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1730"/>
  </bookViews>
  <sheets>
    <sheet name="ШАБЛОН_Типовой учебный план" sheetId="1" r:id="rId1"/>
  </sheets>
  <definedNames>
    <definedName name="_xlnm.Print_Area" localSheetId="0">'ШАБЛОН_Типовой учебный план'!$A$1:$BH$143</definedName>
  </definedNames>
  <calcPr calcId="162913" refMode="R1C1"/>
</workbook>
</file>

<file path=xl/calcChain.xml><?xml version="1.0" encoding="utf-8"?>
<calcChain xmlns="http://schemas.openxmlformats.org/spreadsheetml/2006/main">
  <c r="X31" i="1" l="1"/>
  <c r="Z31" i="1"/>
  <c r="AB31" i="1"/>
  <c r="AD31" i="1"/>
  <c r="AF31" i="1"/>
  <c r="AH31" i="1"/>
  <c r="AJ31" i="1"/>
  <c r="AL31" i="1"/>
  <c r="AN31" i="1"/>
  <c r="AP31" i="1"/>
  <c r="AR31" i="1"/>
  <c r="AT31" i="1"/>
  <c r="AV31" i="1"/>
  <c r="AX31" i="1"/>
  <c r="AZ31" i="1"/>
  <c r="BB31" i="1"/>
  <c r="X37" i="1"/>
  <c r="Z37" i="1"/>
  <c r="AB37" i="1"/>
  <c r="AD37" i="1"/>
  <c r="AF37" i="1"/>
  <c r="AH37" i="1"/>
  <c r="AJ37" i="1"/>
  <c r="AL37" i="1"/>
  <c r="AN37" i="1"/>
  <c r="AP37" i="1"/>
  <c r="AR37" i="1"/>
  <c r="AT37" i="1"/>
  <c r="AV37" i="1"/>
  <c r="AX37" i="1"/>
  <c r="AZ37" i="1"/>
  <c r="BB37" i="1"/>
  <c r="V65" i="1"/>
  <c r="T65" i="1"/>
  <c r="BJ30" i="1" l="1"/>
  <c r="BJ32" i="1"/>
  <c r="BJ33" i="1"/>
  <c r="BJ35" i="1"/>
  <c r="BJ36" i="1"/>
  <c r="BJ38" i="1"/>
  <c r="BJ40" i="1"/>
  <c r="BJ42" i="1"/>
  <c r="BJ43" i="1"/>
  <c r="BJ44" i="1"/>
  <c r="BJ45" i="1"/>
  <c r="BJ47" i="1"/>
  <c r="BJ48" i="1"/>
  <c r="BJ50" i="1"/>
  <c r="BJ51" i="1"/>
  <c r="BJ52" i="1"/>
  <c r="BJ54" i="1"/>
  <c r="BJ55" i="1"/>
  <c r="BJ56" i="1"/>
  <c r="BJ63" i="1"/>
  <c r="BJ64" i="1"/>
  <c r="BJ59" i="1"/>
  <c r="BJ60" i="1"/>
  <c r="BJ61" i="1"/>
  <c r="BJ62" i="1"/>
  <c r="BJ65" i="1"/>
  <c r="BJ66" i="1"/>
  <c r="BJ67" i="1"/>
  <c r="BJ68" i="1"/>
  <c r="BJ69" i="1"/>
  <c r="X53" i="1" l="1"/>
  <c r="Z53" i="1"/>
  <c r="AB53" i="1"/>
  <c r="AD53" i="1"/>
  <c r="AF53" i="1"/>
  <c r="AH53" i="1"/>
  <c r="AJ53" i="1"/>
  <c r="AL53" i="1"/>
  <c r="AN53" i="1"/>
  <c r="AP53" i="1"/>
  <c r="AR53" i="1"/>
  <c r="AT53" i="1"/>
  <c r="AV53" i="1"/>
  <c r="X49" i="1"/>
  <c r="Z49" i="1"/>
  <c r="AB49" i="1"/>
  <c r="AD49" i="1"/>
  <c r="AF49" i="1"/>
  <c r="AH49" i="1"/>
  <c r="AJ49" i="1"/>
  <c r="AL49" i="1"/>
  <c r="AN49" i="1"/>
  <c r="AP49" i="1"/>
  <c r="AR49" i="1"/>
  <c r="AT49" i="1"/>
  <c r="AV49" i="1"/>
  <c r="X41" i="1"/>
  <c r="Z41" i="1"/>
  <c r="AB41" i="1"/>
  <c r="AD41" i="1"/>
  <c r="AF41" i="1"/>
  <c r="AH41" i="1"/>
  <c r="AJ41" i="1"/>
  <c r="AL41" i="1"/>
  <c r="AN41" i="1"/>
  <c r="AP41" i="1"/>
  <c r="AR41" i="1"/>
  <c r="AT41" i="1"/>
  <c r="AV41" i="1"/>
  <c r="BC18" i="1"/>
  <c r="BD18" i="1"/>
  <c r="BE18" i="1"/>
  <c r="BF18" i="1"/>
  <c r="BG18" i="1"/>
  <c r="BB18" i="1"/>
  <c r="BH17" i="1"/>
  <c r="BH16" i="1"/>
  <c r="BJ41" i="1" l="1"/>
  <c r="BJ49" i="1"/>
  <c r="BJ53" i="1"/>
  <c r="BH18" i="1"/>
  <c r="T73" i="1"/>
  <c r="T72" i="1"/>
  <c r="T63" i="1" l="1"/>
  <c r="V63" i="1"/>
  <c r="T54" i="1" l="1"/>
  <c r="V54" i="1"/>
  <c r="T55" i="1"/>
  <c r="V55" i="1"/>
  <c r="T56" i="1"/>
  <c r="V56" i="1"/>
  <c r="T53" i="1" l="1"/>
  <c r="V53" i="1"/>
  <c r="V45" i="1"/>
  <c r="T45" i="1"/>
  <c r="V64" i="1"/>
  <c r="T64" i="1"/>
  <c r="V52" i="1"/>
  <c r="T52" i="1"/>
  <c r="BB53" i="1"/>
  <c r="AZ53" i="1"/>
  <c r="AX53" i="1"/>
  <c r="V51" i="1"/>
  <c r="T51" i="1"/>
  <c r="V50" i="1"/>
  <c r="T50" i="1"/>
  <c r="BB49" i="1"/>
  <c r="AZ49" i="1"/>
  <c r="AX49" i="1"/>
  <c r="V48" i="1"/>
  <c r="T48" i="1"/>
  <c r="V47" i="1"/>
  <c r="T47" i="1"/>
  <c r="BB46" i="1"/>
  <c r="AZ46" i="1"/>
  <c r="AX46" i="1"/>
  <c r="AV46" i="1"/>
  <c r="AV39" i="1" s="1"/>
  <c r="AT46" i="1"/>
  <c r="AT39" i="1" s="1"/>
  <c r="AR46" i="1"/>
  <c r="AR39" i="1" s="1"/>
  <c r="AP46" i="1"/>
  <c r="AP39" i="1" s="1"/>
  <c r="AN46" i="1"/>
  <c r="AN39" i="1" s="1"/>
  <c r="AL46" i="1"/>
  <c r="AL39" i="1" s="1"/>
  <c r="AJ46" i="1"/>
  <c r="AJ39" i="1" s="1"/>
  <c r="AH46" i="1"/>
  <c r="AH39" i="1" s="1"/>
  <c r="AF46" i="1"/>
  <c r="AF39" i="1" s="1"/>
  <c r="AD46" i="1"/>
  <c r="AD39" i="1" s="1"/>
  <c r="AB46" i="1"/>
  <c r="AB39" i="1" s="1"/>
  <c r="Z46" i="1"/>
  <c r="Z39" i="1" s="1"/>
  <c r="X46" i="1"/>
  <c r="V44" i="1"/>
  <c r="T44" i="1"/>
  <c r="V43" i="1"/>
  <c r="T43" i="1"/>
  <c r="V42" i="1"/>
  <c r="T42" i="1"/>
  <c r="BB41" i="1"/>
  <c r="AZ41" i="1"/>
  <c r="AX41" i="1"/>
  <c r="V40" i="1"/>
  <c r="T40" i="1"/>
  <c r="V38" i="1"/>
  <c r="V37" i="1" s="1"/>
  <c r="T38" i="1"/>
  <c r="T37" i="1" s="1"/>
  <c r="V36" i="1"/>
  <c r="T36" i="1"/>
  <c r="V35" i="1"/>
  <c r="T35" i="1"/>
  <c r="BB34" i="1"/>
  <c r="AZ34" i="1"/>
  <c r="AX34" i="1"/>
  <c r="AV34" i="1"/>
  <c r="AT34" i="1"/>
  <c r="AR34" i="1"/>
  <c r="AP34" i="1"/>
  <c r="AN34" i="1"/>
  <c r="AL34" i="1"/>
  <c r="AL29" i="1" s="1"/>
  <c r="AJ34" i="1"/>
  <c r="AH34" i="1"/>
  <c r="AF34" i="1"/>
  <c r="AD34" i="1"/>
  <c r="AB34" i="1"/>
  <c r="Z34" i="1"/>
  <c r="X34" i="1"/>
  <c r="V33" i="1"/>
  <c r="T33" i="1"/>
  <c r="V32" i="1"/>
  <c r="T32" i="1"/>
  <c r="AN29" i="1"/>
  <c r="BJ31" i="1"/>
  <c r="V30" i="1"/>
  <c r="T30" i="1"/>
  <c r="V31" i="1" l="1"/>
  <c r="AB29" i="1"/>
  <c r="AJ29" i="1"/>
  <c r="AV29" i="1"/>
  <c r="T41" i="1"/>
  <c r="X39" i="1"/>
  <c r="BJ39" i="1" s="1"/>
  <c r="BJ46" i="1"/>
  <c r="AT29" i="1"/>
  <c r="BJ34" i="1"/>
  <c r="BJ37" i="1"/>
  <c r="X29" i="1"/>
  <c r="AF29" i="1"/>
  <c r="AD29" i="1"/>
  <c r="AP29" i="1"/>
  <c r="Z29" i="1"/>
  <c r="AH29" i="1"/>
  <c r="AR29" i="1"/>
  <c r="AZ39" i="1"/>
  <c r="V49" i="1"/>
  <c r="BB39" i="1"/>
  <c r="AX39" i="1"/>
  <c r="V41" i="1"/>
  <c r="T49" i="1"/>
  <c r="T34" i="1"/>
  <c r="T31" i="1"/>
  <c r="AZ29" i="1"/>
  <c r="AX29" i="1"/>
  <c r="BB29" i="1"/>
  <c r="T46" i="1"/>
  <c r="V46" i="1"/>
  <c r="V34" i="1"/>
  <c r="T39" i="1" l="1"/>
  <c r="BJ29" i="1"/>
  <c r="T29" i="1"/>
  <c r="V29" i="1"/>
  <c r="V39" i="1"/>
  <c r="AT70" i="1" l="1"/>
  <c r="AR71" i="1" s="1"/>
  <c r="AR70" i="1"/>
  <c r="AX70" i="1"/>
  <c r="AZ70" i="1"/>
  <c r="AF70" i="1"/>
  <c r="AN70" i="1"/>
  <c r="AL71" i="1" s="1"/>
  <c r="X70" i="1"/>
  <c r="AP70" i="1"/>
  <c r="AL70" i="1"/>
  <c r="AJ70" i="1"/>
  <c r="AV70" i="1"/>
  <c r="V70" i="1"/>
  <c r="AB70" i="1"/>
  <c r="AD70" i="1"/>
  <c r="Z70" i="1"/>
  <c r="AH70" i="1"/>
  <c r="AF71" i="1" s="1"/>
  <c r="BB70" i="1"/>
  <c r="BJ70" i="1" l="1"/>
  <c r="T70" i="1"/>
  <c r="BD29" i="1" s="1"/>
  <c r="BD39" i="1" l="1"/>
  <c r="BJ27" i="1" s="1"/>
</calcChain>
</file>

<file path=xl/sharedStrings.xml><?xml version="1.0" encoding="utf-8"?>
<sst xmlns="http://schemas.openxmlformats.org/spreadsheetml/2006/main" count="495" uniqueCount="312">
  <si>
    <t>Эксперт-нормоконтролер</t>
  </si>
  <si>
    <t>И.В.Титович</t>
  </si>
  <si>
    <t>С.А.Касперович</t>
  </si>
  <si>
    <t>В.А.Богуш</t>
  </si>
  <si>
    <t>Начальник Главного управления профессионального образования Министерства образования Республики Беларусь</t>
  </si>
  <si>
    <t>СОГЛАСОВАНО</t>
  </si>
  <si>
    <t>СК-10</t>
  </si>
  <si>
    <t>СК-9</t>
  </si>
  <si>
    <t>СК-8</t>
  </si>
  <si>
    <t>СК-7</t>
  </si>
  <si>
    <t>СК-6</t>
  </si>
  <si>
    <t>СК-5</t>
  </si>
  <si>
    <t>1.2.2</t>
  </si>
  <si>
    <t>СК-4</t>
  </si>
  <si>
    <t>1.2.1</t>
  </si>
  <si>
    <t>СК-3</t>
  </si>
  <si>
    <t>СК-2</t>
  </si>
  <si>
    <t>СК-1</t>
  </si>
  <si>
    <t>УПК-1</t>
  </si>
  <si>
    <t>УК-5</t>
  </si>
  <si>
    <t>УК-4</t>
  </si>
  <si>
    <t>УК-3</t>
  </si>
  <si>
    <t>УК-2</t>
  </si>
  <si>
    <t>УК-1</t>
  </si>
  <si>
    <t>Код модуля, учебной дисциплины</t>
  </si>
  <si>
    <t>Технологическая</t>
  </si>
  <si>
    <t>Защита магистерской диссертации</t>
  </si>
  <si>
    <t>Зачетных
единиц</t>
  </si>
  <si>
    <t>Недель</t>
  </si>
  <si>
    <t>Семестр</t>
  </si>
  <si>
    <t>Название практики</t>
  </si>
  <si>
    <t>VI. Итоговая аттестация</t>
  </si>
  <si>
    <t>V. Магистерская диссертация</t>
  </si>
  <si>
    <t>IV. Практики</t>
  </si>
  <si>
    <t>Количество зачетов</t>
  </si>
  <si>
    <t>Количество экзаменов</t>
  </si>
  <si>
    <t>Количество часов учебных занятий в неделю</t>
  </si>
  <si>
    <t xml:space="preserve">Количество часов учебных занятий                        </t>
  </si>
  <si>
    <t>2.4</t>
  </si>
  <si>
    <t>2.3</t>
  </si>
  <si>
    <t>Компонент учреждения высшего образования</t>
  </si>
  <si>
    <t>2.</t>
  </si>
  <si>
    <t>1.2</t>
  </si>
  <si>
    <t>1.1</t>
  </si>
  <si>
    <t>Государственный компонент</t>
  </si>
  <si>
    <t>1.</t>
  </si>
  <si>
    <t>Зач. единиц</t>
  </si>
  <si>
    <t>Ауд. часов</t>
  </si>
  <si>
    <t>Всего часов</t>
  </si>
  <si>
    <t>2 семестр,
18 недель</t>
  </si>
  <si>
    <t>1 семестр,
18 недель</t>
  </si>
  <si>
    <t>Семинарские</t>
  </si>
  <si>
    <t>Практические</t>
  </si>
  <si>
    <t>Лабораторные</t>
  </si>
  <si>
    <t>Лекции</t>
  </si>
  <si>
    <t>II курс</t>
  </si>
  <si>
    <t>I курс</t>
  </si>
  <si>
    <t>Из них</t>
  </si>
  <si>
    <t>Аудиторных</t>
  </si>
  <si>
    <t>Всего</t>
  </si>
  <si>
    <t>Код компетенции</t>
  </si>
  <si>
    <t>Распределение по курсам и семестрам</t>
  </si>
  <si>
    <t>Количество академических часов</t>
  </si>
  <si>
    <t>Зачеты</t>
  </si>
  <si>
    <t>Экзамены</t>
  </si>
  <si>
    <t>Название модуля, 
учебной дисциплины, курсового проекта (курсовой работы)</t>
  </si>
  <si>
    <t xml:space="preserve">№
п/п
</t>
  </si>
  <si>
    <t>III. План образовательного процесса</t>
  </si>
  <si>
    <t>каникулы</t>
  </si>
  <si>
    <t>–</t>
  </si>
  <si>
    <t>=</t>
  </si>
  <si>
    <t>магистерская диссертация</t>
  </si>
  <si>
    <t>/</t>
  </si>
  <si>
    <t>экзаменационная сессия</t>
  </si>
  <si>
    <t>:</t>
  </si>
  <si>
    <t>итоговая аттестация</t>
  </si>
  <si>
    <t>//</t>
  </si>
  <si>
    <t>практика</t>
  </si>
  <si>
    <t>X</t>
  </si>
  <si>
    <t>теоретическое обучение</t>
  </si>
  <si>
    <t>Обозначения:</t>
  </si>
  <si>
    <t>II</t>
  </si>
  <si>
    <t>I</t>
  </si>
  <si>
    <t>24
31</t>
  </si>
  <si>
    <t>17
23</t>
  </si>
  <si>
    <t>10
16</t>
  </si>
  <si>
    <t>3
9</t>
  </si>
  <si>
    <t>20
26</t>
  </si>
  <si>
    <t>13
19</t>
  </si>
  <si>
    <t>6
12</t>
  </si>
  <si>
    <t>22
28</t>
  </si>
  <si>
    <t>15
21</t>
  </si>
  <si>
    <t>8
14</t>
  </si>
  <si>
    <t>1
7</t>
  </si>
  <si>
    <t>25
31</t>
  </si>
  <si>
    <t>18
24</t>
  </si>
  <si>
    <t>11
17</t>
  </si>
  <si>
    <t>4
10</t>
  </si>
  <si>
    <t>23
29</t>
  </si>
  <si>
    <t>16
22</t>
  </si>
  <si>
    <t>9
15</t>
  </si>
  <si>
    <t>2
8</t>
  </si>
  <si>
    <t>19
25</t>
  </si>
  <si>
    <t>12
18</t>
  </si>
  <si>
    <t>5
11</t>
  </si>
  <si>
    <t>24
30</t>
  </si>
  <si>
    <t>1 
7</t>
  </si>
  <si>
    <t>Каникулы</t>
  </si>
  <si>
    <t>Итоговая аттестация</t>
  </si>
  <si>
    <t>Магистерская диссертация</t>
  </si>
  <si>
    <t>Практики</t>
  </si>
  <si>
    <t>Экзаменационные сессии</t>
  </si>
  <si>
    <t>Теоретическое обучение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</si>
  <si>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</si>
  <si>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</si>
  <si>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</si>
  <si>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</si>
  <si>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</si>
  <si>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</si>
  <si>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</si>
  <si>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</si>
  <si>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</si>
  <si>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</si>
  <si>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</si>
  <si>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</si>
  <si>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</si>
  <si>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II. Сводные данные по бюджету времени (в неделях)</t>
  </si>
  <si>
    <t xml:space="preserve">   I. График образовательного процесса</t>
  </si>
  <si>
    <t>Регистрационный № _____________</t>
  </si>
  <si>
    <t>магистр</t>
  </si>
  <si>
    <t>Степень:</t>
  </si>
  <si>
    <t>Республики Беларусь</t>
  </si>
  <si>
    <t>Министра образования</t>
  </si>
  <si>
    <t>ТИПОВОЙ УЧЕБНЫЙ  ПЛАН</t>
  </si>
  <si>
    <t xml:space="preserve">Первый заместитель </t>
  </si>
  <si>
    <t>МИНИСТЕРСТВО ОБРАЗОВАНИЯ РЕСПУБЛИКИ БЕЛАРУСЬ</t>
  </si>
  <si>
    <t>УТВЕРЖДАЮ</t>
  </si>
  <si>
    <t>1.3</t>
  </si>
  <si>
    <t>1.3.1</t>
  </si>
  <si>
    <t>2.1</t>
  </si>
  <si>
    <t>VII. Матрица компетенций</t>
  </si>
  <si>
    <t>Специальность:</t>
  </si>
  <si>
    <t>Модуль «Научно-исследовательская работа»</t>
  </si>
  <si>
    <t>Научно-исследовательский семинар</t>
  </si>
  <si>
    <t>Коммерциализация результатов научно-исследовательской  деятельности</t>
  </si>
  <si>
    <t>1</t>
  </si>
  <si>
    <t>СК-12</t>
  </si>
  <si>
    <t>СК-11</t>
  </si>
  <si>
    <t>Код 
компетенции</t>
  </si>
  <si>
    <t>Наименование компетенции</t>
  </si>
  <si>
    <t>Зачетных 
единиц</t>
  </si>
  <si>
    <t>Х</t>
  </si>
  <si>
    <t>Первый заместитель Министра промышленности Республики Беларусь</t>
  </si>
  <si>
    <t>Протокол № ____ от _________ 2019</t>
  </si>
  <si>
    <t>К.В.Севастов</t>
  </si>
  <si>
    <t>Г.Б.Свидерский</t>
  </si>
  <si>
    <t xml:space="preserve">4 семестр
</t>
  </si>
  <si>
    <t xml:space="preserve"> И.А. Старовойтова</t>
  </si>
  <si>
    <t>2.4.1</t>
  </si>
  <si>
    <t>2.4.2</t>
  </si>
  <si>
    <t>Профилизация:</t>
  </si>
  <si>
    <t>1.4.1</t>
  </si>
  <si>
    <t>2.3.1</t>
  </si>
  <si>
    <t>2.3.2</t>
  </si>
  <si>
    <t>1-39 80 01 Радиосистемы и радиотехнологии</t>
  </si>
  <si>
    <t>Модуль «Информационные радиотехнологии»</t>
  </si>
  <si>
    <t>Модуль «Цифровая обработка сигналов»</t>
  </si>
  <si>
    <t>Модуль «Проектирование и моделирование систем передачи информации»</t>
  </si>
  <si>
    <t>Нейросетевое моделирование и обработка данных</t>
  </si>
  <si>
    <t>Модуль «Схемотехника»</t>
  </si>
  <si>
    <t>Современные высокочастотные интегральные схемы</t>
  </si>
  <si>
    <t xml:space="preserve">Инструментальное тестирование информационных радиотехнологий </t>
  </si>
  <si>
    <t>Модуль «Программное обеспечение информационных радиотехнологий»</t>
  </si>
  <si>
    <t>Проектирование программных систем</t>
  </si>
  <si>
    <t>Председатель НМС по схемам радиоэлектронных устройств и систем</t>
  </si>
  <si>
    <t>Н.И. Листопад</t>
  </si>
  <si>
    <t>Проектирование помехоустойчивых беспроводных информационных технологий ближнего радиуса действия</t>
  </si>
  <si>
    <t>1.3.2</t>
  </si>
  <si>
    <t>1.4</t>
  </si>
  <si>
    <t>Прикладные методы криптографии и кодирования информации в радиосистемах</t>
  </si>
  <si>
    <t>2.5</t>
  </si>
  <si>
    <t>Технологии распределенных реестров</t>
  </si>
  <si>
    <t>2.6</t>
  </si>
  <si>
    <t>Модуль «Формирование и обработка сигналов»</t>
  </si>
  <si>
    <t>2.5.1</t>
  </si>
  <si>
    <t>2.5.2</t>
  </si>
  <si>
    <t>Председатель УМО по образованию в области информатики и радиоэлектроники</t>
  </si>
  <si>
    <t>М.П.</t>
  </si>
  <si>
    <t>СК-13</t>
  </si>
  <si>
    <t>Информационные радиотехнологии</t>
  </si>
  <si>
    <t xml:space="preserve">Перспективные устройства и системы передачи и обработки сигналов </t>
  </si>
  <si>
    <t>Моделирование и оптимизация систем и сетей передачи данных</t>
  </si>
  <si>
    <t>Моделирование процессов и систем</t>
  </si>
  <si>
    <t>Быть способным применять методы научного познания (анализ, сопоставление, систематизация, абстрагирование, моделирование, проверка достоверности данных, принятие решений и др.) в самостоятельной исследовательской деятельности, генерировать и реализовывать инновационные идеи</t>
  </si>
  <si>
    <t>Владеть методикой расчета вероятностных, энергетических и точностных характеристик радиосистем и их составных частей</t>
  </si>
  <si>
    <t>Проводить научные исследования и разработки в области управления и распределения радиочастотного спектра</t>
  </si>
  <si>
    <t>Владеть перспективными методами проектирования программных систем и сетей передачи информации</t>
  </si>
  <si>
    <t>Прогнозировать перспективы развития и применения инновационных технологий в профессиональной деятельности</t>
  </si>
  <si>
    <t>Разрабатывать и исследовать однорастровые информационные сети</t>
  </si>
  <si>
    <t>Использовать нейросетевые  методы и алгоритмы для моделирования радиосистем и радиотехнологий</t>
  </si>
  <si>
    <t>Владеть современными методами обеспечения эффективного и безопасного обмена информацией в радиосистемах</t>
  </si>
  <si>
    <t>Обладать навыками использования современных информационных технологий для решения научно-исследовательских и инновационных задач</t>
  </si>
  <si>
    <t>Владеть методологией научного познания, быть способным анализировать и оценивать содержание и уровень философско-методологических проблем при решении задач научно-исследовательской и инновационной деятельности</t>
  </si>
  <si>
    <t>Быть способным осуществлять педагогическую деятельность в учреждениях образования, осваивать и внедрять эффективные образовательные и информационно-коммуникационные технологии, педагогические инновации</t>
  </si>
  <si>
    <t>Владеть методами анализа информации, ее преобразования, сохранения и передачи с использованием цифровых методов обработки</t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</si>
  <si>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09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10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</si>
  <si>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10
</t>
    </r>
    <r>
      <rPr>
        <u/>
        <sz val="22"/>
        <rFont val="Times New Roman"/>
        <family val="1"/>
        <charset val="204"/>
      </rPr>
      <t>02</t>
    </r>
    <r>
      <rPr>
        <sz val="22"/>
        <rFont val="Times New Roman"/>
        <family val="1"/>
        <charset val="204"/>
      </rPr>
      <t xml:space="preserve">
11</t>
    </r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</si>
  <si>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12
</t>
    </r>
    <r>
      <rPr>
        <u/>
        <sz val="22"/>
        <rFont val="Times New Roman"/>
        <family val="1"/>
        <charset val="204"/>
      </rPr>
      <t>04</t>
    </r>
    <r>
      <rPr>
        <sz val="22"/>
        <rFont val="Times New Roman"/>
        <family val="1"/>
        <charset val="204"/>
      </rPr>
      <t xml:space="preserve">
01</t>
    </r>
  </si>
  <si>
    <r>
      <rPr>
        <u/>
        <sz val="22"/>
        <rFont val="Times New Roman"/>
        <family val="1"/>
        <charset val="204"/>
      </rPr>
      <t xml:space="preserve">23 </t>
    </r>
    <r>
      <rPr>
        <sz val="22"/>
        <rFont val="Times New Roman"/>
        <family val="1"/>
        <charset val="204"/>
      </rPr>
      <t xml:space="preserve">
02
</t>
    </r>
    <r>
      <rPr>
        <u/>
        <sz val="22"/>
        <rFont val="Times New Roman"/>
        <family val="1"/>
        <charset val="204"/>
      </rPr>
      <t>01</t>
    </r>
    <r>
      <rPr>
        <sz val="22"/>
        <rFont val="Times New Roman"/>
        <family val="1"/>
        <charset val="204"/>
      </rPr>
      <t xml:space="preserve">
03</t>
    </r>
  </si>
  <si>
    <r>
      <rPr>
        <u/>
        <sz val="22"/>
        <rFont val="Times New Roman"/>
        <family val="1"/>
        <charset val="204"/>
      </rPr>
      <t xml:space="preserve">30 </t>
    </r>
    <r>
      <rPr>
        <sz val="22"/>
        <rFont val="Times New Roman"/>
        <family val="1"/>
        <charset val="204"/>
      </rPr>
      <t xml:space="preserve">
03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04</t>
    </r>
  </si>
  <si>
    <r>
      <rPr>
        <u/>
        <sz val="22"/>
        <rFont val="Times New Roman"/>
        <family val="1"/>
        <charset val="204"/>
      </rPr>
      <t xml:space="preserve">27 </t>
    </r>
    <r>
      <rPr>
        <sz val="22"/>
        <rFont val="Times New Roman"/>
        <family val="1"/>
        <charset val="204"/>
      </rPr>
      <t xml:space="preserve">
04
</t>
    </r>
    <r>
      <rPr>
        <u/>
        <sz val="22"/>
        <rFont val="Times New Roman"/>
        <family val="1"/>
        <charset val="204"/>
      </rPr>
      <t>03</t>
    </r>
    <r>
      <rPr>
        <sz val="22"/>
        <rFont val="Times New Roman"/>
        <family val="1"/>
        <charset val="204"/>
      </rPr>
      <t xml:space="preserve">
05</t>
    </r>
  </si>
  <si>
    <r>
      <rPr>
        <u/>
        <sz val="22"/>
        <rFont val="Times New Roman"/>
        <family val="1"/>
        <charset val="204"/>
      </rPr>
      <t xml:space="preserve">29 </t>
    </r>
    <r>
      <rPr>
        <sz val="22"/>
        <rFont val="Times New Roman"/>
        <family val="1"/>
        <charset val="204"/>
      </rPr>
      <t xml:space="preserve">
06
</t>
    </r>
    <r>
      <rPr>
        <u/>
        <sz val="22"/>
        <rFont val="Times New Roman"/>
        <family val="1"/>
        <charset val="204"/>
      </rPr>
      <t>05</t>
    </r>
    <r>
      <rPr>
        <sz val="22"/>
        <rFont val="Times New Roman"/>
        <family val="1"/>
        <charset val="204"/>
      </rPr>
      <t xml:space="preserve">
07</t>
    </r>
  </si>
  <si>
    <t xml:space="preserve">Рекомендован к утверждению Президиумом Совета УМО
по образованию в области информатики и радиоэлектроники </t>
  </si>
  <si>
    <t>3.1</t>
  </si>
  <si>
    <t>3.2</t>
  </si>
  <si>
    <t>3.3</t>
  </si>
  <si>
    <t>Дополнительные виды обучения</t>
  </si>
  <si>
    <t>/2</t>
  </si>
  <si>
    <t>/36</t>
  </si>
  <si>
    <t>/44</t>
  </si>
  <si>
    <t>/338</t>
  </si>
  <si>
    <t>/9</t>
  </si>
  <si>
    <t>СК-14</t>
  </si>
  <si>
    <t>Проектировать и разрабатывать оптические и оптоэлектронные системы для различных процессов детектирования, обработки, хранения и передачи информации</t>
  </si>
  <si>
    <t>Разрабатывать алгоритмы и модели машинного обучения, алгоритмы построения искусственных нейронных сетей на основе анализа данных, средства визуализации для демонстрации полученных результатов</t>
  </si>
  <si>
    <t>СК-15</t>
  </si>
  <si>
    <t>СК-16</t>
  </si>
  <si>
    <t>СК-17</t>
  </si>
  <si>
    <t>СК-18</t>
  </si>
  <si>
    <t>СК-19</t>
  </si>
  <si>
    <t>СК-20</t>
  </si>
  <si>
    <t>Владеть научными основами и методами исследований для решения задач проектирования  радиосистем и радиотехнологий</t>
  </si>
  <si>
    <t>Прикладные аспекты радиосистем и радиотехнологий</t>
  </si>
  <si>
    <t>УПК-2</t>
  </si>
  <si>
    <t>Владеть методами и современным прикладным программным обеспечением для проектирования и оптимизации параметров устройств ближнего радиуса действия в условиях  помех</t>
  </si>
  <si>
    <t>УПК-3</t>
  </si>
  <si>
    <t>УПК-4</t>
  </si>
  <si>
    <t>УПК-5</t>
  </si>
  <si>
    <t>Проводить анализ и синтез цифровых комбинационных устройств и цифровых конечных автоматов, используя различные методы минимизации функции алгебры логики</t>
  </si>
  <si>
    <t>Моделировать и проводить анализ устройств и систем, базирующихся на квантовых эффектах, включая квантовые компьютеры, для высокоскоростной обработки и передачи информации</t>
  </si>
  <si>
    <t>3 семестр,
17 недель</t>
  </si>
  <si>
    <t>Срок обучения: 1 год 8 месяцев</t>
  </si>
  <si>
    <t>/1</t>
  </si>
  <si>
    <t>СК-21</t>
  </si>
  <si>
    <t>2.2</t>
  </si>
  <si>
    <t>2.2.1</t>
  </si>
  <si>
    <t>2.2.2</t>
  </si>
  <si>
    <t>2.2.3</t>
  </si>
  <si>
    <t>2.5.3</t>
  </si>
  <si>
    <t>Проектировать и разрабатывать новые системы, обеспечивающие функционирование сенсорных устройств, устройств и систем беспроводного доступа на базе радиотехнологий, новых устройств сигнализации и различных исполнительных механизмов по типу «умный дом»</t>
  </si>
  <si>
    <t>3.</t>
  </si>
  <si>
    <r>
      <rPr>
        <vertAlign val="superscript"/>
        <sz val="28"/>
        <rFont val="Times New Roman"/>
        <family val="1"/>
        <charset val="204"/>
      </rPr>
      <t>1</t>
    </r>
    <r>
      <rPr>
        <sz val="28"/>
        <rFont val="Times New Roman"/>
        <family val="1"/>
        <charset val="204"/>
      </rPr>
      <t xml:space="preserve"> Общеобразовательные дисциплины «Философия и методология науки», «Иностранный язык», «Основы информационных технологий» изучаются по выбору магистранта. Изучение общеобразовательных дисциплин «Философия и методология науки», «Иностранный язык» завершается сдачей кандидатского экзамена, общеобразовательной дисциплины «Основы информационных технологий» – кандидатского зачета.</t>
    </r>
  </si>
  <si>
    <r>
      <t xml:space="preserve">Философия и методология науки </t>
    </r>
    <r>
      <rPr>
        <vertAlign val="superscript"/>
        <sz val="28"/>
        <rFont val="Times New Roman"/>
        <family val="1"/>
        <charset val="204"/>
      </rPr>
      <t>1</t>
    </r>
  </si>
  <si>
    <r>
      <t xml:space="preserve">Иностранный язык </t>
    </r>
    <r>
      <rPr>
        <vertAlign val="superscript"/>
        <sz val="28"/>
        <rFont val="Times New Roman"/>
        <family val="1"/>
        <charset val="204"/>
      </rPr>
      <t>1</t>
    </r>
  </si>
  <si>
    <r>
      <t xml:space="preserve">Основы информационных технологий </t>
    </r>
    <r>
      <rPr>
        <vertAlign val="superscript"/>
        <sz val="28"/>
        <rFont val="Times New Roman"/>
        <family val="1"/>
        <charset val="204"/>
      </rPr>
      <t>1</t>
    </r>
  </si>
  <si>
    <t>/194</t>
  </si>
  <si>
    <t xml:space="preserve">Методы, системы и устройства формирования информационных электромагнитных полей             </t>
  </si>
  <si>
    <t>Владеть методами анализа, расчета  системных характеристик и осуществлять проектирование информационных сетей на основе сенсорных платформ</t>
  </si>
  <si>
    <t>Радиоидентификационные  сенсорные платформы / Логическое проектирование и цифровые устройства</t>
  </si>
  <si>
    <t>/140</t>
  </si>
  <si>
    <t>/240</t>
  </si>
  <si>
    <t>/104</t>
  </si>
  <si>
    <t>/60</t>
  </si>
  <si>
    <t>/120</t>
  </si>
  <si>
    <t>/52</t>
  </si>
  <si>
    <t>/3</t>
  </si>
  <si>
    <t>/220</t>
  </si>
  <si>
    <t>/110</t>
  </si>
  <si>
    <t>/70</t>
  </si>
  <si>
    <t>/108</t>
  </si>
  <si>
    <t>/72</t>
  </si>
  <si>
    <t xml:space="preserve">Педагогика и психология высшего образования </t>
  </si>
  <si>
    <t>2.7</t>
  </si>
  <si>
    <t>2.4.3</t>
  </si>
  <si>
    <t>2.2.4</t>
  </si>
  <si>
    <t>СК-9, СК-10</t>
  </si>
  <si>
    <t>2.5.4</t>
  </si>
  <si>
    <t>/568</t>
  </si>
  <si>
    <t>/316</t>
  </si>
  <si>
    <t>/96</t>
  </si>
  <si>
    <t>/230</t>
  </si>
  <si>
    <t>/122</t>
  </si>
  <si>
    <t>/6</t>
  </si>
  <si>
    <t>Программно-техническая реализация Интернет вещей / Прикладная теория машинного обучения</t>
  </si>
  <si>
    <t>СК-20 / СК-21</t>
  </si>
  <si>
    <t>СК-18 / СК-19</t>
  </si>
  <si>
    <t>СК-12 / СК-13</t>
  </si>
  <si>
    <t>Прикладные методы оптической обработки информации / Современные тенденции создания и развития информационных квантовых систем</t>
  </si>
  <si>
    <t>СК-16, СК-17</t>
  </si>
  <si>
    <t>Проректор по научно-методической работе Государственного учреждения образования «Республиканский институт высшей школы»</t>
  </si>
  <si>
    <t>Продолжение типового учебного плана по специальности 1-39 80 01  «Радиосистемы и радиотехнологии».</t>
  </si>
  <si>
    <t>Владеть иностранным языком для коммуникации в междисциплинарной и научной среде, в различных формах международного сотрудничества, научно-исследовательской и инновационной деятельности</t>
  </si>
  <si>
    <t>Разработан в качестве примера реализации образовательного стандарта по специальности 1-39 80 01 «Радиосистемы и радиотехнологии».
В рамках специальности 1-39 80 01 «Радиосистемы и радиотехнологии» могут быть реализованы следующие профилизации: Информационные радиотехнологии, Радиотехника, в том числе системы и устройства радионавигации, радиолокации и телевидения, Антенны, СВЧ-устройства и их технологии и др.</t>
  </si>
  <si>
    <t>СК-2 / СК-3</t>
  </si>
  <si>
    <r>
      <rPr>
        <u/>
        <sz val="22"/>
        <rFont val="Times New Roman"/>
        <family val="1"/>
        <charset val="204"/>
      </rPr>
      <t>27</t>
    </r>
    <r>
      <rPr>
        <sz val="22"/>
        <rFont val="Times New Roman"/>
        <family val="1"/>
        <charset val="204"/>
      </rPr>
      <t xml:space="preserve">
07
</t>
    </r>
    <r>
      <rPr>
        <u/>
        <sz val="22"/>
        <rFont val="Times New Roman"/>
        <family val="1"/>
        <charset val="204"/>
      </rPr>
      <t>02</t>
    </r>
    <r>
      <rPr>
        <sz val="22"/>
        <rFont val="Times New Roman"/>
        <family val="1"/>
        <charset val="204"/>
      </rPr>
      <t xml:space="preserve">
08</t>
    </r>
  </si>
  <si>
    <t>Владеть навыками построения взаимовыгодных коммерческих отношений при  внедрении  результатов  научно-исследовательской  деятельности в сферу производства производства радиосистем</t>
  </si>
  <si>
    <t xml:space="preserve">Владеть методами построения оптимальных алгоритмов кодирования и криптографической защиты  в средах общего и специализированного математического программного обеспечения </t>
  </si>
  <si>
    <t>Современные системы цифровой радиосвязи</t>
  </si>
  <si>
    <t>Современные тенденции развития систем радиолокации и радионавигации</t>
  </si>
  <si>
    <t>Владеть методами синтеза и анализа  структурных схем и характеристик функционирования систем радиолокации и радионавигации</t>
  </si>
  <si>
    <t>Оценивать эффективность методов и применять алгоритмы на их основе для моделирования и разработки современных радиотехнических систем.</t>
  </si>
  <si>
    <t>Разрабатывать новые технические решения при создании радиосистем на основе современной элементной базы</t>
  </si>
  <si>
    <t>Проводить исследования и на их основе проектировать эффективные устройства и системы для передачи и приема сигналов</t>
  </si>
  <si>
    <t>Проектировать эффективные системы передачи информации с помощью беспроводных технологий нового поколения</t>
  </si>
  <si>
    <t>Моделировать оптимальные технологические процессы настройки, испытаний и контроля качества устройств, систем и сетей и проводить анализ их эффективности</t>
  </si>
  <si>
    <t>Проектировать и проводить исследования качества функционирования  систем беспроводной цифровой радиосвязи нового поколения, включая системы 4G  и 5G</t>
  </si>
  <si>
    <t>Разрабатывать технические задания на проектирование и модернизацию устройств и систем для передачи и обработки информации в соответствии с заданной спецификацией и требованиями заказчика</t>
  </si>
  <si>
    <t>Алгоритмы и  методы цифровой обработки сигналов в радиосистемах</t>
  </si>
  <si>
    <t>Технологии обеспечения информационной безопасности в радиосистемах</t>
  </si>
  <si>
    <t>Оптимизация радиосистем по критериям электромагнитной совместимости</t>
  </si>
  <si>
    <r>
      <rPr>
        <u/>
        <sz val="22"/>
        <rFont val="Times New Roman"/>
        <family val="1"/>
        <charset val="204"/>
      </rPr>
      <t xml:space="preserve">26 </t>
    </r>
    <r>
      <rPr>
        <sz val="22"/>
        <rFont val="Times New Roman"/>
        <family val="1"/>
        <charset val="204"/>
      </rPr>
      <t xml:space="preserve">
01
</t>
    </r>
    <r>
      <rPr>
        <u/>
        <sz val="22"/>
        <rFont val="Times New Roman"/>
        <family val="1"/>
        <charset val="204"/>
      </rPr>
      <t>01</t>
    </r>
    <r>
      <rPr>
        <sz val="22"/>
        <rFont val="Times New Roman"/>
        <family val="1"/>
        <charset val="204"/>
      </rPr>
      <t xml:space="preserve">
02</t>
    </r>
  </si>
  <si>
    <t>Системы цифровой радиосвязи 4 и 5 поколения / Современные тенденции развития систем радиолокации и радионавигации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</si>
</sst>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28"/>
      <name val="Times New Roman"/>
      <family val="1"/>
      <charset val="204"/>
    </font>
    <font>
      <b/>
      <sz val="28"/>
      <name val="Times New Roman"/>
      <family val="1"/>
      <charset val="204"/>
    </font>
    <font>
      <sz val="30"/>
      <name val="Times New Roman"/>
      <family val="1"/>
      <charset val="204"/>
    </font>
    <font>
      <b/>
      <sz val="30"/>
      <name val="Times New Roman"/>
      <family val="1"/>
      <charset val="204"/>
    </font>
    <font>
      <sz val="30"/>
      <name val="Arial Cyr"/>
      <charset val="204"/>
    </font>
    <font>
      <sz val="28"/>
      <name val="Arial Cyr"/>
      <charset val="204"/>
    </font>
    <font>
      <sz val="32"/>
      <name val="Times New Roman"/>
      <family val="1"/>
      <charset val="204"/>
    </font>
    <font>
      <b/>
      <sz val="32"/>
      <name val="Times New Roman"/>
      <family val="1"/>
      <charset val="204"/>
    </font>
    <font>
      <sz val="24"/>
      <name val="Arial Cyr"/>
      <charset val="204"/>
    </font>
    <font>
      <sz val="18"/>
      <name val="Times New Roman"/>
      <family val="1"/>
      <charset val="204"/>
    </font>
    <font>
      <b/>
      <i/>
      <sz val="28"/>
      <name val="Times New Roman"/>
      <family val="1"/>
      <charset val="204"/>
    </font>
    <font>
      <sz val="24"/>
      <name val="Times New Roman"/>
      <family val="1"/>
      <charset val="204"/>
    </font>
    <font>
      <sz val="26"/>
      <name val="Times New Roman"/>
      <family val="1"/>
      <charset val="204"/>
    </font>
    <font>
      <sz val="22"/>
      <name val="Times New Roman"/>
      <family val="1"/>
      <charset val="204"/>
    </font>
    <font>
      <u/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vertAlign val="superscript"/>
      <sz val="28"/>
      <name val="Times New Roman"/>
      <family val="1"/>
      <charset val="204"/>
    </font>
    <font>
      <sz val="26"/>
      <name val="Arial Cyr"/>
      <charset val="204"/>
    </font>
    <font>
      <b/>
      <sz val="28"/>
      <color theme="0"/>
      <name val="Times New Roman"/>
      <family val="1"/>
      <charset val="204"/>
    </font>
    <font>
      <sz val="28"/>
      <color theme="0"/>
      <name val="Times New Roman"/>
      <family val="1"/>
      <charset val="204"/>
    </font>
    <font>
      <b/>
      <i/>
      <sz val="28"/>
      <color theme="0"/>
      <name val="Times New Roman"/>
      <family val="1"/>
      <charset val="204"/>
    </font>
    <font>
      <sz val="30"/>
      <color theme="0"/>
      <name val="Arial Cyr"/>
      <charset val="204"/>
    </font>
    <font>
      <sz val="28"/>
      <color theme="0"/>
      <name val="Arial Cyr"/>
      <charset val="204"/>
    </font>
    <font>
      <sz val="24"/>
      <color theme="0"/>
      <name val="Arial Cyr"/>
      <charset val="204"/>
    </font>
    <font>
      <sz val="26"/>
      <color theme="0"/>
      <name val="Arial Cyr"/>
      <charset val="204"/>
    </font>
    <font>
      <i/>
      <sz val="28"/>
      <name val="Times New Roman"/>
      <family val="1"/>
      <charset val="204"/>
    </font>
    <font>
      <sz val="22"/>
      <color theme="0"/>
      <name val="Arial Cyr"/>
      <charset val="204"/>
    </font>
    <font>
      <b/>
      <sz val="28"/>
      <color theme="0"/>
      <name val="Arial Cyr"/>
      <charset val="204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515">
    <xf numFmtId="0" fontId="0" fillId="0" borderId="0" xfId="0"/>
    <xf numFmtId="0" fontId="2" fillId="0" borderId="0" xfId="0" applyFont="1" applyFill="1"/>
    <xf numFmtId="0" fontId="4" fillId="0" borderId="0" xfId="0" applyFont="1" applyFill="1" applyBorder="1"/>
    <xf numFmtId="0" fontId="4" fillId="0" borderId="0" xfId="0" applyFont="1" applyFill="1"/>
    <xf numFmtId="0" fontId="7" fillId="0" borderId="0" xfId="0" applyFont="1" applyFill="1" applyBorder="1"/>
    <xf numFmtId="0" fontId="2" fillId="0" borderId="0" xfId="0" applyFont="1" applyFill="1" applyAlignment="1">
      <alignment horizontal="center"/>
    </xf>
    <xf numFmtId="0" fontId="7" fillId="0" borderId="0" xfId="0" applyFont="1" applyFill="1"/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/>
    </xf>
    <xf numFmtId="0" fontId="3" fillId="0" borderId="0" xfId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24" xfId="0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vertical="center"/>
    </xf>
    <xf numFmtId="0" fontId="9" fillId="0" borderId="0" xfId="0" applyFont="1" applyFill="1"/>
    <xf numFmtId="0" fontId="4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/>
    <xf numFmtId="0" fontId="6" fillId="0" borderId="2" xfId="0" applyFont="1" applyFill="1" applyBorder="1" applyAlignment="1">
      <alignment vertical="top"/>
    </xf>
    <xf numFmtId="0" fontId="4" fillId="0" borderId="2" xfId="0" applyFont="1" applyFill="1" applyBorder="1"/>
    <xf numFmtId="0" fontId="6" fillId="0" borderId="0" xfId="0" applyFont="1" applyFill="1" applyAlignment="1"/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justify" wrapText="1"/>
    </xf>
    <xf numFmtId="0" fontId="7" fillId="0" borderId="0" xfId="0" applyFont="1" applyFill="1" applyAlignment="1">
      <alignment horizontal="center"/>
    </xf>
    <xf numFmtId="0" fontId="3" fillId="0" borderId="0" xfId="0" applyFont="1" applyFill="1"/>
    <xf numFmtId="0" fontId="7" fillId="0" borderId="0" xfId="0" applyFont="1" applyFill="1" applyAlignment="1">
      <alignment horizontal="left"/>
    </xf>
    <xf numFmtId="0" fontId="10" fillId="0" borderId="0" xfId="0" applyFont="1" applyFill="1"/>
    <xf numFmtId="0" fontId="10" fillId="0" borderId="0" xfId="0" applyFont="1" applyFill="1" applyAlignment="1">
      <alignment horizontal="center"/>
    </xf>
    <xf numFmtId="0" fontId="10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8" fillId="0" borderId="0" xfId="0" applyFont="1" applyFill="1" applyAlignment="1"/>
    <xf numFmtId="0" fontId="12" fillId="0" borderId="0" xfId="0" applyFont="1" applyFill="1"/>
    <xf numFmtId="0" fontId="15" fillId="0" borderId="4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35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7" fillId="0" borderId="55" xfId="0" applyFont="1" applyFill="1" applyBorder="1" applyAlignment="1">
      <alignment horizontal="center" vertical="center"/>
    </xf>
    <xf numFmtId="0" fontId="13" fillId="0" borderId="25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 vertical="center"/>
    </xf>
    <xf numFmtId="0" fontId="13" fillId="0" borderId="26" xfId="0" applyFont="1" applyFill="1" applyBorder="1" applyAlignment="1">
      <alignment horizontal="center" vertical="center"/>
    </xf>
    <xf numFmtId="49" fontId="13" fillId="0" borderId="0" xfId="0" applyNumberFormat="1" applyFont="1" applyFill="1"/>
    <xf numFmtId="49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7" fillId="0" borderId="29" xfId="0" applyFont="1" applyFill="1" applyBorder="1" applyAlignment="1">
      <alignment horizontal="center" vertical="center"/>
    </xf>
    <xf numFmtId="49" fontId="2" fillId="0" borderId="0" xfId="0" applyNumberFormat="1" applyFont="1" applyFill="1"/>
    <xf numFmtId="49" fontId="2" fillId="0" borderId="14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0" fontId="3" fillId="0" borderId="21" xfId="0" applyFont="1" applyFill="1" applyBorder="1" applyAlignment="1">
      <alignment horizontal="left" vertical="center"/>
    </xf>
    <xf numFmtId="49" fontId="12" fillId="0" borderId="13" xfId="0" applyNumberFormat="1" applyFont="1" applyFill="1" applyBorder="1" applyAlignment="1">
      <alignment horizontal="left" vertical="center"/>
    </xf>
    <xf numFmtId="49" fontId="12" fillId="0" borderId="7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0" borderId="60" xfId="0" applyNumberFormat="1" applyFont="1" applyFill="1" applyBorder="1" applyAlignment="1">
      <alignment horizontal="left" vertical="center"/>
    </xf>
    <xf numFmtId="49" fontId="3" fillId="0" borderId="21" xfId="0" applyNumberFormat="1" applyFont="1" applyFill="1" applyBorder="1" applyAlignment="1">
      <alignment horizontal="left" vertical="center"/>
    </xf>
    <xf numFmtId="49" fontId="12" fillId="0" borderId="17" xfId="0" applyNumberFormat="1" applyFont="1" applyFill="1" applyBorder="1" applyAlignment="1">
      <alignment horizontal="left" vertical="center"/>
    </xf>
    <xf numFmtId="49" fontId="2" fillId="0" borderId="59" xfId="0" applyNumberFormat="1" applyFont="1" applyFill="1" applyBorder="1" applyAlignment="1">
      <alignment horizontal="left" vertical="center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center" vertical="top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0" fontId="19" fillId="0" borderId="0" xfId="0" applyFont="1" applyFill="1" applyAlignment="1">
      <alignment horizontal="left"/>
    </xf>
    <xf numFmtId="0" fontId="21" fillId="0" borderId="0" xfId="0" applyFont="1" applyFill="1"/>
    <xf numFmtId="0" fontId="20" fillId="0" borderId="0" xfId="0" applyFont="1" applyFill="1"/>
    <xf numFmtId="0" fontId="22" fillId="0" borderId="0" xfId="0" applyFont="1" applyFill="1"/>
    <xf numFmtId="0" fontId="15" fillId="0" borderId="4" xfId="0" applyFont="1" applyFill="1" applyBorder="1" applyAlignment="1">
      <alignment horizontal="center" vertical="center" wrapText="1"/>
    </xf>
    <xf numFmtId="0" fontId="13" fillId="0" borderId="57" xfId="0" applyFont="1" applyFill="1" applyBorder="1" applyAlignment="1">
      <alignment horizontal="left" vertical="top"/>
    </xf>
    <xf numFmtId="0" fontId="13" fillId="0" borderId="44" xfId="0" applyFont="1" applyFill="1" applyBorder="1"/>
    <xf numFmtId="0" fontId="13" fillId="0" borderId="58" xfId="0" applyFont="1" applyFill="1" applyBorder="1"/>
    <xf numFmtId="0" fontId="13" fillId="0" borderId="58" xfId="0" applyFont="1" applyFill="1" applyBorder="1" applyAlignment="1">
      <alignment horizontal="center" vertical="center"/>
    </xf>
    <xf numFmtId="49" fontId="13" fillId="0" borderId="58" xfId="0" applyNumberFormat="1" applyFont="1" applyFill="1" applyBorder="1" applyAlignment="1">
      <alignment horizontal="center"/>
    </xf>
    <xf numFmtId="49" fontId="13" fillId="0" borderId="69" xfId="0" applyNumberFormat="1" applyFont="1" applyFill="1" applyBorder="1" applyAlignment="1">
      <alignment horizontal="center"/>
    </xf>
    <xf numFmtId="0" fontId="13" fillId="0" borderId="56" xfId="0" applyFont="1" applyFill="1" applyBorder="1" applyAlignment="1">
      <alignment horizontal="left" vertical="top"/>
    </xf>
    <xf numFmtId="49" fontId="13" fillId="0" borderId="0" xfId="0" applyNumberFormat="1" applyFont="1" applyFill="1" applyAlignment="1">
      <alignment horizontal="left"/>
    </xf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/>
    <xf numFmtId="0" fontId="26" fillId="0" borderId="0" xfId="0" applyFont="1" applyFill="1"/>
    <xf numFmtId="0" fontId="17" fillId="0" borderId="58" xfId="0" applyFont="1" applyFill="1" applyBorder="1" applyAlignment="1">
      <alignment horizontal="center" vertical="center"/>
    </xf>
    <xf numFmtId="49" fontId="12" fillId="0" borderId="27" xfId="0" applyNumberFormat="1" applyFont="1" applyFill="1" applyBorder="1" applyAlignment="1">
      <alignment horizontal="left" vertical="center"/>
    </xf>
    <xf numFmtId="0" fontId="13" fillId="0" borderId="48" xfId="0" applyFont="1" applyFill="1" applyBorder="1"/>
    <xf numFmtId="0" fontId="13" fillId="0" borderId="47" xfId="0" applyFont="1" applyFill="1" applyBorder="1"/>
    <xf numFmtId="0" fontId="13" fillId="0" borderId="47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0" fontId="10" fillId="0" borderId="47" xfId="0" applyFont="1" applyFill="1" applyBorder="1"/>
    <xf numFmtId="0" fontId="13" fillId="0" borderId="54" xfId="0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21" fillId="0" borderId="0" xfId="0" applyFont="1" applyFill="1" applyBorder="1"/>
    <xf numFmtId="0" fontId="2" fillId="0" borderId="0" xfId="0" applyFont="1" applyFill="1" applyBorder="1"/>
    <xf numFmtId="0" fontId="17" fillId="0" borderId="21" xfId="0" applyFont="1" applyFill="1" applyBorder="1" applyAlignment="1">
      <alignment horizontal="center" vertical="center"/>
    </xf>
    <xf numFmtId="0" fontId="17" fillId="0" borderId="32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49" fontId="13" fillId="0" borderId="47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14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center"/>
    </xf>
    <xf numFmtId="0" fontId="20" fillId="0" borderId="0" xfId="0" applyNumberFormat="1" applyFont="1" applyFill="1"/>
    <xf numFmtId="0" fontId="21" fillId="0" borderId="0" xfId="0" applyFont="1" applyFill="1" applyProtection="1">
      <protection locked="0"/>
    </xf>
    <xf numFmtId="0" fontId="29" fillId="0" borderId="0" xfId="0" applyFont="1" applyFill="1" applyAlignment="1">
      <alignment horizontal="center"/>
    </xf>
    <xf numFmtId="0" fontId="20" fillId="0" borderId="0" xfId="0" applyFont="1" applyFill="1" applyAlignment="1">
      <alignment horizontal="center"/>
    </xf>
    <xf numFmtId="0" fontId="20" fillId="0" borderId="0" xfId="0" applyFont="1" applyFill="1" applyBorder="1"/>
    <xf numFmtId="0" fontId="20" fillId="0" borderId="0" xfId="0" applyFont="1" applyFill="1" applyBorder="1" applyAlignment="1">
      <alignment horizontal="center"/>
    </xf>
    <xf numFmtId="49" fontId="21" fillId="0" borderId="0" xfId="0" applyNumberFormat="1" applyFont="1" applyFill="1" applyBorder="1" applyAlignment="1">
      <alignment wrapText="1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4" xfId="0" applyNumberFormat="1" applyFont="1" applyFill="1" applyBorder="1" applyAlignment="1">
      <alignment horizontal="center" vertical="center" wrapText="1"/>
    </xf>
    <xf numFmtId="49" fontId="2" fillId="0" borderId="30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7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left" wrapText="1"/>
    </xf>
    <xf numFmtId="0" fontId="2" fillId="0" borderId="14" xfId="0" applyFont="1" applyFill="1" applyBorder="1" applyAlignment="1">
      <alignment horizontal="left" wrapText="1"/>
    </xf>
    <xf numFmtId="0" fontId="2" fillId="0" borderId="30" xfId="0" applyFont="1" applyFill="1" applyBorder="1" applyAlignment="1">
      <alignment horizontal="left" wrapText="1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15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 vertical="center"/>
    </xf>
    <xf numFmtId="0" fontId="2" fillId="0" borderId="30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textRotation="90"/>
    </xf>
    <xf numFmtId="0" fontId="2" fillId="0" borderId="19" xfId="0" applyFont="1" applyFill="1" applyBorder="1" applyAlignment="1">
      <alignment horizontal="center" textRotation="90"/>
    </xf>
    <xf numFmtId="0" fontId="2" fillId="0" borderId="22" xfId="0" applyFont="1" applyFill="1" applyBorder="1" applyAlignment="1">
      <alignment horizontal="center" textRotation="90"/>
    </xf>
    <xf numFmtId="0" fontId="2" fillId="0" borderId="23" xfId="0" applyFont="1" applyFill="1" applyBorder="1" applyAlignment="1">
      <alignment horizontal="center" textRotation="90"/>
    </xf>
    <xf numFmtId="0" fontId="2" fillId="0" borderId="48" xfId="0" applyFont="1" applyFill="1" applyBorder="1" applyAlignment="1">
      <alignment horizontal="left" wrapText="1"/>
    </xf>
    <xf numFmtId="0" fontId="2" fillId="0" borderId="47" xfId="0" applyFont="1" applyFill="1" applyBorder="1" applyAlignment="1">
      <alignment horizontal="left" wrapText="1"/>
    </xf>
    <xf numFmtId="0" fontId="2" fillId="0" borderId="5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8" xfId="0" applyFont="1" applyFill="1" applyBorder="1" applyAlignment="1">
      <alignment horizontal="center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70" xfId="0" applyFont="1" applyFill="1" applyBorder="1" applyAlignment="1">
      <alignment horizontal="left" wrapText="1"/>
    </xf>
    <xf numFmtId="0" fontId="2" fillId="0" borderId="25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1" xfId="0" applyNumberFormat="1" applyFont="1" applyFill="1" applyBorder="1" applyAlignment="1">
      <alignment horizontal="center" vertical="center"/>
    </xf>
    <xf numFmtId="0" fontId="2" fillId="0" borderId="26" xfId="0" applyNumberFormat="1" applyFont="1" applyFill="1" applyBorder="1" applyAlignment="1">
      <alignment horizontal="center" vertical="center"/>
    </xf>
    <xf numFmtId="0" fontId="2" fillId="0" borderId="33" xfId="0" applyNumberFormat="1" applyFont="1" applyFill="1" applyBorder="1" applyAlignment="1">
      <alignment horizontal="center" vertical="center"/>
    </xf>
    <xf numFmtId="0" fontId="2" fillId="0" borderId="25" xfId="0" applyNumberFormat="1" applyFont="1" applyFill="1" applyBorder="1" applyAlignment="1">
      <alignment horizontal="center" vertical="center"/>
    </xf>
    <xf numFmtId="0" fontId="2" fillId="0" borderId="62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textRotation="90"/>
    </xf>
    <xf numFmtId="0" fontId="2" fillId="0" borderId="48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6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30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30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>
      <alignment horizontal="left" wrapText="1"/>
    </xf>
    <xf numFmtId="0" fontId="12" fillId="0" borderId="14" xfId="0" applyFont="1" applyFill="1" applyBorder="1" applyAlignment="1">
      <alignment horizontal="left" wrapText="1"/>
    </xf>
    <xf numFmtId="0" fontId="12" fillId="0" borderId="30" xfId="0" applyFont="1" applyFill="1" applyBorder="1" applyAlignment="1">
      <alignment horizontal="left" wrapText="1"/>
    </xf>
    <xf numFmtId="0" fontId="12" fillId="0" borderId="12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center" vertical="center" wrapText="1"/>
    </xf>
    <xf numFmtId="0" fontId="12" fillId="0" borderId="35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left" vertical="center" wrapText="1"/>
    </xf>
    <xf numFmtId="0" fontId="12" fillId="0" borderId="35" xfId="0" applyFont="1" applyFill="1" applyBorder="1" applyAlignment="1">
      <alignment horizontal="left" vertical="center" wrapText="1"/>
    </xf>
    <xf numFmtId="0" fontId="12" fillId="0" borderId="34" xfId="0" applyFont="1" applyFill="1" applyBorder="1" applyAlignment="1">
      <alignment horizontal="left" vertical="center" wrapText="1"/>
    </xf>
    <xf numFmtId="0" fontId="12" fillId="0" borderId="66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42" xfId="0" applyFont="1" applyFill="1" applyBorder="1" applyAlignment="1">
      <alignment horizontal="center" vertical="center"/>
    </xf>
    <xf numFmtId="0" fontId="12" fillId="0" borderId="49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 wrapText="1"/>
    </xf>
    <xf numFmtId="0" fontId="12" fillId="0" borderId="42" xfId="0" applyFont="1" applyFill="1" applyBorder="1" applyAlignment="1">
      <alignment horizontal="center" vertical="center" wrapText="1"/>
    </xf>
    <xf numFmtId="0" fontId="12" fillId="0" borderId="49" xfId="0" applyFont="1" applyFill="1" applyBorder="1" applyAlignment="1">
      <alignment horizontal="center" vertical="center" wrapText="1"/>
    </xf>
    <xf numFmtId="0" fontId="12" fillId="0" borderId="43" xfId="0" applyFont="1" applyFill="1" applyBorder="1" applyAlignment="1">
      <alignment horizontal="left" wrapText="1"/>
    </xf>
    <xf numFmtId="0" fontId="12" fillId="0" borderId="42" xfId="0" applyFont="1" applyFill="1" applyBorder="1" applyAlignment="1">
      <alignment horizontal="left" wrapText="1"/>
    </xf>
    <xf numFmtId="0" fontId="12" fillId="0" borderId="49" xfId="0" applyFont="1" applyFill="1" applyBorder="1" applyAlignment="1">
      <alignment horizontal="left" wrapText="1"/>
    </xf>
    <xf numFmtId="49" fontId="12" fillId="0" borderId="42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3" fillId="0" borderId="3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wrapText="1"/>
    </xf>
    <xf numFmtId="0" fontId="3" fillId="0" borderId="28" xfId="0" applyFont="1" applyFill="1" applyBorder="1" applyAlignment="1">
      <alignment horizontal="left" wrapText="1"/>
    </xf>
    <xf numFmtId="0" fontId="3" fillId="0" borderId="32" xfId="0" applyFont="1" applyFill="1" applyBorder="1" applyAlignment="1">
      <alignment horizontal="left" wrapText="1"/>
    </xf>
    <xf numFmtId="0" fontId="2" fillId="0" borderId="6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62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/>
    </xf>
    <xf numFmtId="0" fontId="20" fillId="0" borderId="20" xfId="0" applyFont="1" applyFill="1" applyBorder="1" applyAlignment="1">
      <alignment horizontal="center"/>
    </xf>
    <xf numFmtId="0" fontId="20" fillId="0" borderId="19" xfId="0" applyFont="1" applyFill="1" applyBorder="1" applyAlignment="1">
      <alignment horizontal="center"/>
    </xf>
    <xf numFmtId="0" fontId="2" fillId="0" borderId="61" xfId="0" applyFont="1" applyFill="1" applyBorder="1" applyAlignment="1">
      <alignment horizontal="left" wrapText="1"/>
    </xf>
    <xf numFmtId="0" fontId="2" fillId="0" borderId="33" xfId="0" applyFont="1" applyFill="1" applyBorder="1" applyAlignment="1">
      <alignment horizontal="left" wrapText="1"/>
    </xf>
    <xf numFmtId="0" fontId="2" fillId="0" borderId="62" xfId="0" applyFont="1" applyFill="1" applyBorder="1" applyAlignment="1">
      <alignment horizontal="left" wrapText="1"/>
    </xf>
    <xf numFmtId="49" fontId="12" fillId="0" borderId="14" xfId="0" applyNumberFormat="1" applyFont="1" applyFill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/>
    </xf>
    <xf numFmtId="0" fontId="12" fillId="0" borderId="31" xfId="0" applyFont="1" applyFill="1" applyBorder="1" applyAlignment="1">
      <alignment horizontal="left" wrapText="1"/>
    </xf>
    <xf numFmtId="0" fontId="12" fillId="0" borderId="35" xfId="0" applyFont="1" applyFill="1" applyBorder="1" applyAlignment="1">
      <alignment horizontal="left" wrapText="1"/>
    </xf>
    <xf numFmtId="0" fontId="12" fillId="0" borderId="34" xfId="0" applyFont="1" applyFill="1" applyBorder="1" applyAlignment="1">
      <alignment horizontal="left" wrapText="1"/>
    </xf>
    <xf numFmtId="0" fontId="2" fillId="0" borderId="0" xfId="0" applyFont="1" applyFill="1" applyAlignment="1">
      <alignment horizontal="left"/>
    </xf>
    <xf numFmtId="0" fontId="2" fillId="0" borderId="37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 wrapText="1"/>
    </xf>
    <xf numFmtId="49" fontId="2" fillId="0" borderId="59" xfId="0" applyNumberFormat="1" applyFont="1" applyFill="1" applyBorder="1" applyAlignment="1">
      <alignment horizontal="center" vertical="center" wrapText="1"/>
    </xf>
    <xf numFmtId="49" fontId="2" fillId="0" borderId="72" xfId="0" applyNumberFormat="1" applyFont="1" applyFill="1" applyBorder="1" applyAlignment="1">
      <alignment horizontal="center" vertical="center" wrapText="1"/>
    </xf>
    <xf numFmtId="49" fontId="2" fillId="0" borderId="7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wrapText="1"/>
    </xf>
    <xf numFmtId="0" fontId="7" fillId="0" borderId="6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49" fontId="2" fillId="0" borderId="48" xfId="0" applyNumberFormat="1" applyFont="1" applyFill="1" applyBorder="1" applyAlignment="1">
      <alignment horizontal="center" vertical="center" wrapText="1"/>
    </xf>
    <xf numFmtId="49" fontId="2" fillId="0" borderId="47" xfId="0" applyNumberFormat="1" applyFont="1" applyFill="1" applyBorder="1" applyAlignment="1">
      <alignment horizontal="center" vertical="center" wrapText="1"/>
    </xf>
    <xf numFmtId="49" fontId="2" fillId="0" borderId="54" xfId="0" applyNumberFormat="1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66" xfId="0" applyFont="1" applyFill="1" applyBorder="1" applyAlignment="1">
      <alignment horizontal="left" vertical="center" wrapText="1"/>
    </xf>
    <xf numFmtId="0" fontId="2" fillId="0" borderId="42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left" vertical="center" wrapText="1"/>
    </xf>
    <xf numFmtId="0" fontId="11" fillId="0" borderId="6" xfId="0" applyFont="1" applyFill="1" applyBorder="1" applyAlignment="1">
      <alignment horizontal="center" vertical="top" wrapText="1"/>
    </xf>
    <xf numFmtId="49" fontId="2" fillId="0" borderId="43" xfId="0" applyNumberFormat="1" applyFont="1" applyFill="1" applyBorder="1" applyAlignment="1">
      <alignment horizontal="center" vertical="center" wrapText="1"/>
    </xf>
    <xf numFmtId="49" fontId="2" fillId="0" borderId="42" xfId="0" applyNumberFormat="1" applyFont="1" applyFill="1" applyBorder="1" applyAlignment="1">
      <alignment horizontal="center" vertical="center" wrapText="1"/>
    </xf>
    <xf numFmtId="0" fontId="7" fillId="0" borderId="42" xfId="0" applyFont="1" applyFill="1" applyBorder="1" applyAlignment="1">
      <alignment horizontal="center" vertical="center" wrapText="1"/>
    </xf>
    <xf numFmtId="0" fontId="7" fillId="0" borderId="4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65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top"/>
    </xf>
    <xf numFmtId="0" fontId="9" fillId="0" borderId="0" xfId="0" applyFont="1" applyFill="1" applyAlignment="1">
      <alignment vertical="top" wrapText="1"/>
    </xf>
    <xf numFmtId="0" fontId="2" fillId="0" borderId="53" xfId="0" applyFont="1" applyFill="1" applyBorder="1" applyAlignment="1">
      <alignment horizontal="center" textRotation="90"/>
    </xf>
    <xf numFmtId="0" fontId="2" fillId="0" borderId="11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27" xfId="0" applyFont="1" applyFill="1" applyBorder="1" applyAlignment="1">
      <alignment horizontal="center" vertical="center" textRotation="90"/>
    </xf>
    <xf numFmtId="0" fontId="2" fillId="0" borderId="24" xfId="0" applyFont="1" applyFill="1" applyBorder="1" applyAlignment="1">
      <alignment horizontal="center" vertical="center" textRotation="90"/>
    </xf>
    <xf numFmtId="0" fontId="2" fillId="0" borderId="45" xfId="0" applyFont="1" applyFill="1" applyBorder="1" applyAlignment="1">
      <alignment horizontal="center" vertical="center" textRotation="90"/>
    </xf>
    <xf numFmtId="0" fontId="2" fillId="0" borderId="50" xfId="0" applyFont="1" applyFill="1" applyBorder="1" applyAlignment="1">
      <alignment horizontal="center" vertical="center" textRotation="90"/>
    </xf>
    <xf numFmtId="0" fontId="2" fillId="0" borderId="52" xfId="0" applyFont="1" applyFill="1" applyBorder="1" applyAlignment="1">
      <alignment horizontal="center" vertical="center" textRotation="90"/>
    </xf>
    <xf numFmtId="0" fontId="2" fillId="0" borderId="10" xfId="0" applyFont="1" applyFill="1" applyBorder="1" applyAlignment="1">
      <alignment horizontal="center" vertical="center" textRotation="90"/>
    </xf>
    <xf numFmtId="0" fontId="2" fillId="0" borderId="40" xfId="0" applyFont="1" applyFill="1" applyBorder="1" applyAlignment="1">
      <alignment horizontal="center" vertical="center" textRotation="90"/>
    </xf>
    <xf numFmtId="0" fontId="2" fillId="0" borderId="41" xfId="0" applyFont="1" applyFill="1" applyBorder="1" applyAlignment="1">
      <alignment horizontal="center" vertical="center" textRotation="90"/>
    </xf>
    <xf numFmtId="0" fontId="2" fillId="0" borderId="43" xfId="0" applyFont="1" applyFill="1" applyBorder="1" applyAlignment="1">
      <alignment horizontal="center" vertical="center" textRotation="90"/>
    </xf>
    <xf numFmtId="0" fontId="2" fillId="0" borderId="53" xfId="0" applyFont="1" applyFill="1" applyBorder="1" applyAlignment="1">
      <alignment horizontal="center" vertical="center" textRotation="90"/>
    </xf>
    <xf numFmtId="0" fontId="2" fillId="0" borderId="42" xfId="0" applyFont="1" applyFill="1" applyBorder="1" applyAlignment="1">
      <alignment horizontal="center" vertical="center" textRotation="90"/>
    </xf>
    <xf numFmtId="0" fontId="2" fillId="0" borderId="44" xfId="0" applyFont="1" applyFill="1" applyBorder="1" applyAlignment="1">
      <alignment horizontal="center" vertical="center" textRotation="90"/>
    </xf>
    <xf numFmtId="0" fontId="2" fillId="0" borderId="38" xfId="0" applyFont="1" applyFill="1" applyBorder="1" applyAlignment="1">
      <alignment horizontal="center" vertical="center" textRotation="90"/>
    </xf>
    <xf numFmtId="0" fontId="2" fillId="0" borderId="66" xfId="0" applyFont="1" applyFill="1" applyBorder="1" applyAlignment="1">
      <alignment horizontal="center" vertical="center" textRotation="90"/>
    </xf>
    <xf numFmtId="0" fontId="2" fillId="0" borderId="51" xfId="0" applyFont="1" applyFill="1" applyBorder="1" applyAlignment="1">
      <alignment horizontal="center" textRotation="90"/>
    </xf>
    <xf numFmtId="0" fontId="2" fillId="0" borderId="45" xfId="0" applyFont="1" applyFill="1" applyBorder="1" applyAlignment="1">
      <alignment horizontal="center" textRotation="90"/>
    </xf>
    <xf numFmtId="0" fontId="2" fillId="0" borderId="44" xfId="0" applyFont="1" applyFill="1" applyBorder="1" applyAlignment="1">
      <alignment horizontal="center" textRotation="90"/>
    </xf>
    <xf numFmtId="0" fontId="2" fillId="0" borderId="50" xfId="0" applyFont="1" applyFill="1" applyBorder="1" applyAlignment="1">
      <alignment horizontal="center" textRotation="90"/>
    </xf>
    <xf numFmtId="0" fontId="2" fillId="0" borderId="20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left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49" fontId="2" fillId="0" borderId="63" xfId="0" applyNumberFormat="1" applyFont="1" applyFill="1" applyBorder="1" applyAlignment="1">
      <alignment horizontal="center" vertical="center" wrapText="1"/>
    </xf>
    <xf numFmtId="49" fontId="2" fillId="0" borderId="64" xfId="0" applyNumberFormat="1" applyFont="1" applyFill="1" applyBorder="1" applyAlignment="1">
      <alignment horizontal="center" vertical="center" wrapText="1"/>
    </xf>
    <xf numFmtId="0" fontId="20" fillId="0" borderId="29" xfId="0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 textRotation="90"/>
    </xf>
    <xf numFmtId="0" fontId="2" fillId="0" borderId="21" xfId="0" applyFont="1" applyFill="1" applyBorder="1" applyAlignment="1">
      <alignment horizontal="center" wrapText="1"/>
    </xf>
    <xf numFmtId="0" fontId="2" fillId="0" borderId="19" xfId="0" applyFont="1" applyFill="1" applyBorder="1" applyAlignment="1">
      <alignment horizontal="center" wrapText="1"/>
    </xf>
    <xf numFmtId="0" fontId="2" fillId="0" borderId="5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 wrapText="1"/>
    </xf>
    <xf numFmtId="0" fontId="2" fillId="0" borderId="5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textRotation="90"/>
    </xf>
    <xf numFmtId="0" fontId="2" fillId="0" borderId="28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/>
    </xf>
    <xf numFmtId="0" fontId="3" fillId="0" borderId="28" xfId="0" applyFont="1" applyFill="1" applyBorder="1" applyAlignment="1">
      <alignment horizontal="left"/>
    </xf>
    <xf numFmtId="0" fontId="3" fillId="0" borderId="32" xfId="0" applyFont="1" applyFill="1" applyBorder="1" applyAlignment="1">
      <alignment horizontal="left"/>
    </xf>
    <xf numFmtId="0" fontId="2" fillId="0" borderId="21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49" fontId="3" fillId="0" borderId="22" xfId="0" applyNumberFormat="1" applyFont="1" applyFill="1" applyBorder="1" applyAlignment="1">
      <alignment horizontal="center" vertical="center"/>
    </xf>
    <xf numFmtId="49" fontId="3" fillId="0" borderId="19" xfId="0" applyNumberFormat="1" applyFont="1" applyFill="1" applyBorder="1" applyAlignment="1">
      <alignment horizontal="center" vertical="center"/>
    </xf>
    <xf numFmtId="49" fontId="27" fillId="0" borderId="21" xfId="0" applyNumberFormat="1" applyFont="1" applyFill="1" applyBorder="1" applyAlignment="1">
      <alignment horizontal="center" vertical="center"/>
    </xf>
    <xf numFmtId="49" fontId="27" fillId="0" borderId="23" xfId="0" applyNumberFormat="1" applyFont="1" applyFill="1" applyBorder="1" applyAlignment="1">
      <alignment horizontal="center" vertical="center"/>
    </xf>
    <xf numFmtId="49" fontId="27" fillId="0" borderId="22" xfId="0" applyNumberFormat="1" applyFont="1" applyFill="1" applyBorder="1" applyAlignment="1">
      <alignment horizontal="center" vertical="center"/>
    </xf>
    <xf numFmtId="49" fontId="27" fillId="0" borderId="19" xfId="0" applyNumberFormat="1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0" fontId="12" fillId="0" borderId="22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center" vertical="center" wrapText="1"/>
    </xf>
    <xf numFmtId="49" fontId="27" fillId="0" borderId="8" xfId="0" applyNumberFormat="1" applyFont="1" applyFill="1" applyBorder="1" applyAlignment="1">
      <alignment horizontal="center" vertical="center"/>
    </xf>
    <xf numFmtId="49" fontId="27" fillId="0" borderId="5" xfId="0" applyNumberFormat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left" vertical="center" wrapText="1"/>
    </xf>
    <xf numFmtId="0" fontId="2" fillId="0" borderId="49" xfId="0" applyFont="1" applyFill="1" applyBorder="1" applyAlignment="1">
      <alignment horizontal="left" vertical="center" wrapText="1"/>
    </xf>
    <xf numFmtId="49" fontId="2" fillId="0" borderId="43" xfId="0" applyNumberFormat="1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49" fontId="2" fillId="0" borderId="42" xfId="0" applyNumberFormat="1" applyFont="1" applyFill="1" applyBorder="1" applyAlignment="1">
      <alignment horizontal="center" vertical="center"/>
    </xf>
    <xf numFmtId="49" fontId="2" fillId="0" borderId="49" xfId="0" applyNumberFormat="1" applyFont="1" applyFill="1" applyBorder="1" applyAlignment="1">
      <alignment horizontal="center" vertical="center"/>
    </xf>
    <xf numFmtId="49" fontId="2" fillId="0" borderId="66" xfId="0" applyNumberFormat="1" applyFont="1" applyFill="1" applyBorder="1" applyAlignment="1">
      <alignment horizontal="center" vertical="center"/>
    </xf>
    <xf numFmtId="49" fontId="27" fillId="0" borderId="63" xfId="0" applyNumberFormat="1" applyFont="1" applyFill="1" applyBorder="1" applyAlignment="1">
      <alignment horizontal="center" vertical="center"/>
    </xf>
    <xf numFmtId="49" fontId="27" fillId="0" borderId="66" xfId="0" applyNumberFormat="1" applyFont="1" applyFill="1" applyBorder="1" applyAlignment="1">
      <alignment horizontal="center" vertical="center"/>
    </xf>
    <xf numFmtId="49" fontId="27" fillId="0" borderId="18" xfId="0" applyNumberFormat="1" applyFont="1" applyFill="1" applyBorder="1" applyAlignment="1">
      <alignment horizontal="center" vertical="center"/>
    </xf>
    <xf numFmtId="0" fontId="3" fillId="0" borderId="29" xfId="0" applyFont="1" applyFill="1" applyBorder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0" fontId="12" fillId="0" borderId="38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 vertical="center"/>
    </xf>
    <xf numFmtId="49" fontId="27" fillId="0" borderId="64" xfId="0" applyNumberFormat="1" applyFont="1" applyFill="1" applyBorder="1" applyAlignment="1">
      <alignment horizontal="center" vertical="center"/>
    </xf>
    <xf numFmtId="0" fontId="2" fillId="0" borderId="66" xfId="0" applyNumberFormat="1" applyFont="1" applyFill="1" applyBorder="1" applyAlignment="1">
      <alignment horizontal="center" vertical="center"/>
    </xf>
    <xf numFmtId="0" fontId="2" fillId="0" borderId="18" xfId="0" applyNumberFormat="1" applyFont="1" applyFill="1" applyBorder="1" applyAlignment="1">
      <alignment horizontal="center" vertical="center"/>
    </xf>
    <xf numFmtId="0" fontId="2" fillId="0" borderId="42" xfId="0" applyNumberFormat="1" applyFont="1" applyFill="1" applyBorder="1" applyAlignment="1">
      <alignment horizontal="center" vertical="center"/>
    </xf>
    <xf numFmtId="0" fontId="2" fillId="0" borderId="49" xfId="0" applyNumberFormat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49" fontId="2" fillId="0" borderId="31" xfId="0" applyNumberFormat="1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/>
    </xf>
    <xf numFmtId="49" fontId="2" fillId="0" borderId="34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7" fillId="0" borderId="7" xfId="0" applyNumberFormat="1" applyFont="1" applyFill="1" applyBorder="1" applyAlignment="1">
      <alignment horizontal="center" vertical="center"/>
    </xf>
    <xf numFmtId="49" fontId="27" fillId="0" borderId="9" xfId="0" applyNumberFormat="1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vertical="center" wrapText="1"/>
    </xf>
    <xf numFmtId="0" fontId="12" fillId="0" borderId="37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12" fillId="0" borderId="27" xfId="0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left" vertical="top" wrapText="1"/>
    </xf>
    <xf numFmtId="0" fontId="12" fillId="0" borderId="41" xfId="0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 wrapText="1"/>
    </xf>
    <xf numFmtId="0" fontId="3" fillId="0" borderId="48" xfId="0" applyFont="1" applyFill="1" applyBorder="1" applyAlignment="1">
      <alignment horizontal="left" vertical="center" wrapText="1"/>
    </xf>
    <xf numFmtId="0" fontId="3" fillId="0" borderId="4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5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8" xfId="0" applyNumberFormat="1" applyFont="1" applyFill="1" applyBorder="1" applyAlignment="1">
      <alignment horizontal="center" vertical="center"/>
    </xf>
    <xf numFmtId="49" fontId="3" fillId="0" borderId="47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left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54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/>
    </xf>
    <xf numFmtId="0" fontId="14" fillId="0" borderId="42" xfId="0" applyFont="1" applyFill="1" applyBorder="1" applyAlignment="1">
      <alignment horizontal="center"/>
    </xf>
    <xf numFmtId="0" fontId="2" fillId="0" borderId="48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horizontal="left" vertical="center" wrapText="1"/>
    </xf>
    <xf numFmtId="49" fontId="2" fillId="0" borderId="39" xfId="0" applyNumberFormat="1" applyFont="1" applyFill="1" applyBorder="1" applyAlignment="1">
      <alignment horizontal="center" vertical="center"/>
    </xf>
    <xf numFmtId="49" fontId="2" fillId="0" borderId="40" xfId="0" applyNumberFormat="1" applyFont="1" applyFill="1" applyBorder="1" applyAlignment="1">
      <alignment horizontal="center" vertical="center"/>
    </xf>
    <xf numFmtId="49" fontId="2" fillId="0" borderId="37" xfId="0" applyNumberFormat="1" applyFont="1" applyFill="1" applyBorder="1" applyAlignment="1">
      <alignment horizontal="center" vertical="center"/>
    </xf>
    <xf numFmtId="49" fontId="2" fillId="0" borderId="36" xfId="0" applyNumberFormat="1" applyFont="1" applyFill="1" applyBorder="1" applyAlignment="1">
      <alignment horizontal="center" vertical="center"/>
    </xf>
    <xf numFmtId="49" fontId="2" fillId="0" borderId="48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2" fillId="0" borderId="47" xfId="0" applyNumberFormat="1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49" fontId="2" fillId="0" borderId="54" xfId="0" applyNumberFormat="1" applyFont="1" applyFill="1" applyBorder="1" applyAlignment="1">
      <alignment horizontal="center" vertical="center"/>
    </xf>
    <xf numFmtId="49" fontId="27" fillId="0" borderId="59" xfId="0" applyNumberFormat="1" applyFont="1" applyFill="1" applyBorder="1" applyAlignment="1">
      <alignment horizontal="center" vertical="center"/>
    </xf>
    <xf numFmtId="49" fontId="27" fillId="0" borderId="4" xfId="0" applyNumberFormat="1" applyFont="1" applyFill="1" applyBorder="1" applyAlignment="1">
      <alignment horizontal="center" vertical="center"/>
    </xf>
    <xf numFmtId="49" fontId="27" fillId="0" borderId="3" xfId="0" applyNumberFormat="1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left" vertical="center" wrapText="1"/>
    </xf>
    <xf numFmtId="0" fontId="3" fillId="0" borderId="3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13" fillId="0" borderId="18" xfId="0" applyFont="1" applyFill="1" applyBorder="1" applyAlignment="1">
      <alignment horizontal="center" vertical="center" textRotation="90"/>
    </xf>
    <xf numFmtId="0" fontId="13" fillId="0" borderId="3" xfId="0" applyFont="1" applyFill="1" applyBorder="1" applyAlignment="1">
      <alignment horizontal="center" vertical="center" textRotation="90"/>
    </xf>
    <xf numFmtId="0" fontId="13" fillId="0" borderId="57" xfId="0" applyFont="1" applyFill="1" applyBorder="1" applyAlignment="1">
      <alignment horizontal="center" vertical="center" textRotation="90"/>
    </xf>
    <xf numFmtId="0" fontId="13" fillId="0" borderId="56" xfId="0" applyFont="1" applyFill="1" applyBorder="1" applyAlignment="1">
      <alignment horizontal="center" vertical="center" textRotation="90"/>
    </xf>
    <xf numFmtId="0" fontId="13" fillId="0" borderId="67" xfId="0" applyFont="1" applyFill="1" applyBorder="1" applyAlignment="1">
      <alignment horizontal="left" vertical="center" textRotation="255"/>
    </xf>
    <xf numFmtId="0" fontId="13" fillId="0" borderId="68" xfId="0" applyFont="1" applyFill="1" applyBorder="1" applyAlignment="1">
      <alignment horizontal="left" vertical="center" textRotation="255"/>
    </xf>
    <xf numFmtId="0" fontId="14" fillId="0" borderId="66" xfId="0" applyFont="1" applyFill="1" applyBorder="1" applyAlignment="1">
      <alignment horizontal="center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49" fontId="2" fillId="0" borderId="41" xfId="0" applyNumberFormat="1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9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horizontal="center"/>
    </xf>
    <xf numFmtId="0" fontId="13" fillId="0" borderId="43" xfId="0" applyFont="1" applyFill="1" applyBorder="1" applyAlignment="1">
      <alignment horizontal="center" vertical="center" textRotation="90"/>
    </xf>
    <xf numFmtId="0" fontId="13" fillId="0" borderId="48" xfId="0" applyFont="1" applyFill="1" applyBorder="1" applyAlignment="1">
      <alignment horizontal="center" vertical="center" textRotation="90"/>
    </xf>
    <xf numFmtId="0" fontId="13" fillId="0" borderId="42" xfId="0" applyFont="1" applyFill="1" applyBorder="1" applyAlignment="1">
      <alignment horizontal="center" vertical="center" textRotation="90"/>
    </xf>
    <xf numFmtId="0" fontId="13" fillId="0" borderId="47" xfId="0" applyFont="1" applyFill="1" applyBorder="1" applyAlignment="1">
      <alignment horizontal="center" vertical="center" textRotation="90"/>
    </xf>
    <xf numFmtId="0" fontId="13" fillId="0" borderId="58" xfId="0" applyFont="1" applyFill="1" applyBorder="1" applyAlignment="1">
      <alignment horizontal="right" textRotation="90"/>
    </xf>
    <xf numFmtId="0" fontId="13" fillId="0" borderId="37" xfId="0" applyFont="1" applyFill="1" applyBorder="1" applyAlignment="1">
      <alignment horizontal="right" textRotation="90"/>
    </xf>
    <xf numFmtId="49" fontId="27" fillId="0" borderId="71" xfId="0" applyNumberFormat="1" applyFont="1" applyFill="1" applyBorder="1" applyAlignment="1">
      <alignment horizontal="center" vertical="center"/>
    </xf>
  </cellXfs>
  <cellStyles count="2">
    <cellStyle name="мой стиль" xfId="1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47"/>
  <sheetViews>
    <sheetView showZeros="0" tabSelected="1" view="pageBreakPreview" zoomScale="40" zoomScaleNormal="55" zoomScaleSheetLayoutView="40" zoomScalePageLayoutView="40" workbookViewId="0">
      <selection sqref="A1:BH143"/>
    </sheetView>
  </sheetViews>
  <sheetFormatPr defaultColWidth="8.85546875" defaultRowHeight="35.25" x14ac:dyDescent="0.5"/>
  <cols>
    <col min="1" max="1" width="14.85546875" style="29" customWidth="1"/>
    <col min="2" max="2" width="5.7109375" style="29" customWidth="1"/>
    <col min="3" max="4" width="6.42578125" style="29" customWidth="1"/>
    <col min="5" max="5" width="6.7109375" style="29" customWidth="1"/>
    <col min="6" max="8" width="6.85546875" style="29" customWidth="1"/>
    <col min="9" max="10" width="6.7109375" style="29" customWidth="1"/>
    <col min="11" max="11" width="5.7109375" style="29" customWidth="1"/>
    <col min="12" max="13" width="6.42578125" style="29" customWidth="1"/>
    <col min="14" max="14" width="6.28515625" style="29" customWidth="1"/>
    <col min="15" max="15" width="6.140625" style="29" customWidth="1"/>
    <col min="16" max="16" width="6.28515625" style="29" customWidth="1"/>
    <col min="17" max="17" width="6.7109375" style="29" customWidth="1"/>
    <col min="18" max="18" width="7.28515625" style="30" customWidth="1"/>
    <col min="19" max="19" width="7.42578125" style="30" customWidth="1"/>
    <col min="20" max="20" width="7.7109375" style="29" customWidth="1"/>
    <col min="21" max="21" width="7.140625" style="29" customWidth="1"/>
    <col min="22" max="22" width="6.5703125" style="29" customWidth="1"/>
    <col min="23" max="23" width="6.85546875" style="29" customWidth="1"/>
    <col min="24" max="24" width="5.7109375" style="29" customWidth="1"/>
    <col min="25" max="25" width="6.42578125" style="29" customWidth="1"/>
    <col min="26" max="26" width="6.7109375" style="29" customWidth="1"/>
    <col min="27" max="27" width="6.5703125" style="29" customWidth="1"/>
    <col min="28" max="28" width="5.7109375" style="29" customWidth="1"/>
    <col min="29" max="29" width="6.7109375" style="29" customWidth="1"/>
    <col min="30" max="31" width="6.5703125" style="29" customWidth="1"/>
    <col min="32" max="32" width="6.7109375" style="29" customWidth="1"/>
    <col min="33" max="33" width="6.42578125" style="29" customWidth="1"/>
    <col min="34" max="36" width="6.5703125" style="29" customWidth="1"/>
    <col min="37" max="38" width="6.28515625" style="29" customWidth="1"/>
    <col min="39" max="39" width="7" style="29" customWidth="1"/>
    <col min="40" max="40" width="6.140625" style="29" customWidth="1"/>
    <col min="41" max="41" width="5.28515625" style="29" customWidth="1"/>
    <col min="42" max="42" width="6" style="29" customWidth="1"/>
    <col min="43" max="43" width="6.28515625" style="29" customWidth="1"/>
    <col min="44" max="44" width="7" style="29" customWidth="1"/>
    <col min="45" max="45" width="6.85546875" style="29" customWidth="1"/>
    <col min="46" max="47" width="6.42578125" style="29" customWidth="1"/>
    <col min="48" max="48" width="6.28515625" style="29" customWidth="1"/>
    <col min="49" max="49" width="6" style="29" customWidth="1"/>
    <col min="50" max="50" width="5.7109375" style="29" customWidth="1"/>
    <col min="51" max="51" width="6.42578125" style="29" customWidth="1"/>
    <col min="52" max="52" width="6.140625" style="29" customWidth="1"/>
    <col min="53" max="53" width="5.85546875" style="29" customWidth="1"/>
    <col min="54" max="55" width="6.28515625" style="29" customWidth="1"/>
    <col min="56" max="56" width="5.42578125" style="31" customWidth="1"/>
    <col min="57" max="58" width="5.7109375" style="31" customWidth="1"/>
    <col min="59" max="59" width="6.28515625" style="31" customWidth="1"/>
    <col min="60" max="60" width="7" style="31" customWidth="1"/>
    <col min="61" max="61" width="4.85546875" style="76" customWidth="1"/>
    <col min="62" max="62" width="21.28515625" style="90" bestFit="1" customWidth="1"/>
    <col min="63" max="63" width="4.7109375" style="90"/>
    <col min="64" max="64" width="5.42578125" style="90" customWidth="1"/>
    <col min="65" max="65" width="17.85546875" style="90" customWidth="1"/>
    <col min="66" max="16384" width="8.85546875" style="29"/>
  </cols>
  <sheetData>
    <row r="1" spans="1:65" s="12" customFormat="1" ht="37.5" x14ac:dyDescent="0.5">
      <c r="R1" s="13"/>
      <c r="S1" s="13"/>
      <c r="BD1" s="14"/>
      <c r="BE1" s="14"/>
      <c r="BF1" s="14"/>
      <c r="BG1" s="14"/>
      <c r="BH1" s="14"/>
      <c r="BI1" s="76"/>
      <c r="BJ1" s="88"/>
      <c r="BK1" s="88"/>
      <c r="BL1" s="88"/>
      <c r="BM1" s="88"/>
    </row>
    <row r="2" spans="1:65" s="12" customFormat="1" ht="33" customHeight="1" x14ac:dyDescent="0.55000000000000004">
      <c r="B2" s="3" t="s">
        <v>136</v>
      </c>
      <c r="C2" s="3"/>
      <c r="D2" s="3"/>
      <c r="E2" s="3"/>
      <c r="F2" s="3"/>
      <c r="G2" s="3"/>
      <c r="H2" s="3"/>
      <c r="I2" s="3"/>
      <c r="J2" s="3"/>
      <c r="K2" s="3"/>
      <c r="L2" s="3"/>
      <c r="R2" s="13"/>
      <c r="S2" s="13"/>
      <c r="V2" s="33" t="s">
        <v>135</v>
      </c>
      <c r="Z2" s="15"/>
      <c r="BC2" s="307"/>
      <c r="BD2" s="307"/>
      <c r="BE2" s="307"/>
      <c r="BF2" s="307"/>
      <c r="BG2" s="307"/>
      <c r="BH2" s="307"/>
      <c r="BI2" s="76"/>
      <c r="BJ2" s="88"/>
      <c r="BK2" s="88"/>
      <c r="BL2" s="88"/>
      <c r="BM2" s="88"/>
    </row>
    <row r="3" spans="1:65" s="12" customFormat="1" ht="21" customHeight="1" x14ac:dyDescent="0.5">
      <c r="R3" s="13"/>
      <c r="S3" s="13"/>
      <c r="BD3" s="14"/>
      <c r="BE3" s="14"/>
      <c r="BF3" s="14"/>
      <c r="BG3" s="14"/>
      <c r="BH3" s="14"/>
      <c r="BI3" s="76"/>
      <c r="BJ3" s="88"/>
      <c r="BK3" s="88"/>
      <c r="BL3" s="88"/>
      <c r="BM3" s="88"/>
    </row>
    <row r="4" spans="1:65" s="12" customFormat="1" ht="40.5" x14ac:dyDescent="0.55000000000000004">
      <c r="B4" s="3" t="s">
        <v>134</v>
      </c>
      <c r="C4" s="3"/>
      <c r="D4" s="3"/>
      <c r="E4" s="3"/>
      <c r="F4" s="3"/>
      <c r="G4" s="3"/>
      <c r="H4" s="3"/>
      <c r="I4" s="3"/>
      <c r="J4" s="3"/>
      <c r="K4" s="3"/>
      <c r="L4" s="3"/>
      <c r="R4" s="13"/>
      <c r="S4" s="13"/>
      <c r="AA4" s="16" t="s">
        <v>133</v>
      </c>
      <c r="BD4" s="14"/>
      <c r="BE4" s="14"/>
      <c r="BF4" s="14"/>
      <c r="BG4" s="14"/>
      <c r="BH4" s="14"/>
      <c r="BI4" s="76"/>
      <c r="BJ4" s="88"/>
      <c r="BK4" s="88"/>
      <c r="BL4" s="88"/>
      <c r="BM4" s="88"/>
    </row>
    <row r="5" spans="1:65" s="12" customFormat="1" ht="35.25" customHeight="1" x14ac:dyDescent="0.55000000000000004">
      <c r="B5" s="3" t="s">
        <v>132</v>
      </c>
      <c r="C5" s="3"/>
      <c r="D5" s="3"/>
      <c r="E5" s="3"/>
      <c r="F5" s="3"/>
      <c r="G5" s="3"/>
      <c r="H5" s="3"/>
      <c r="I5" s="3"/>
      <c r="J5" s="3"/>
      <c r="K5" s="3"/>
      <c r="L5" s="3"/>
      <c r="R5" s="13"/>
      <c r="S5" s="1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BD5" s="14"/>
      <c r="BE5" s="14"/>
      <c r="BF5" s="14"/>
      <c r="BG5" s="14"/>
      <c r="BH5" s="14"/>
      <c r="BI5" s="76"/>
      <c r="BJ5" s="88"/>
      <c r="BK5" s="88"/>
      <c r="BL5" s="88"/>
      <c r="BM5" s="88"/>
    </row>
    <row r="6" spans="1:65" s="12" customFormat="1" ht="35.25" customHeight="1" x14ac:dyDescent="0.55000000000000004">
      <c r="B6" s="3" t="s">
        <v>131</v>
      </c>
      <c r="C6" s="3"/>
      <c r="D6" s="3"/>
      <c r="E6" s="3"/>
      <c r="F6" s="3"/>
      <c r="G6" s="3"/>
      <c r="H6" s="3"/>
      <c r="I6" s="3"/>
      <c r="J6" s="3"/>
      <c r="K6" s="3"/>
      <c r="L6" s="3"/>
      <c r="P6" s="17"/>
      <c r="Q6" s="17"/>
      <c r="R6" s="17"/>
      <c r="S6" s="33" t="s">
        <v>141</v>
      </c>
      <c r="T6" s="17"/>
      <c r="U6" s="17"/>
      <c r="W6" s="18"/>
      <c r="X6" s="18"/>
      <c r="Y6" s="361" t="s">
        <v>164</v>
      </c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  <c r="AL6" s="361"/>
      <c r="AM6" s="361"/>
      <c r="AN6" s="361"/>
      <c r="AO6" s="361"/>
      <c r="AP6" s="361"/>
      <c r="AQ6" s="361"/>
      <c r="AR6" s="361"/>
      <c r="AS6" s="361"/>
      <c r="AT6" s="361"/>
      <c r="AU6" s="18"/>
      <c r="AV6" s="19" t="s">
        <v>130</v>
      </c>
      <c r="AW6" s="19"/>
      <c r="AX6" s="3"/>
      <c r="AY6" s="3"/>
      <c r="AZ6" s="20" t="s">
        <v>129</v>
      </c>
      <c r="BA6" s="2"/>
      <c r="BB6" s="2"/>
      <c r="BC6" s="3"/>
      <c r="BD6" s="3"/>
      <c r="BH6" s="3"/>
      <c r="BI6" s="76"/>
      <c r="BJ6" s="88"/>
      <c r="BK6" s="88"/>
      <c r="BL6" s="88"/>
      <c r="BM6" s="88"/>
    </row>
    <row r="7" spans="1:65" s="12" customFormat="1" ht="38.25" customHeight="1" x14ac:dyDescent="0.55000000000000004">
      <c r="B7" s="21"/>
      <c r="C7" s="22"/>
      <c r="D7" s="22"/>
      <c r="E7" s="22"/>
      <c r="F7" s="22"/>
      <c r="G7" s="22"/>
      <c r="H7" s="17" t="s">
        <v>157</v>
      </c>
      <c r="I7" s="17"/>
      <c r="J7" s="3"/>
      <c r="K7" s="3"/>
      <c r="L7" s="3"/>
      <c r="O7" s="17"/>
      <c r="Q7" s="17"/>
      <c r="R7" s="17"/>
      <c r="S7" s="13"/>
      <c r="U7" s="17"/>
      <c r="V7" s="18"/>
      <c r="W7" s="18"/>
      <c r="X7" s="18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361"/>
      <c r="AN7" s="361"/>
      <c r="AO7" s="361"/>
      <c r="AP7" s="361"/>
      <c r="AQ7" s="361"/>
      <c r="AR7" s="361"/>
      <c r="AS7" s="361"/>
      <c r="AT7" s="361"/>
      <c r="AU7" s="18"/>
      <c r="AW7" s="23"/>
      <c r="AX7" s="3"/>
      <c r="AY7" s="3"/>
      <c r="AZ7" s="3"/>
      <c r="BA7" s="3"/>
      <c r="BB7" s="3"/>
      <c r="BC7" s="3"/>
      <c r="BD7" s="3"/>
      <c r="BH7" s="3"/>
      <c r="BI7" s="76"/>
      <c r="BJ7" s="88"/>
      <c r="BK7" s="88"/>
      <c r="BL7" s="88"/>
      <c r="BM7" s="88"/>
    </row>
    <row r="8" spans="1:65" s="12" customFormat="1" ht="47.25" customHeight="1" x14ac:dyDescent="0.55000000000000004">
      <c r="B8" s="275" t="s">
        <v>187</v>
      </c>
      <c r="C8" s="275"/>
      <c r="D8" s="275"/>
      <c r="E8" s="275"/>
      <c r="F8" s="275"/>
      <c r="G8" s="275"/>
      <c r="H8" s="308">
        <v>2019</v>
      </c>
      <c r="I8" s="308"/>
      <c r="J8" s="308"/>
      <c r="K8" s="308"/>
      <c r="L8" s="3"/>
      <c r="O8" s="24"/>
      <c r="R8" s="24"/>
      <c r="S8" s="13"/>
      <c r="T8" s="24"/>
      <c r="U8" s="24"/>
      <c r="V8" s="18"/>
      <c r="W8" s="18"/>
      <c r="X8" s="18"/>
      <c r="Y8" s="361"/>
      <c r="Z8" s="361"/>
      <c r="AA8" s="361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18"/>
      <c r="AV8" s="3" t="s">
        <v>241</v>
      </c>
      <c r="AX8" s="17"/>
      <c r="AY8" s="17"/>
      <c r="AZ8" s="17"/>
      <c r="BA8" s="17"/>
      <c r="BB8" s="17"/>
      <c r="BC8" s="17"/>
      <c r="BD8" s="17"/>
      <c r="BH8" s="17"/>
      <c r="BI8" s="76"/>
      <c r="BJ8" s="88"/>
      <c r="BK8" s="88"/>
      <c r="BL8" s="88"/>
      <c r="BM8" s="88"/>
    </row>
    <row r="9" spans="1:65" s="12" customFormat="1" ht="24.75" customHeight="1" x14ac:dyDescent="0.55000000000000004">
      <c r="C9" s="3"/>
      <c r="D9" s="3"/>
      <c r="E9" s="3"/>
      <c r="F9" s="3"/>
      <c r="G9" s="3"/>
      <c r="L9" s="3"/>
      <c r="O9" s="13"/>
      <c r="R9" s="13"/>
      <c r="S9" s="362" t="s">
        <v>160</v>
      </c>
      <c r="T9" s="362"/>
      <c r="U9" s="362"/>
      <c r="V9" s="362"/>
      <c r="W9" s="362"/>
      <c r="X9" s="362"/>
      <c r="Y9" s="309" t="s">
        <v>189</v>
      </c>
      <c r="Z9" s="309"/>
      <c r="AA9" s="309"/>
      <c r="AB9" s="309"/>
      <c r="AC9" s="309"/>
      <c r="AD9" s="309"/>
      <c r="AE9" s="309"/>
      <c r="AF9" s="309"/>
      <c r="AG9" s="309"/>
      <c r="AH9" s="309"/>
      <c r="AI9" s="309"/>
      <c r="AJ9" s="309"/>
      <c r="AK9" s="309"/>
      <c r="AL9" s="309"/>
      <c r="AM9" s="309"/>
      <c r="AN9" s="309"/>
      <c r="AO9" s="309"/>
      <c r="AP9" s="309"/>
      <c r="AQ9" s="309"/>
      <c r="AR9" s="18"/>
      <c r="AS9" s="18"/>
      <c r="AT9" s="18"/>
      <c r="AU9" s="18"/>
      <c r="AV9" s="18"/>
      <c r="AW9" s="18"/>
      <c r="AX9" s="17"/>
      <c r="AZ9" s="17"/>
      <c r="BA9" s="17"/>
      <c r="BB9" s="17"/>
      <c r="BC9" s="17"/>
      <c r="BD9" s="17"/>
      <c r="BE9" s="17"/>
      <c r="BF9" s="17"/>
      <c r="BG9" s="17"/>
      <c r="BH9" s="17"/>
      <c r="BI9" s="76"/>
      <c r="BJ9" s="88"/>
      <c r="BK9" s="88"/>
      <c r="BL9" s="88"/>
      <c r="BM9" s="88"/>
    </row>
    <row r="10" spans="1:65" s="12" customFormat="1" ht="30.75" customHeight="1" x14ac:dyDescent="0.55000000000000004">
      <c r="B10" s="3" t="s">
        <v>128</v>
      </c>
      <c r="C10" s="3"/>
      <c r="D10" s="3"/>
      <c r="E10" s="3"/>
      <c r="F10" s="3"/>
      <c r="G10" s="3"/>
      <c r="H10" s="3"/>
      <c r="I10" s="3"/>
      <c r="J10" s="3"/>
      <c r="K10" s="3"/>
      <c r="L10" s="3"/>
      <c r="R10" s="13"/>
      <c r="S10" s="362"/>
      <c r="T10" s="362"/>
      <c r="U10" s="362"/>
      <c r="V10" s="362"/>
      <c r="W10" s="362"/>
      <c r="X10" s="362"/>
      <c r="Y10" s="309"/>
      <c r="Z10" s="309"/>
      <c r="AA10" s="309"/>
      <c r="AB10" s="309"/>
      <c r="AC10" s="309"/>
      <c r="AD10" s="309"/>
      <c r="AE10" s="309"/>
      <c r="AF10" s="309"/>
      <c r="AG10" s="309"/>
      <c r="AH10" s="309"/>
      <c r="AI10" s="309"/>
      <c r="AJ10" s="309"/>
      <c r="AK10" s="309"/>
      <c r="AL10" s="309"/>
      <c r="AM10" s="309"/>
      <c r="AN10" s="309"/>
      <c r="AO10" s="309"/>
      <c r="AP10" s="309"/>
      <c r="AQ10" s="309"/>
      <c r="AR10" s="18"/>
      <c r="AS10" s="25"/>
      <c r="AT10" s="25"/>
      <c r="AU10" s="25"/>
      <c r="AV10" s="25"/>
      <c r="AW10" s="25"/>
      <c r="BD10" s="14"/>
      <c r="BE10" s="14"/>
      <c r="BF10" s="14"/>
      <c r="BG10" s="14"/>
      <c r="BH10" s="14"/>
      <c r="BI10" s="76"/>
      <c r="BJ10" s="88"/>
      <c r="BK10" s="88"/>
      <c r="BL10" s="88"/>
      <c r="BM10" s="88"/>
    </row>
    <row r="11" spans="1:65" s="12" customFormat="1" ht="13.5" customHeight="1" x14ac:dyDescent="0.55000000000000004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R11" s="13"/>
      <c r="S11" s="13"/>
      <c r="T11" s="3"/>
      <c r="U11" s="3"/>
      <c r="V11" s="18"/>
      <c r="W11" s="18"/>
      <c r="X11" s="18"/>
      <c r="Y11" s="309"/>
      <c r="Z11" s="309"/>
      <c r="AA11" s="309"/>
      <c r="AB11" s="309"/>
      <c r="AC11" s="309"/>
      <c r="AD11" s="309"/>
      <c r="AE11" s="309"/>
      <c r="AF11" s="309"/>
      <c r="AG11" s="309"/>
      <c r="AH11" s="309"/>
      <c r="AI11" s="309"/>
      <c r="AJ11" s="309"/>
      <c r="AK11" s="309"/>
      <c r="AL11" s="309"/>
      <c r="AM11" s="309"/>
      <c r="AN11" s="309"/>
      <c r="AO11" s="309"/>
      <c r="AP11" s="309"/>
      <c r="AQ11" s="309"/>
      <c r="AR11" s="18"/>
      <c r="BA11" s="3"/>
      <c r="BD11" s="14"/>
      <c r="BE11" s="14"/>
      <c r="BF11" s="14"/>
      <c r="BG11" s="14"/>
      <c r="BH11" s="14"/>
      <c r="BI11" s="76"/>
      <c r="BJ11" s="88"/>
      <c r="BK11" s="88"/>
      <c r="BL11" s="88"/>
      <c r="BM11" s="88"/>
    </row>
    <row r="12" spans="1:65" s="6" customFormat="1" x14ac:dyDescent="0.5">
      <c r="K12" s="9" t="s">
        <v>127</v>
      </c>
      <c r="R12" s="26"/>
      <c r="S12" s="26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27"/>
      <c r="AN12" s="27" t="s">
        <v>126</v>
      </c>
      <c r="BD12" s="28"/>
      <c r="BE12" s="28"/>
      <c r="BF12" s="28"/>
      <c r="BG12" s="28"/>
      <c r="BH12" s="28"/>
      <c r="BI12" s="76"/>
      <c r="BJ12" s="89"/>
      <c r="BK12" s="89"/>
      <c r="BL12" s="89"/>
      <c r="BM12" s="89"/>
    </row>
    <row r="13" spans="1:65" ht="13.5" customHeight="1" thickBot="1" x14ac:dyDescent="0.55000000000000004"/>
    <row r="14" spans="1:65" ht="25.5" customHeight="1" x14ac:dyDescent="0.5">
      <c r="A14" s="497" t="s">
        <v>125</v>
      </c>
      <c r="B14" s="499" t="s">
        <v>124</v>
      </c>
      <c r="C14" s="475"/>
      <c r="D14" s="475"/>
      <c r="E14" s="475"/>
      <c r="F14" s="473" t="s">
        <v>205</v>
      </c>
      <c r="G14" s="475" t="s">
        <v>123</v>
      </c>
      <c r="H14" s="475"/>
      <c r="I14" s="475"/>
      <c r="J14" s="473" t="s">
        <v>206</v>
      </c>
      <c r="K14" s="475" t="s">
        <v>122</v>
      </c>
      <c r="L14" s="475"/>
      <c r="M14" s="475"/>
      <c r="N14" s="475"/>
      <c r="O14" s="475" t="s">
        <v>121</v>
      </c>
      <c r="P14" s="475"/>
      <c r="Q14" s="475"/>
      <c r="R14" s="475"/>
      <c r="S14" s="473" t="s">
        <v>207</v>
      </c>
      <c r="T14" s="475" t="s">
        <v>120</v>
      </c>
      <c r="U14" s="475"/>
      <c r="V14" s="475"/>
      <c r="W14" s="473" t="s">
        <v>310</v>
      </c>
      <c r="X14" s="475" t="s">
        <v>119</v>
      </c>
      <c r="Y14" s="475"/>
      <c r="Z14" s="475"/>
      <c r="AA14" s="473" t="s">
        <v>208</v>
      </c>
      <c r="AB14" s="475" t="s">
        <v>118</v>
      </c>
      <c r="AC14" s="475"/>
      <c r="AD14" s="475"/>
      <c r="AE14" s="475"/>
      <c r="AF14" s="473" t="s">
        <v>209</v>
      </c>
      <c r="AG14" s="475" t="s">
        <v>117</v>
      </c>
      <c r="AH14" s="475"/>
      <c r="AI14" s="475"/>
      <c r="AJ14" s="473" t="s">
        <v>210</v>
      </c>
      <c r="AK14" s="475" t="s">
        <v>116</v>
      </c>
      <c r="AL14" s="475"/>
      <c r="AM14" s="475"/>
      <c r="AN14" s="475"/>
      <c r="AO14" s="475" t="s">
        <v>115</v>
      </c>
      <c r="AP14" s="475"/>
      <c r="AQ14" s="475"/>
      <c r="AR14" s="475"/>
      <c r="AS14" s="473" t="s">
        <v>211</v>
      </c>
      <c r="AT14" s="475" t="s">
        <v>114</v>
      </c>
      <c r="AU14" s="475"/>
      <c r="AV14" s="475"/>
      <c r="AW14" s="473" t="s">
        <v>294</v>
      </c>
      <c r="AX14" s="475" t="s">
        <v>113</v>
      </c>
      <c r="AY14" s="475"/>
      <c r="AZ14" s="475"/>
      <c r="BA14" s="507"/>
      <c r="BB14" s="508" t="s">
        <v>112</v>
      </c>
      <c r="BC14" s="510" t="s">
        <v>111</v>
      </c>
      <c r="BD14" s="510" t="s">
        <v>110</v>
      </c>
      <c r="BE14" s="512" t="s">
        <v>109</v>
      </c>
      <c r="BF14" s="510" t="s">
        <v>108</v>
      </c>
      <c r="BG14" s="493" t="s">
        <v>107</v>
      </c>
      <c r="BH14" s="495" t="s">
        <v>59</v>
      </c>
      <c r="BJ14" s="119"/>
    </row>
    <row r="15" spans="1:65" ht="273" customHeight="1" thickBot="1" x14ac:dyDescent="0.55000000000000004">
      <c r="A15" s="498"/>
      <c r="B15" s="79" t="s">
        <v>106</v>
      </c>
      <c r="C15" s="35" t="s">
        <v>92</v>
      </c>
      <c r="D15" s="35" t="s">
        <v>91</v>
      </c>
      <c r="E15" s="35" t="s">
        <v>90</v>
      </c>
      <c r="F15" s="474"/>
      <c r="G15" s="35" t="s">
        <v>89</v>
      </c>
      <c r="H15" s="35" t="s">
        <v>88</v>
      </c>
      <c r="I15" s="35" t="s">
        <v>87</v>
      </c>
      <c r="J15" s="474"/>
      <c r="K15" s="35" t="s">
        <v>86</v>
      </c>
      <c r="L15" s="35" t="s">
        <v>85</v>
      </c>
      <c r="M15" s="35" t="s">
        <v>84</v>
      </c>
      <c r="N15" s="35" t="s">
        <v>105</v>
      </c>
      <c r="O15" s="35" t="s">
        <v>93</v>
      </c>
      <c r="P15" s="35" t="s">
        <v>92</v>
      </c>
      <c r="Q15" s="35" t="s">
        <v>91</v>
      </c>
      <c r="R15" s="35" t="s">
        <v>90</v>
      </c>
      <c r="S15" s="474"/>
      <c r="T15" s="35" t="s">
        <v>104</v>
      </c>
      <c r="U15" s="35" t="s">
        <v>103</v>
      </c>
      <c r="V15" s="35" t="s">
        <v>102</v>
      </c>
      <c r="W15" s="474"/>
      <c r="X15" s="35" t="s">
        <v>101</v>
      </c>
      <c r="Y15" s="35" t="s">
        <v>100</v>
      </c>
      <c r="Z15" s="35" t="s">
        <v>99</v>
      </c>
      <c r="AA15" s="474"/>
      <c r="AB15" s="35" t="s">
        <v>101</v>
      </c>
      <c r="AC15" s="35" t="s">
        <v>100</v>
      </c>
      <c r="AD15" s="35" t="s">
        <v>99</v>
      </c>
      <c r="AE15" s="35" t="s">
        <v>98</v>
      </c>
      <c r="AF15" s="474"/>
      <c r="AG15" s="35" t="s">
        <v>89</v>
      </c>
      <c r="AH15" s="35" t="s">
        <v>88</v>
      </c>
      <c r="AI15" s="35" t="s">
        <v>87</v>
      </c>
      <c r="AJ15" s="474"/>
      <c r="AK15" s="35" t="s">
        <v>97</v>
      </c>
      <c r="AL15" s="35" t="s">
        <v>96</v>
      </c>
      <c r="AM15" s="35" t="s">
        <v>95</v>
      </c>
      <c r="AN15" s="35" t="s">
        <v>94</v>
      </c>
      <c r="AO15" s="35" t="s">
        <v>93</v>
      </c>
      <c r="AP15" s="35" t="s">
        <v>92</v>
      </c>
      <c r="AQ15" s="35" t="s">
        <v>91</v>
      </c>
      <c r="AR15" s="35" t="s">
        <v>90</v>
      </c>
      <c r="AS15" s="474"/>
      <c r="AT15" s="35" t="s">
        <v>89</v>
      </c>
      <c r="AU15" s="35" t="s">
        <v>88</v>
      </c>
      <c r="AV15" s="35" t="s">
        <v>87</v>
      </c>
      <c r="AW15" s="474"/>
      <c r="AX15" s="35" t="s">
        <v>86</v>
      </c>
      <c r="AY15" s="35" t="s">
        <v>85</v>
      </c>
      <c r="AZ15" s="35" t="s">
        <v>84</v>
      </c>
      <c r="BA15" s="36" t="s">
        <v>83</v>
      </c>
      <c r="BB15" s="509"/>
      <c r="BC15" s="511"/>
      <c r="BD15" s="511"/>
      <c r="BE15" s="513"/>
      <c r="BF15" s="511"/>
      <c r="BG15" s="494"/>
      <c r="BH15" s="496"/>
      <c r="BJ15" s="119"/>
    </row>
    <row r="16" spans="1:65" ht="30" customHeight="1" x14ac:dyDescent="0.5">
      <c r="A16" s="80" t="s">
        <v>82</v>
      </c>
      <c r="B16" s="81"/>
      <c r="C16" s="82"/>
      <c r="D16" s="82"/>
      <c r="E16" s="82"/>
      <c r="F16" s="82"/>
      <c r="G16" s="82"/>
      <c r="H16" s="82"/>
      <c r="I16" s="82"/>
      <c r="J16" s="82">
        <v>18</v>
      </c>
      <c r="K16" s="82"/>
      <c r="L16" s="82"/>
      <c r="M16" s="82"/>
      <c r="N16" s="82"/>
      <c r="O16" s="83"/>
      <c r="P16" s="83"/>
      <c r="Q16" s="83"/>
      <c r="R16" s="83"/>
      <c r="S16" s="83"/>
      <c r="T16" s="92" t="s">
        <v>74</v>
      </c>
      <c r="U16" s="92" t="s">
        <v>74</v>
      </c>
      <c r="V16" s="92" t="s">
        <v>74</v>
      </c>
      <c r="W16" s="84" t="s">
        <v>70</v>
      </c>
      <c r="X16" s="84" t="s">
        <v>70</v>
      </c>
      <c r="Y16" s="83"/>
      <c r="Z16" s="83"/>
      <c r="AA16" s="83"/>
      <c r="AB16" s="83"/>
      <c r="AC16" s="83"/>
      <c r="AD16" s="83"/>
      <c r="AE16" s="83"/>
      <c r="AF16" s="83">
        <v>18</v>
      </c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92" t="s">
        <v>74</v>
      </c>
      <c r="AR16" s="92" t="s">
        <v>74</v>
      </c>
      <c r="AS16" s="92" t="s">
        <v>74</v>
      </c>
      <c r="AT16" s="84" t="s">
        <v>70</v>
      </c>
      <c r="AU16" s="84" t="s">
        <v>70</v>
      </c>
      <c r="AV16" s="84" t="s">
        <v>70</v>
      </c>
      <c r="AW16" s="84" t="s">
        <v>70</v>
      </c>
      <c r="AX16" s="84" t="s">
        <v>70</v>
      </c>
      <c r="AY16" s="84" t="s">
        <v>70</v>
      </c>
      <c r="AZ16" s="84" t="s">
        <v>70</v>
      </c>
      <c r="BA16" s="85" t="s">
        <v>70</v>
      </c>
      <c r="BB16" s="37">
        <v>36</v>
      </c>
      <c r="BC16" s="38">
        <v>6</v>
      </c>
      <c r="BD16" s="38"/>
      <c r="BE16" s="38"/>
      <c r="BF16" s="38"/>
      <c r="BG16" s="39">
        <v>10</v>
      </c>
      <c r="BH16" s="40">
        <f>SUM(BB16:BG16)</f>
        <v>52</v>
      </c>
      <c r="BJ16" s="119"/>
    </row>
    <row r="17" spans="1:65" ht="30" customHeight="1" thickBot="1" x14ac:dyDescent="0.55000000000000004">
      <c r="A17" s="86" t="s">
        <v>81</v>
      </c>
      <c r="B17" s="94"/>
      <c r="C17" s="95"/>
      <c r="D17" s="95"/>
      <c r="E17" s="95"/>
      <c r="F17" s="95"/>
      <c r="G17" s="95"/>
      <c r="H17" s="95"/>
      <c r="I17" s="95"/>
      <c r="J17" s="95">
        <v>17</v>
      </c>
      <c r="K17" s="95"/>
      <c r="L17" s="95"/>
      <c r="M17" s="95"/>
      <c r="N17" s="95"/>
      <c r="O17" s="96"/>
      <c r="P17" s="96"/>
      <c r="Q17" s="96"/>
      <c r="R17" s="96"/>
      <c r="S17" s="97" t="s">
        <v>74</v>
      </c>
      <c r="T17" s="97" t="s">
        <v>74</v>
      </c>
      <c r="U17" s="97" t="s">
        <v>74</v>
      </c>
      <c r="V17" s="108" t="s">
        <v>70</v>
      </c>
      <c r="W17" s="108" t="s">
        <v>70</v>
      </c>
      <c r="X17" s="96" t="s">
        <v>151</v>
      </c>
      <c r="Y17" s="96" t="s">
        <v>151</v>
      </c>
      <c r="Z17" s="96" t="s">
        <v>151</v>
      </c>
      <c r="AA17" s="96" t="s">
        <v>72</v>
      </c>
      <c r="AB17" s="96" t="s">
        <v>72</v>
      </c>
      <c r="AC17" s="96" t="s">
        <v>72</v>
      </c>
      <c r="AD17" s="96" t="s">
        <v>72</v>
      </c>
      <c r="AE17" s="96" t="s">
        <v>72</v>
      </c>
      <c r="AF17" s="96" t="s">
        <v>72</v>
      </c>
      <c r="AG17" s="96" t="s">
        <v>72</v>
      </c>
      <c r="AH17" s="96" t="s">
        <v>72</v>
      </c>
      <c r="AI17" s="96" t="s">
        <v>76</v>
      </c>
      <c r="AJ17" s="96" t="s">
        <v>76</v>
      </c>
      <c r="AK17" s="98"/>
      <c r="AL17" s="98"/>
      <c r="AM17" s="98"/>
      <c r="AN17" s="98"/>
      <c r="AO17" s="98"/>
      <c r="AP17" s="98"/>
      <c r="AQ17" s="98"/>
      <c r="AR17" s="98"/>
      <c r="AS17" s="98"/>
      <c r="AT17" s="96"/>
      <c r="AU17" s="96"/>
      <c r="AV17" s="96"/>
      <c r="AW17" s="96"/>
      <c r="AX17" s="96"/>
      <c r="AY17" s="96"/>
      <c r="AZ17" s="96"/>
      <c r="BA17" s="99"/>
      <c r="BB17" s="41">
        <v>17</v>
      </c>
      <c r="BC17" s="42">
        <v>3</v>
      </c>
      <c r="BD17" s="42">
        <v>3</v>
      </c>
      <c r="BE17" s="42">
        <v>8</v>
      </c>
      <c r="BF17" s="42">
        <v>2</v>
      </c>
      <c r="BG17" s="43">
        <v>2</v>
      </c>
      <c r="BH17" s="40">
        <f>SUM(BB17:BG17)</f>
        <v>35</v>
      </c>
      <c r="BJ17" s="119"/>
    </row>
    <row r="18" spans="1:65" ht="30" customHeight="1" thickBot="1" x14ac:dyDescent="0.55000000000000004">
      <c r="A18" s="87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104">
        <f>SUM(BB16:BB17)</f>
        <v>53</v>
      </c>
      <c r="BC18" s="106">
        <f t="shared" ref="BC18:BH18" si="0">SUM(BC16:BC17)</f>
        <v>9</v>
      </c>
      <c r="BD18" s="106">
        <f t="shared" si="0"/>
        <v>3</v>
      </c>
      <c r="BE18" s="106">
        <f t="shared" si="0"/>
        <v>8</v>
      </c>
      <c r="BF18" s="106">
        <f t="shared" si="0"/>
        <v>2</v>
      </c>
      <c r="BG18" s="105">
        <f t="shared" si="0"/>
        <v>12</v>
      </c>
      <c r="BH18" s="47">
        <f t="shared" si="0"/>
        <v>87</v>
      </c>
      <c r="BJ18" s="119"/>
    </row>
    <row r="19" spans="1:65" s="6" customFormat="1" x14ac:dyDescent="0.5">
      <c r="A19" s="48"/>
      <c r="B19" s="48"/>
      <c r="C19" s="48" t="s">
        <v>80</v>
      </c>
      <c r="D19" s="48"/>
      <c r="E19" s="48"/>
      <c r="F19" s="48"/>
      <c r="H19" s="49"/>
      <c r="I19" s="50" t="s">
        <v>69</v>
      </c>
      <c r="J19" s="48" t="s">
        <v>79</v>
      </c>
      <c r="N19" s="48"/>
      <c r="O19" s="48"/>
      <c r="P19" s="48"/>
      <c r="Q19" s="48"/>
      <c r="R19" s="51"/>
      <c r="S19" s="52" t="s">
        <v>78</v>
      </c>
      <c r="T19" s="50" t="s">
        <v>69</v>
      </c>
      <c r="U19" s="48" t="s">
        <v>77</v>
      </c>
      <c r="W19" s="48"/>
      <c r="X19" s="48"/>
      <c r="Y19" s="48"/>
      <c r="Z19" s="48"/>
      <c r="AA19" s="48"/>
      <c r="AB19" s="48"/>
      <c r="AC19" s="48"/>
      <c r="AE19" s="53" t="s">
        <v>76</v>
      </c>
      <c r="AF19" s="50" t="s">
        <v>69</v>
      </c>
      <c r="AG19" s="48" t="s">
        <v>75</v>
      </c>
      <c r="AH19" s="48"/>
      <c r="AI19" s="48"/>
      <c r="AJ19" s="1"/>
      <c r="AK19" s="1"/>
      <c r="AL19" s="1"/>
      <c r="AM19" s="1"/>
      <c r="AN19" s="1"/>
      <c r="AO19" s="1"/>
      <c r="BD19" s="28"/>
      <c r="BE19" s="28"/>
      <c r="BF19" s="28"/>
      <c r="BG19" s="28"/>
      <c r="BH19" s="28"/>
      <c r="BI19" s="120"/>
      <c r="BJ19" s="89"/>
      <c r="BK19" s="89"/>
      <c r="BL19" s="89"/>
      <c r="BM19" s="89"/>
    </row>
    <row r="20" spans="1:65" s="6" customFormat="1" ht="21.75" customHeight="1" x14ac:dyDescent="0.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51"/>
      <c r="S20" s="51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1"/>
      <c r="AK20" s="1"/>
      <c r="AL20" s="1"/>
      <c r="AM20" s="1"/>
      <c r="AN20" s="1"/>
      <c r="AO20" s="1"/>
      <c r="AP20" s="1"/>
      <c r="AQ20" s="1"/>
      <c r="AR20" s="1"/>
      <c r="AS20" s="1"/>
      <c r="BD20" s="28"/>
      <c r="BE20" s="28"/>
      <c r="BF20" s="28"/>
      <c r="BG20" s="28"/>
      <c r="BH20" s="28"/>
      <c r="BI20" s="76"/>
      <c r="BJ20" s="89"/>
      <c r="BK20" s="89"/>
      <c r="BL20" s="89"/>
      <c r="BM20" s="89"/>
    </row>
    <row r="21" spans="1:65" s="6" customFormat="1" x14ac:dyDescent="0.5">
      <c r="A21" s="48"/>
      <c r="B21" s="48"/>
      <c r="C21" s="48"/>
      <c r="D21" s="48"/>
      <c r="E21" s="48"/>
      <c r="F21" s="48"/>
      <c r="G21" s="48"/>
      <c r="H21" s="117" t="s">
        <v>74</v>
      </c>
      <c r="I21" s="50" t="s">
        <v>69</v>
      </c>
      <c r="J21" s="48" t="s">
        <v>73</v>
      </c>
      <c r="N21" s="48"/>
      <c r="O21" s="48"/>
      <c r="P21" s="48"/>
      <c r="Q21" s="48"/>
      <c r="R21" s="51"/>
      <c r="S21" s="53" t="s">
        <v>72</v>
      </c>
      <c r="T21" s="50" t="s">
        <v>69</v>
      </c>
      <c r="U21" s="48" t="s">
        <v>71</v>
      </c>
      <c r="W21" s="48"/>
      <c r="X21" s="48"/>
      <c r="Y21" s="48"/>
      <c r="Z21" s="48"/>
      <c r="AA21" s="48"/>
      <c r="AB21" s="48"/>
      <c r="AC21" s="48"/>
      <c r="AE21" s="53" t="s">
        <v>70</v>
      </c>
      <c r="AF21" s="50" t="s">
        <v>69</v>
      </c>
      <c r="AG21" s="48" t="s">
        <v>68</v>
      </c>
      <c r="AH21" s="48"/>
      <c r="AI21" s="48"/>
      <c r="AJ21" s="1"/>
      <c r="AK21" s="1"/>
      <c r="AL21" s="1"/>
      <c r="AM21" s="1"/>
      <c r="AN21" s="1"/>
      <c r="AO21" s="1"/>
      <c r="BD21" s="28"/>
      <c r="BE21" s="28"/>
      <c r="BF21" s="28"/>
      <c r="BG21" s="28"/>
      <c r="BH21" s="28"/>
      <c r="BI21" s="76"/>
      <c r="BJ21" s="89"/>
      <c r="BK21" s="89"/>
      <c r="BL21" s="89"/>
      <c r="BM21" s="89"/>
    </row>
    <row r="22" spans="1:65" s="6" customFormat="1" ht="14.25" customHeight="1" x14ac:dyDescent="0.5">
      <c r="A22" s="48"/>
      <c r="B22" s="48"/>
      <c r="C22" s="48"/>
      <c r="D22" s="48"/>
      <c r="E22" s="48"/>
      <c r="F22" s="48"/>
      <c r="G22" s="48"/>
      <c r="H22" s="54"/>
      <c r="I22" s="50"/>
      <c r="J22" s="48"/>
      <c r="N22" s="48"/>
      <c r="O22" s="48"/>
      <c r="P22" s="48"/>
      <c r="Q22" s="48"/>
      <c r="R22" s="51"/>
      <c r="S22" s="55"/>
      <c r="T22" s="50"/>
      <c r="U22" s="48"/>
      <c r="W22" s="48"/>
      <c r="X22" s="48"/>
      <c r="Y22" s="48"/>
      <c r="Z22" s="48"/>
      <c r="AA22" s="48"/>
      <c r="AB22" s="48"/>
      <c r="AC22" s="48"/>
      <c r="AE22" s="55"/>
      <c r="AF22" s="50"/>
      <c r="AG22" s="48"/>
      <c r="AH22" s="48"/>
      <c r="AI22" s="48"/>
      <c r="AJ22" s="1"/>
      <c r="AK22" s="1"/>
      <c r="AL22" s="1"/>
      <c r="AM22" s="1"/>
      <c r="AN22" s="1"/>
      <c r="AO22" s="1"/>
      <c r="BD22" s="28"/>
      <c r="BE22" s="28"/>
      <c r="BF22" s="28"/>
      <c r="BG22" s="28"/>
      <c r="BH22" s="28"/>
      <c r="BI22" s="76"/>
      <c r="BJ22" s="89"/>
      <c r="BK22" s="89"/>
      <c r="BL22" s="89"/>
      <c r="BM22" s="89"/>
    </row>
    <row r="23" spans="1:65" s="6" customFormat="1" x14ac:dyDescent="0.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51"/>
      <c r="S23" s="51"/>
      <c r="T23" s="48"/>
      <c r="U23" s="48"/>
      <c r="V23" s="48"/>
      <c r="W23" s="48"/>
      <c r="X23" s="48"/>
      <c r="Y23" s="48"/>
      <c r="Z23" s="48"/>
      <c r="AA23" s="9" t="s">
        <v>67</v>
      </c>
      <c r="AB23" s="48"/>
      <c r="AC23" s="48"/>
      <c r="AD23" s="48"/>
      <c r="AE23" s="48"/>
      <c r="AF23" s="48"/>
      <c r="AG23" s="48"/>
      <c r="AH23" s="48"/>
      <c r="AI23" s="48"/>
      <c r="AJ23" s="1"/>
      <c r="AK23" s="1"/>
      <c r="AL23" s="1"/>
      <c r="AM23" s="1"/>
      <c r="AN23" s="1"/>
      <c r="AO23" s="1"/>
      <c r="AP23" s="1"/>
      <c r="AQ23" s="1"/>
      <c r="AR23" s="1"/>
      <c r="AS23" s="1"/>
      <c r="BD23" s="28"/>
      <c r="BE23" s="28"/>
      <c r="BF23" s="28"/>
      <c r="BG23" s="28"/>
      <c r="BH23" s="28"/>
      <c r="BI23" s="76"/>
      <c r="BJ23" s="89"/>
      <c r="BK23" s="89"/>
      <c r="BL23" s="89"/>
      <c r="BM23" s="89"/>
    </row>
    <row r="24" spans="1:65" s="6" customFormat="1" ht="17.25" customHeight="1" thickBot="1" x14ac:dyDescent="0.55000000000000004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51"/>
      <c r="S24" s="51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BD24" s="28"/>
      <c r="BE24" s="28"/>
      <c r="BF24" s="28"/>
      <c r="BG24" s="28"/>
      <c r="BH24" s="28"/>
      <c r="BI24" s="76"/>
      <c r="BJ24" s="89"/>
      <c r="BK24" s="89"/>
      <c r="BL24" s="89"/>
      <c r="BM24" s="89"/>
    </row>
    <row r="25" spans="1:65" s="6" customFormat="1" ht="38.25" customHeight="1" thickBot="1" x14ac:dyDescent="0.55000000000000004">
      <c r="A25" s="345" t="s">
        <v>66</v>
      </c>
      <c r="B25" s="345" t="s">
        <v>65</v>
      </c>
      <c r="C25" s="348"/>
      <c r="D25" s="348"/>
      <c r="E25" s="348"/>
      <c r="F25" s="348"/>
      <c r="G25" s="348"/>
      <c r="H25" s="348"/>
      <c r="I25" s="348"/>
      <c r="J25" s="348"/>
      <c r="K25" s="348"/>
      <c r="L25" s="348"/>
      <c r="M25" s="348"/>
      <c r="N25" s="348"/>
      <c r="O25" s="349"/>
      <c r="P25" s="322" t="s">
        <v>64</v>
      </c>
      <c r="Q25" s="324"/>
      <c r="R25" s="315" t="s">
        <v>63</v>
      </c>
      <c r="S25" s="322"/>
      <c r="T25" s="296" t="s">
        <v>62</v>
      </c>
      <c r="U25" s="297"/>
      <c r="V25" s="297"/>
      <c r="W25" s="297"/>
      <c r="X25" s="297"/>
      <c r="Y25" s="297"/>
      <c r="Z25" s="297"/>
      <c r="AA25" s="297"/>
      <c r="AB25" s="297"/>
      <c r="AC25" s="297"/>
      <c r="AD25" s="297"/>
      <c r="AE25" s="298"/>
      <c r="AF25" s="299" t="s">
        <v>61</v>
      </c>
      <c r="AG25" s="299"/>
      <c r="AH25" s="299"/>
      <c r="AI25" s="299"/>
      <c r="AJ25" s="299"/>
      <c r="AK25" s="299"/>
      <c r="AL25" s="299"/>
      <c r="AM25" s="299"/>
      <c r="AN25" s="299"/>
      <c r="AO25" s="299"/>
      <c r="AP25" s="299"/>
      <c r="AQ25" s="299"/>
      <c r="AR25" s="299"/>
      <c r="AS25" s="299"/>
      <c r="AT25" s="299"/>
      <c r="AU25" s="299"/>
      <c r="AV25" s="299"/>
      <c r="AW25" s="299"/>
      <c r="AX25" s="299"/>
      <c r="AY25" s="299"/>
      <c r="AZ25" s="299"/>
      <c r="BA25" s="299"/>
      <c r="BB25" s="299"/>
      <c r="BC25" s="300"/>
      <c r="BD25" s="342" t="s">
        <v>60</v>
      </c>
      <c r="BE25" s="322"/>
      <c r="BF25" s="322"/>
      <c r="BG25" s="322"/>
      <c r="BH25" s="316"/>
      <c r="BI25" s="76"/>
      <c r="BJ25" s="89"/>
      <c r="BK25" s="89"/>
      <c r="BL25" s="89"/>
      <c r="BM25" s="89"/>
    </row>
    <row r="26" spans="1:65" s="6" customFormat="1" ht="36" customHeight="1" thickBot="1" x14ac:dyDescent="0.55000000000000004">
      <c r="A26" s="346"/>
      <c r="B26" s="350"/>
      <c r="C26" s="351"/>
      <c r="D26" s="351"/>
      <c r="E26" s="351"/>
      <c r="F26" s="351"/>
      <c r="G26" s="351"/>
      <c r="H26" s="351"/>
      <c r="I26" s="351"/>
      <c r="J26" s="351"/>
      <c r="K26" s="351"/>
      <c r="L26" s="351"/>
      <c r="M26" s="351"/>
      <c r="N26" s="351"/>
      <c r="O26" s="352"/>
      <c r="P26" s="312"/>
      <c r="Q26" s="356"/>
      <c r="R26" s="317"/>
      <c r="S26" s="312"/>
      <c r="T26" s="311" t="s">
        <v>59</v>
      </c>
      <c r="U26" s="312"/>
      <c r="V26" s="315" t="s">
        <v>58</v>
      </c>
      <c r="W26" s="316"/>
      <c r="X26" s="296" t="s">
        <v>57</v>
      </c>
      <c r="Y26" s="297"/>
      <c r="Z26" s="297"/>
      <c r="AA26" s="297"/>
      <c r="AB26" s="297"/>
      <c r="AC26" s="297"/>
      <c r="AD26" s="297"/>
      <c r="AE26" s="298"/>
      <c r="AF26" s="297" t="s">
        <v>56</v>
      </c>
      <c r="AG26" s="297"/>
      <c r="AH26" s="297"/>
      <c r="AI26" s="297"/>
      <c r="AJ26" s="297"/>
      <c r="AK26" s="297"/>
      <c r="AL26" s="297"/>
      <c r="AM26" s="297"/>
      <c r="AN26" s="297"/>
      <c r="AO26" s="297"/>
      <c r="AP26" s="297"/>
      <c r="AQ26" s="298"/>
      <c r="AR26" s="296" t="s">
        <v>55</v>
      </c>
      <c r="AS26" s="297"/>
      <c r="AT26" s="297"/>
      <c r="AU26" s="297"/>
      <c r="AV26" s="297"/>
      <c r="AW26" s="297"/>
      <c r="AX26" s="297"/>
      <c r="AY26" s="297"/>
      <c r="AZ26" s="297"/>
      <c r="BA26" s="297"/>
      <c r="BB26" s="297"/>
      <c r="BC26" s="298"/>
      <c r="BD26" s="311"/>
      <c r="BE26" s="312"/>
      <c r="BF26" s="312"/>
      <c r="BG26" s="312"/>
      <c r="BH26" s="318"/>
      <c r="BI26" s="76"/>
      <c r="BJ26" s="89"/>
      <c r="BK26" s="89"/>
      <c r="BL26" s="89"/>
      <c r="BM26" s="89"/>
    </row>
    <row r="27" spans="1:65" s="6" customFormat="1" ht="63" customHeight="1" thickBot="1" x14ac:dyDescent="0.55000000000000004">
      <c r="A27" s="346"/>
      <c r="B27" s="350"/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2"/>
      <c r="P27" s="312"/>
      <c r="Q27" s="356"/>
      <c r="R27" s="317"/>
      <c r="S27" s="312"/>
      <c r="T27" s="311"/>
      <c r="U27" s="312"/>
      <c r="V27" s="317"/>
      <c r="W27" s="318"/>
      <c r="X27" s="321" t="s">
        <v>54</v>
      </c>
      <c r="Y27" s="322"/>
      <c r="Z27" s="323" t="s">
        <v>53</v>
      </c>
      <c r="AA27" s="324"/>
      <c r="AB27" s="326" t="s">
        <v>52</v>
      </c>
      <c r="AC27" s="322"/>
      <c r="AD27" s="315" t="s">
        <v>51</v>
      </c>
      <c r="AE27" s="316"/>
      <c r="AF27" s="331" t="s">
        <v>50</v>
      </c>
      <c r="AG27" s="331"/>
      <c r="AH27" s="331"/>
      <c r="AI27" s="331"/>
      <c r="AJ27" s="331"/>
      <c r="AK27" s="331"/>
      <c r="AL27" s="343" t="s">
        <v>49</v>
      </c>
      <c r="AM27" s="331"/>
      <c r="AN27" s="331"/>
      <c r="AO27" s="331"/>
      <c r="AP27" s="331"/>
      <c r="AQ27" s="344"/>
      <c r="AR27" s="331" t="s">
        <v>240</v>
      </c>
      <c r="AS27" s="331"/>
      <c r="AT27" s="331"/>
      <c r="AU27" s="331"/>
      <c r="AV27" s="331"/>
      <c r="AW27" s="331"/>
      <c r="AX27" s="343" t="s">
        <v>156</v>
      </c>
      <c r="AY27" s="331"/>
      <c r="AZ27" s="331"/>
      <c r="BA27" s="331"/>
      <c r="BB27" s="331"/>
      <c r="BC27" s="344"/>
      <c r="BD27" s="311"/>
      <c r="BE27" s="312"/>
      <c r="BF27" s="312"/>
      <c r="BG27" s="312"/>
      <c r="BH27" s="318"/>
      <c r="BI27" s="121"/>
      <c r="BJ27" s="122">
        <f>SUM(BD29,BD39)</f>
        <v>100</v>
      </c>
      <c r="BK27" s="89"/>
      <c r="BL27" s="89"/>
      <c r="BM27" s="89"/>
    </row>
    <row r="28" spans="1:65" s="6" customFormat="1" ht="156.75" customHeight="1" thickBot="1" x14ac:dyDescent="0.55000000000000004">
      <c r="A28" s="347"/>
      <c r="B28" s="353"/>
      <c r="C28" s="354"/>
      <c r="D28" s="354"/>
      <c r="E28" s="354"/>
      <c r="F28" s="354"/>
      <c r="G28" s="354"/>
      <c r="H28" s="354"/>
      <c r="I28" s="354"/>
      <c r="J28" s="354"/>
      <c r="K28" s="354"/>
      <c r="L28" s="354"/>
      <c r="M28" s="354"/>
      <c r="N28" s="354"/>
      <c r="O28" s="355"/>
      <c r="P28" s="314"/>
      <c r="Q28" s="325"/>
      <c r="R28" s="319"/>
      <c r="S28" s="314"/>
      <c r="T28" s="313"/>
      <c r="U28" s="314"/>
      <c r="V28" s="319"/>
      <c r="W28" s="320"/>
      <c r="X28" s="313"/>
      <c r="Y28" s="314"/>
      <c r="Z28" s="319"/>
      <c r="AA28" s="325"/>
      <c r="AB28" s="314"/>
      <c r="AC28" s="314"/>
      <c r="AD28" s="319"/>
      <c r="AE28" s="320"/>
      <c r="AF28" s="310" t="s">
        <v>48</v>
      </c>
      <c r="AG28" s="310"/>
      <c r="AH28" s="328" t="s">
        <v>47</v>
      </c>
      <c r="AI28" s="329"/>
      <c r="AJ28" s="310" t="s">
        <v>46</v>
      </c>
      <c r="AK28" s="310"/>
      <c r="AL28" s="327" t="s">
        <v>48</v>
      </c>
      <c r="AM28" s="310"/>
      <c r="AN28" s="328" t="s">
        <v>47</v>
      </c>
      <c r="AO28" s="329"/>
      <c r="AP28" s="310" t="s">
        <v>46</v>
      </c>
      <c r="AQ28" s="330"/>
      <c r="AR28" s="310" t="s">
        <v>48</v>
      </c>
      <c r="AS28" s="310"/>
      <c r="AT28" s="328" t="s">
        <v>47</v>
      </c>
      <c r="AU28" s="329"/>
      <c r="AV28" s="310" t="s">
        <v>46</v>
      </c>
      <c r="AW28" s="310"/>
      <c r="AX28" s="327" t="s">
        <v>48</v>
      </c>
      <c r="AY28" s="310"/>
      <c r="AZ28" s="328" t="s">
        <v>47</v>
      </c>
      <c r="BA28" s="329"/>
      <c r="BB28" s="310" t="s">
        <v>46</v>
      </c>
      <c r="BC28" s="330"/>
      <c r="BD28" s="313"/>
      <c r="BE28" s="314"/>
      <c r="BF28" s="314"/>
      <c r="BG28" s="314"/>
      <c r="BH28" s="320"/>
      <c r="BI28" s="76"/>
      <c r="BJ28" s="89"/>
      <c r="BK28" s="89"/>
      <c r="BL28" s="89"/>
      <c r="BM28" s="89"/>
    </row>
    <row r="29" spans="1:65" s="27" customFormat="1" ht="33.75" customHeight="1" thickBot="1" x14ac:dyDescent="0.5">
      <c r="A29" s="56" t="s">
        <v>45</v>
      </c>
      <c r="B29" s="234" t="s">
        <v>44</v>
      </c>
      <c r="C29" s="363"/>
      <c r="D29" s="363"/>
      <c r="E29" s="363"/>
      <c r="F29" s="363"/>
      <c r="G29" s="363"/>
      <c r="H29" s="363"/>
      <c r="I29" s="363"/>
      <c r="J29" s="363"/>
      <c r="K29" s="363"/>
      <c r="L29" s="363"/>
      <c r="M29" s="363"/>
      <c r="N29" s="363"/>
      <c r="O29" s="364"/>
      <c r="P29" s="233"/>
      <c r="Q29" s="231"/>
      <c r="R29" s="231"/>
      <c r="S29" s="230"/>
      <c r="T29" s="229">
        <f>SUM(T30:U31,T34,T37)</f>
        <v>1266</v>
      </c>
      <c r="U29" s="230"/>
      <c r="V29" s="231">
        <f t="shared" ref="V29" si="1">SUM(V30:W31,V34,V37)</f>
        <v>306</v>
      </c>
      <c r="W29" s="232"/>
      <c r="X29" s="229">
        <f t="shared" ref="X29" si="2">SUM(X30:Y31,X34,X37)</f>
        <v>172</v>
      </c>
      <c r="Y29" s="230"/>
      <c r="Z29" s="231">
        <f t="shared" ref="Z29" si="3">SUM(Z30:AA31,Z34,Z37)</f>
        <v>72</v>
      </c>
      <c r="AA29" s="230"/>
      <c r="AB29" s="231">
        <f t="shared" ref="AB29" si="4">SUM(AB30:AC31,AB34,AB37)</f>
        <v>62</v>
      </c>
      <c r="AC29" s="230"/>
      <c r="AD29" s="231">
        <f t="shared" ref="AD29" si="5">SUM(AD30:AE31,AD34,AD37)</f>
        <v>0</v>
      </c>
      <c r="AE29" s="232"/>
      <c r="AF29" s="229">
        <f t="shared" ref="AF29" si="6">SUM(AF30:AG31,AF34,AF37)</f>
        <v>216</v>
      </c>
      <c r="AG29" s="230"/>
      <c r="AH29" s="231">
        <f t="shared" ref="AH29" si="7">SUM(AH30:AI31,AH34,AH37)</f>
        <v>72</v>
      </c>
      <c r="AI29" s="230"/>
      <c r="AJ29" s="231">
        <f t="shared" ref="AJ29" si="8">SUM(AJ30:AK31,AJ34,AJ37)</f>
        <v>6</v>
      </c>
      <c r="AK29" s="232"/>
      <c r="AL29" s="229">
        <f t="shared" ref="AL29" si="9">SUM(AL30:AM31,AL34,AL37)</f>
        <v>546</v>
      </c>
      <c r="AM29" s="230"/>
      <c r="AN29" s="231">
        <f t="shared" ref="AN29" si="10">SUM(AN30:AO31,AN34,AN37)</f>
        <v>166</v>
      </c>
      <c r="AO29" s="230"/>
      <c r="AP29" s="231">
        <f t="shared" ref="AP29" si="11">SUM(AP30:AQ31,AP34,AP37)</f>
        <v>15</v>
      </c>
      <c r="AQ29" s="232"/>
      <c r="AR29" s="229">
        <f t="shared" ref="AR29" si="12">SUM(AR30:AS31,AR34,AR37)</f>
        <v>504</v>
      </c>
      <c r="AS29" s="230"/>
      <c r="AT29" s="231">
        <f t="shared" ref="AT29" si="13">SUM(AT30:AU31,AT34,AT37)</f>
        <v>68</v>
      </c>
      <c r="AU29" s="230"/>
      <c r="AV29" s="231">
        <f t="shared" ref="AV29" si="14">SUM(AV30:AW31,AV34,AV37)</f>
        <v>15</v>
      </c>
      <c r="AW29" s="232"/>
      <c r="AX29" s="229">
        <f t="shared" ref="AX29" si="15">SUM(AX30,AX31,AX34,AX37)</f>
        <v>0</v>
      </c>
      <c r="AY29" s="230"/>
      <c r="AZ29" s="231">
        <f t="shared" ref="AZ29" si="16">SUM(AZ30,AZ31,AZ34,AZ37)</f>
        <v>0</v>
      </c>
      <c r="BA29" s="231"/>
      <c r="BB29" s="233">
        <f t="shared" ref="BB29" si="17">SUM(BB30,BB31,BB34,BB37)</f>
        <v>0</v>
      </c>
      <c r="BC29" s="232"/>
      <c r="BD29" s="339">
        <f>T29*100/T70</f>
        <v>34.179265658747298</v>
      </c>
      <c r="BE29" s="340"/>
      <c r="BF29" s="340"/>
      <c r="BG29" s="340"/>
      <c r="BH29" s="341"/>
      <c r="BI29" s="77"/>
      <c r="BJ29" s="123">
        <f>SUM(X29:AE29)</f>
        <v>306</v>
      </c>
      <c r="BK29" s="77"/>
      <c r="BL29" s="77"/>
      <c r="BM29" s="77"/>
    </row>
    <row r="30" spans="1:65" s="34" customFormat="1" ht="62.25" customHeight="1" x14ac:dyDescent="0.45">
      <c r="A30" s="57" t="s">
        <v>43</v>
      </c>
      <c r="B30" s="248" t="s">
        <v>232</v>
      </c>
      <c r="C30" s="249"/>
      <c r="D30" s="249"/>
      <c r="E30" s="249"/>
      <c r="F30" s="249"/>
      <c r="G30" s="249"/>
      <c r="H30" s="249"/>
      <c r="I30" s="249"/>
      <c r="J30" s="249"/>
      <c r="K30" s="249"/>
      <c r="L30" s="249"/>
      <c r="M30" s="249"/>
      <c r="N30" s="249"/>
      <c r="O30" s="250"/>
      <c r="P30" s="205">
        <v>1</v>
      </c>
      <c r="Q30" s="208"/>
      <c r="R30" s="208"/>
      <c r="S30" s="206"/>
      <c r="T30" s="207">
        <f>SUM(AF30,AL30,AR30,AX30)</f>
        <v>216</v>
      </c>
      <c r="U30" s="206"/>
      <c r="V30" s="208">
        <f>SUM(AH30,AN30,AT30,AZ30)</f>
        <v>72</v>
      </c>
      <c r="W30" s="206"/>
      <c r="X30" s="218">
        <v>36</v>
      </c>
      <c r="Y30" s="217"/>
      <c r="Z30" s="219">
        <v>16</v>
      </c>
      <c r="AA30" s="219"/>
      <c r="AB30" s="216">
        <v>20</v>
      </c>
      <c r="AC30" s="217"/>
      <c r="AD30" s="219"/>
      <c r="AE30" s="220"/>
      <c r="AF30" s="205">
        <v>216</v>
      </c>
      <c r="AG30" s="206"/>
      <c r="AH30" s="208">
        <v>72</v>
      </c>
      <c r="AI30" s="208"/>
      <c r="AJ30" s="205">
        <v>6</v>
      </c>
      <c r="AK30" s="206"/>
      <c r="AL30" s="207"/>
      <c r="AM30" s="206"/>
      <c r="AN30" s="208"/>
      <c r="AO30" s="208"/>
      <c r="AP30" s="205"/>
      <c r="AQ30" s="209"/>
      <c r="AR30" s="216"/>
      <c r="AS30" s="217"/>
      <c r="AT30" s="219"/>
      <c r="AU30" s="219"/>
      <c r="AV30" s="216"/>
      <c r="AW30" s="217"/>
      <c r="AX30" s="207"/>
      <c r="AY30" s="206"/>
      <c r="AZ30" s="208"/>
      <c r="BA30" s="208"/>
      <c r="BB30" s="205"/>
      <c r="BC30" s="209"/>
      <c r="BD30" s="149" t="s">
        <v>18</v>
      </c>
      <c r="BE30" s="150"/>
      <c r="BF30" s="150"/>
      <c r="BG30" s="150"/>
      <c r="BH30" s="151"/>
      <c r="BI30" s="78"/>
      <c r="BJ30" s="123">
        <f t="shared" ref="BJ30:BJ70" si="18">SUM(X30:AE30)</f>
        <v>72</v>
      </c>
      <c r="BK30" s="78"/>
      <c r="BL30" s="78"/>
      <c r="BM30" s="78"/>
    </row>
    <row r="31" spans="1:65" s="34" customFormat="1" ht="63.75" customHeight="1" x14ac:dyDescent="0.45">
      <c r="A31" s="58" t="s">
        <v>42</v>
      </c>
      <c r="B31" s="202" t="s">
        <v>165</v>
      </c>
      <c r="C31" s="203"/>
      <c r="D31" s="203"/>
      <c r="E31" s="203"/>
      <c r="F31" s="203"/>
      <c r="G31" s="203"/>
      <c r="H31" s="203"/>
      <c r="I31" s="203"/>
      <c r="J31" s="203"/>
      <c r="K31" s="203"/>
      <c r="L31" s="203"/>
      <c r="M31" s="203"/>
      <c r="N31" s="203"/>
      <c r="O31" s="204"/>
      <c r="P31" s="148"/>
      <c r="Q31" s="139"/>
      <c r="R31" s="139"/>
      <c r="S31" s="147"/>
      <c r="T31" s="146">
        <f>SUM(T32:U33)</f>
        <v>312</v>
      </c>
      <c r="U31" s="147"/>
      <c r="V31" s="139">
        <f t="shared" ref="V31" si="19">SUM(V32:W33)</f>
        <v>122</v>
      </c>
      <c r="W31" s="140"/>
      <c r="X31" s="146">
        <f t="shared" ref="X31" si="20">SUM(X32:Y33)</f>
        <v>68</v>
      </c>
      <c r="Y31" s="147"/>
      <c r="Z31" s="139">
        <f t="shared" ref="Z31" si="21">SUM(Z32:AA33)</f>
        <v>20</v>
      </c>
      <c r="AA31" s="147"/>
      <c r="AB31" s="139">
        <f t="shared" ref="AB31" si="22">SUM(AB32:AC33)</f>
        <v>34</v>
      </c>
      <c r="AC31" s="139"/>
      <c r="AD31" s="139">
        <f t="shared" ref="AD31" si="23">SUM(AD32:AE33)</f>
        <v>0</v>
      </c>
      <c r="AE31" s="140"/>
      <c r="AF31" s="146">
        <f t="shared" ref="AF31" si="24">SUM(AF32:AG33)</f>
        <v>0</v>
      </c>
      <c r="AG31" s="147"/>
      <c r="AH31" s="139">
        <f t="shared" ref="AH31" si="25">SUM(AH32:AI33)</f>
        <v>0</v>
      </c>
      <c r="AI31" s="147"/>
      <c r="AJ31" s="139">
        <f t="shared" ref="AJ31" si="26">SUM(AJ32:AK33)</f>
        <v>0</v>
      </c>
      <c r="AK31" s="140"/>
      <c r="AL31" s="146">
        <f t="shared" ref="AL31" si="27">SUM(AL32:AM33)</f>
        <v>114</v>
      </c>
      <c r="AM31" s="147"/>
      <c r="AN31" s="139">
        <f t="shared" ref="AN31" si="28">SUM(AN32:AO33)</f>
        <v>54</v>
      </c>
      <c r="AO31" s="147"/>
      <c r="AP31" s="139">
        <f t="shared" ref="AP31" si="29">SUM(AP32:AQ33)</f>
        <v>3</v>
      </c>
      <c r="AQ31" s="140"/>
      <c r="AR31" s="146">
        <f t="shared" ref="AR31" si="30">SUM(AR32:AS33)</f>
        <v>198</v>
      </c>
      <c r="AS31" s="147"/>
      <c r="AT31" s="139">
        <f t="shared" ref="AT31" si="31">SUM(AT32:AU33)</f>
        <v>68</v>
      </c>
      <c r="AU31" s="147"/>
      <c r="AV31" s="139">
        <f t="shared" ref="AV31" si="32">SUM(AV32:AW33)</f>
        <v>6</v>
      </c>
      <c r="AW31" s="140"/>
      <c r="AX31" s="146">
        <f t="shared" ref="AX31" si="33">SUM(AX32:AY33)</f>
        <v>0</v>
      </c>
      <c r="AY31" s="147"/>
      <c r="AZ31" s="139">
        <f t="shared" ref="AZ31" si="34">SUM(AZ32:BA33)</f>
        <v>0</v>
      </c>
      <c r="BA31" s="147"/>
      <c r="BB31" s="139">
        <f t="shared" ref="BB31" si="35">SUM(BB32:BC33)</f>
        <v>0</v>
      </c>
      <c r="BC31" s="140"/>
      <c r="BD31" s="149"/>
      <c r="BE31" s="150"/>
      <c r="BF31" s="150"/>
      <c r="BG31" s="150"/>
      <c r="BH31" s="151"/>
      <c r="BI31" s="78"/>
      <c r="BJ31" s="123">
        <f t="shared" si="18"/>
        <v>122</v>
      </c>
      <c r="BK31" s="78"/>
      <c r="BL31" s="78"/>
      <c r="BM31" s="78"/>
    </row>
    <row r="32" spans="1:65" s="1" customFormat="1" ht="34.5" customHeight="1" x14ac:dyDescent="0.5">
      <c r="A32" s="59" t="s">
        <v>14</v>
      </c>
      <c r="B32" s="141" t="s">
        <v>192</v>
      </c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3"/>
      <c r="P32" s="144"/>
      <c r="Q32" s="128"/>
      <c r="R32" s="128">
        <v>2</v>
      </c>
      <c r="S32" s="145"/>
      <c r="T32" s="127">
        <f>SUM(AF32,AL32,AR32,AX32)</f>
        <v>114</v>
      </c>
      <c r="U32" s="145"/>
      <c r="V32" s="128">
        <f>SUM(AH32,AN32,AT32,AZ32,)</f>
        <v>54</v>
      </c>
      <c r="W32" s="145"/>
      <c r="X32" s="127">
        <v>36</v>
      </c>
      <c r="Y32" s="145"/>
      <c r="Z32" s="128"/>
      <c r="AA32" s="128"/>
      <c r="AB32" s="144">
        <v>18</v>
      </c>
      <c r="AC32" s="145"/>
      <c r="AD32" s="128"/>
      <c r="AE32" s="129"/>
      <c r="AF32" s="144"/>
      <c r="AG32" s="145"/>
      <c r="AH32" s="128"/>
      <c r="AI32" s="128"/>
      <c r="AJ32" s="144"/>
      <c r="AK32" s="145"/>
      <c r="AL32" s="127">
        <v>114</v>
      </c>
      <c r="AM32" s="145"/>
      <c r="AN32" s="128">
        <v>54</v>
      </c>
      <c r="AO32" s="128"/>
      <c r="AP32" s="144">
        <v>3</v>
      </c>
      <c r="AQ32" s="129"/>
      <c r="AR32" s="144"/>
      <c r="AS32" s="145"/>
      <c r="AT32" s="128"/>
      <c r="AU32" s="128"/>
      <c r="AV32" s="144"/>
      <c r="AW32" s="145"/>
      <c r="AX32" s="127"/>
      <c r="AY32" s="145"/>
      <c r="AZ32" s="128"/>
      <c r="BA32" s="128"/>
      <c r="BB32" s="144"/>
      <c r="BC32" s="129"/>
      <c r="BD32" s="157" t="s">
        <v>233</v>
      </c>
      <c r="BE32" s="158"/>
      <c r="BF32" s="158"/>
      <c r="BG32" s="158"/>
      <c r="BH32" s="159"/>
      <c r="BI32" s="77"/>
      <c r="BJ32" s="123">
        <f t="shared" si="18"/>
        <v>54</v>
      </c>
      <c r="BK32" s="76"/>
      <c r="BL32" s="76"/>
      <c r="BM32" s="76"/>
    </row>
    <row r="33" spans="1:65" s="1" customFormat="1" ht="98.25" customHeight="1" x14ac:dyDescent="0.5">
      <c r="A33" s="59" t="s">
        <v>12</v>
      </c>
      <c r="B33" s="141" t="s">
        <v>176</v>
      </c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3"/>
      <c r="P33" s="144">
        <v>3</v>
      </c>
      <c r="Q33" s="128"/>
      <c r="R33" s="128"/>
      <c r="S33" s="145"/>
      <c r="T33" s="127">
        <f>SUM(AF33,AL33,AR33,AX33)</f>
        <v>198</v>
      </c>
      <c r="U33" s="145"/>
      <c r="V33" s="128">
        <f>SUM(AH33,AN33,AT33,AZ33,)</f>
        <v>68</v>
      </c>
      <c r="W33" s="145"/>
      <c r="X33" s="127">
        <v>32</v>
      </c>
      <c r="Y33" s="145"/>
      <c r="Z33" s="128">
        <v>20</v>
      </c>
      <c r="AA33" s="128"/>
      <c r="AB33" s="144">
        <v>16</v>
      </c>
      <c r="AC33" s="145"/>
      <c r="AD33" s="128"/>
      <c r="AE33" s="129"/>
      <c r="AF33" s="144"/>
      <c r="AG33" s="145"/>
      <c r="AH33" s="128"/>
      <c r="AI33" s="128"/>
      <c r="AJ33" s="144"/>
      <c r="AK33" s="145"/>
      <c r="AL33" s="127"/>
      <c r="AM33" s="145"/>
      <c r="AN33" s="128"/>
      <c r="AO33" s="128"/>
      <c r="AP33" s="144"/>
      <c r="AQ33" s="129"/>
      <c r="AR33" s="144">
        <v>198</v>
      </c>
      <c r="AS33" s="145"/>
      <c r="AT33" s="128">
        <v>68</v>
      </c>
      <c r="AU33" s="128"/>
      <c r="AV33" s="144">
        <v>6</v>
      </c>
      <c r="AW33" s="145"/>
      <c r="AX33" s="127"/>
      <c r="AY33" s="145"/>
      <c r="AZ33" s="128"/>
      <c r="BA33" s="128"/>
      <c r="BB33" s="144"/>
      <c r="BC33" s="129"/>
      <c r="BD33" s="157" t="s">
        <v>235</v>
      </c>
      <c r="BE33" s="158"/>
      <c r="BF33" s="158"/>
      <c r="BG33" s="158"/>
      <c r="BH33" s="159"/>
      <c r="BI33" s="77"/>
      <c r="BJ33" s="123">
        <f t="shared" si="18"/>
        <v>68</v>
      </c>
      <c r="BK33" s="76"/>
      <c r="BL33" s="76"/>
      <c r="BM33" s="76"/>
    </row>
    <row r="34" spans="1:65" s="34" customFormat="1" ht="61.5" customHeight="1" x14ac:dyDescent="0.45">
      <c r="A34" s="58" t="s">
        <v>137</v>
      </c>
      <c r="B34" s="202" t="s">
        <v>166</v>
      </c>
      <c r="C34" s="203"/>
      <c r="D34" s="203"/>
      <c r="E34" s="203"/>
      <c r="F34" s="203"/>
      <c r="G34" s="203"/>
      <c r="H34" s="203"/>
      <c r="I34" s="203"/>
      <c r="J34" s="203"/>
      <c r="K34" s="203"/>
      <c r="L34" s="203"/>
      <c r="M34" s="203"/>
      <c r="N34" s="203"/>
      <c r="O34" s="204"/>
      <c r="P34" s="148"/>
      <c r="Q34" s="139"/>
      <c r="R34" s="139"/>
      <c r="S34" s="147"/>
      <c r="T34" s="146">
        <f>SUM(T35:U36)</f>
        <v>234</v>
      </c>
      <c r="U34" s="147"/>
      <c r="V34" s="139">
        <f t="shared" ref="V34" si="36">SUM(V35:W36)</f>
        <v>112</v>
      </c>
      <c r="W34" s="147"/>
      <c r="X34" s="146">
        <f t="shared" ref="X34" si="37">SUM(X35:Y36)</f>
        <v>68</v>
      </c>
      <c r="Y34" s="147"/>
      <c r="Z34" s="139">
        <f t="shared" ref="Z34" si="38">SUM(Z35:AA36)</f>
        <v>36</v>
      </c>
      <c r="AA34" s="139"/>
      <c r="AB34" s="148">
        <f t="shared" ref="AB34" si="39">SUM(AB35:AC36)</f>
        <v>8</v>
      </c>
      <c r="AC34" s="147"/>
      <c r="AD34" s="139">
        <f t="shared" ref="AD34" si="40">SUM(AD35:AE36)</f>
        <v>0</v>
      </c>
      <c r="AE34" s="140"/>
      <c r="AF34" s="148">
        <f t="shared" ref="AF34" si="41">SUM(AF35:AG36)</f>
        <v>0</v>
      </c>
      <c r="AG34" s="147"/>
      <c r="AH34" s="139">
        <f t="shared" ref="AH34" si="42">SUM(AH35:AI36)</f>
        <v>0</v>
      </c>
      <c r="AI34" s="139"/>
      <c r="AJ34" s="148">
        <f t="shared" ref="AJ34" si="43">SUM(AJ35:AK36)</f>
        <v>0</v>
      </c>
      <c r="AK34" s="147"/>
      <c r="AL34" s="146">
        <f t="shared" ref="AL34" si="44">SUM(AL35:AM36)</f>
        <v>234</v>
      </c>
      <c r="AM34" s="147"/>
      <c r="AN34" s="139">
        <f t="shared" ref="AN34" si="45">SUM(AN35:AO36)</f>
        <v>112</v>
      </c>
      <c r="AO34" s="139"/>
      <c r="AP34" s="148">
        <f t="shared" ref="AP34" si="46">SUM(AP35:AQ36)</f>
        <v>6</v>
      </c>
      <c r="AQ34" s="140"/>
      <c r="AR34" s="148">
        <f t="shared" ref="AR34" si="47">SUM(AR35:AS36)</f>
        <v>0</v>
      </c>
      <c r="AS34" s="147"/>
      <c r="AT34" s="139">
        <f t="shared" ref="AT34" si="48">SUM(AT35:AU36)</f>
        <v>0</v>
      </c>
      <c r="AU34" s="139"/>
      <c r="AV34" s="148">
        <f t="shared" ref="AV34" si="49">SUM(AV35:AW36)</f>
        <v>0</v>
      </c>
      <c r="AW34" s="147"/>
      <c r="AX34" s="146">
        <f t="shared" ref="AX34" si="50">SUM(AX35:AY36)</f>
        <v>0</v>
      </c>
      <c r="AY34" s="147"/>
      <c r="AZ34" s="139">
        <f t="shared" ref="AZ34" si="51">SUM(AZ35:BA36)</f>
        <v>0</v>
      </c>
      <c r="BA34" s="139"/>
      <c r="BB34" s="148">
        <f t="shared" ref="BB34" si="52">SUM(BB35:BC36)</f>
        <v>0</v>
      </c>
      <c r="BC34" s="140"/>
      <c r="BD34" s="149"/>
      <c r="BE34" s="150"/>
      <c r="BF34" s="150"/>
      <c r="BG34" s="150"/>
      <c r="BH34" s="151"/>
      <c r="BI34" s="78"/>
      <c r="BJ34" s="123">
        <f t="shared" si="18"/>
        <v>112</v>
      </c>
      <c r="BK34" s="78"/>
      <c r="BL34" s="78"/>
      <c r="BM34" s="78"/>
    </row>
    <row r="35" spans="1:65" s="1" customFormat="1" ht="68.25" customHeight="1" x14ac:dyDescent="0.5">
      <c r="A35" s="59" t="s">
        <v>138</v>
      </c>
      <c r="B35" s="141" t="s">
        <v>307</v>
      </c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3"/>
      <c r="P35" s="144">
        <v>2</v>
      </c>
      <c r="Q35" s="128"/>
      <c r="R35" s="128"/>
      <c r="S35" s="145"/>
      <c r="T35" s="127">
        <f>SUM(AF35,AL35,AR35,AX35)</f>
        <v>120</v>
      </c>
      <c r="U35" s="145"/>
      <c r="V35" s="128">
        <f>SUM(AH35,AN35,AT35,AZ35)</f>
        <v>60</v>
      </c>
      <c r="W35" s="145"/>
      <c r="X35" s="127">
        <v>32</v>
      </c>
      <c r="Y35" s="145"/>
      <c r="Z35" s="128">
        <v>20</v>
      </c>
      <c r="AA35" s="128"/>
      <c r="AB35" s="144">
        <v>8</v>
      </c>
      <c r="AC35" s="145"/>
      <c r="AD35" s="128"/>
      <c r="AE35" s="129"/>
      <c r="AF35" s="144"/>
      <c r="AG35" s="145"/>
      <c r="AH35" s="128"/>
      <c r="AI35" s="128"/>
      <c r="AJ35" s="144"/>
      <c r="AK35" s="145"/>
      <c r="AL35" s="127">
        <v>120</v>
      </c>
      <c r="AM35" s="145"/>
      <c r="AN35" s="128">
        <v>60</v>
      </c>
      <c r="AO35" s="128"/>
      <c r="AP35" s="144">
        <v>3</v>
      </c>
      <c r="AQ35" s="129"/>
      <c r="AR35" s="144"/>
      <c r="AS35" s="145"/>
      <c r="AT35" s="128"/>
      <c r="AU35" s="128"/>
      <c r="AV35" s="144"/>
      <c r="AW35" s="145"/>
      <c r="AX35" s="127"/>
      <c r="AY35" s="145"/>
      <c r="AZ35" s="128"/>
      <c r="BA35" s="128"/>
      <c r="BB35" s="144"/>
      <c r="BC35" s="129"/>
      <c r="BD35" s="157" t="s">
        <v>236</v>
      </c>
      <c r="BE35" s="158"/>
      <c r="BF35" s="158"/>
      <c r="BG35" s="158"/>
      <c r="BH35" s="159"/>
      <c r="BI35" s="77"/>
      <c r="BJ35" s="123">
        <f t="shared" si="18"/>
        <v>60</v>
      </c>
      <c r="BK35" s="76"/>
      <c r="BL35" s="76"/>
      <c r="BM35" s="76"/>
    </row>
    <row r="36" spans="1:65" s="1" customFormat="1" ht="101.25" customHeight="1" x14ac:dyDescent="0.5">
      <c r="A36" s="59" t="s">
        <v>177</v>
      </c>
      <c r="B36" s="141" t="s">
        <v>308</v>
      </c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3"/>
      <c r="P36" s="144"/>
      <c r="Q36" s="128"/>
      <c r="R36" s="128">
        <v>2</v>
      </c>
      <c r="S36" s="145"/>
      <c r="T36" s="127">
        <f>SUM(AF36,AL36,AR36,AX36)</f>
        <v>114</v>
      </c>
      <c r="U36" s="145"/>
      <c r="V36" s="128">
        <f>SUM(AH36,AN36,AT36,AZ36)</f>
        <v>52</v>
      </c>
      <c r="W36" s="145"/>
      <c r="X36" s="127">
        <v>36</v>
      </c>
      <c r="Y36" s="145"/>
      <c r="Z36" s="128">
        <v>16</v>
      </c>
      <c r="AA36" s="128"/>
      <c r="AB36" s="144"/>
      <c r="AC36" s="145"/>
      <c r="AD36" s="128"/>
      <c r="AE36" s="129"/>
      <c r="AF36" s="144"/>
      <c r="AG36" s="145"/>
      <c r="AH36" s="128"/>
      <c r="AI36" s="128"/>
      <c r="AJ36" s="144"/>
      <c r="AK36" s="145"/>
      <c r="AL36" s="127">
        <v>114</v>
      </c>
      <c r="AM36" s="145"/>
      <c r="AN36" s="128">
        <v>52</v>
      </c>
      <c r="AO36" s="128"/>
      <c r="AP36" s="144">
        <v>3</v>
      </c>
      <c r="AQ36" s="129"/>
      <c r="AR36" s="144">
        <v>0</v>
      </c>
      <c r="AS36" s="145"/>
      <c r="AT36" s="128">
        <v>0</v>
      </c>
      <c r="AU36" s="128"/>
      <c r="AV36" s="144">
        <v>0</v>
      </c>
      <c r="AW36" s="145"/>
      <c r="AX36" s="127"/>
      <c r="AY36" s="145"/>
      <c r="AZ36" s="128"/>
      <c r="BA36" s="128"/>
      <c r="BB36" s="144"/>
      <c r="BC36" s="129"/>
      <c r="BD36" s="157" t="s">
        <v>237</v>
      </c>
      <c r="BE36" s="158"/>
      <c r="BF36" s="158"/>
      <c r="BG36" s="158"/>
      <c r="BH36" s="159"/>
      <c r="BI36" s="77"/>
      <c r="BJ36" s="123">
        <f t="shared" si="18"/>
        <v>52</v>
      </c>
      <c r="BK36" s="76"/>
      <c r="BL36" s="76"/>
      <c r="BM36" s="76"/>
    </row>
    <row r="37" spans="1:65" s="34" customFormat="1" ht="66" customHeight="1" x14ac:dyDescent="0.45">
      <c r="A37" s="58" t="s">
        <v>178</v>
      </c>
      <c r="B37" s="202" t="s">
        <v>142</v>
      </c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4"/>
      <c r="P37" s="148"/>
      <c r="Q37" s="139"/>
      <c r="R37" s="246"/>
      <c r="S37" s="247"/>
      <c r="T37" s="146">
        <f>SUM(T38:U38)</f>
        <v>504</v>
      </c>
      <c r="U37" s="147"/>
      <c r="V37" s="139">
        <f t="shared" ref="V37" si="53">SUM(V38:W38)</f>
        <v>0</v>
      </c>
      <c r="W37" s="140"/>
      <c r="X37" s="146">
        <f t="shared" ref="X37" si="54">SUM(X38:Y38)</f>
        <v>0</v>
      </c>
      <c r="Y37" s="147"/>
      <c r="Z37" s="139">
        <f t="shared" ref="Z37" si="55">SUM(Z38:AA38)</f>
        <v>0</v>
      </c>
      <c r="AA37" s="147"/>
      <c r="AB37" s="139">
        <f t="shared" ref="AB37" si="56">SUM(AB38:AC38)</f>
        <v>0</v>
      </c>
      <c r="AC37" s="147"/>
      <c r="AD37" s="139">
        <f t="shared" ref="AD37" si="57">SUM(AD38:AE38)</f>
        <v>0</v>
      </c>
      <c r="AE37" s="140"/>
      <c r="AF37" s="146">
        <f t="shared" ref="AF37" si="58">SUM(AF38:AG38)</f>
        <v>0</v>
      </c>
      <c r="AG37" s="147"/>
      <c r="AH37" s="139">
        <f t="shared" ref="AH37" si="59">SUM(AH38:AI38)</f>
        <v>0</v>
      </c>
      <c r="AI37" s="147"/>
      <c r="AJ37" s="139">
        <f t="shared" ref="AJ37" si="60">SUM(AJ38:AK38)</f>
        <v>0</v>
      </c>
      <c r="AK37" s="140"/>
      <c r="AL37" s="146">
        <f t="shared" ref="AL37" si="61">SUM(AL38:AM38)</f>
        <v>198</v>
      </c>
      <c r="AM37" s="147"/>
      <c r="AN37" s="139">
        <f t="shared" ref="AN37" si="62">SUM(AN38:AO38)</f>
        <v>0</v>
      </c>
      <c r="AO37" s="147"/>
      <c r="AP37" s="139">
        <f t="shared" ref="AP37" si="63">SUM(AP38:AQ38)</f>
        <v>6</v>
      </c>
      <c r="AQ37" s="140"/>
      <c r="AR37" s="146">
        <f t="shared" ref="AR37" si="64">SUM(AR38:AS38)</f>
        <v>306</v>
      </c>
      <c r="AS37" s="147"/>
      <c r="AT37" s="139">
        <f t="shared" ref="AT37" si="65">SUM(AT38:AU38)</f>
        <v>0</v>
      </c>
      <c r="AU37" s="147"/>
      <c r="AV37" s="139">
        <f t="shared" ref="AV37" si="66">SUM(AV38:AW38)</f>
        <v>9</v>
      </c>
      <c r="AW37" s="140"/>
      <c r="AX37" s="146">
        <f t="shared" ref="AX37" si="67">SUM(AX38:AY38)</f>
        <v>0</v>
      </c>
      <c r="AY37" s="147"/>
      <c r="AZ37" s="139">
        <f t="shared" ref="AZ37" si="68">SUM(AZ38:BA38)</f>
        <v>0</v>
      </c>
      <c r="BA37" s="147"/>
      <c r="BB37" s="139">
        <f t="shared" ref="BB37" si="69">SUM(BB38:BC38)</f>
        <v>0</v>
      </c>
      <c r="BC37" s="140"/>
      <c r="BD37" s="149" t="s">
        <v>23</v>
      </c>
      <c r="BE37" s="150"/>
      <c r="BF37" s="150"/>
      <c r="BG37" s="150"/>
      <c r="BH37" s="151"/>
      <c r="BI37" s="78"/>
      <c r="BJ37" s="123">
        <f t="shared" si="18"/>
        <v>0</v>
      </c>
      <c r="BK37" s="78"/>
      <c r="BL37" s="78"/>
      <c r="BM37" s="78"/>
    </row>
    <row r="38" spans="1:65" s="1" customFormat="1" ht="34.5" customHeight="1" thickBot="1" x14ac:dyDescent="0.55000000000000004">
      <c r="A38" s="60" t="s">
        <v>161</v>
      </c>
      <c r="B38" s="243" t="s">
        <v>143</v>
      </c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244"/>
      <c r="O38" s="245"/>
      <c r="P38" s="177"/>
      <c r="Q38" s="178"/>
      <c r="R38" s="178">
        <v>2.2999999999999998</v>
      </c>
      <c r="S38" s="179"/>
      <c r="T38" s="180">
        <f>SUM(AF38,AL38,AR38,AX38)</f>
        <v>504</v>
      </c>
      <c r="U38" s="179"/>
      <c r="V38" s="178">
        <f>SUM(AH38,AN38,AT38,AZ38)</f>
        <v>0</v>
      </c>
      <c r="W38" s="179"/>
      <c r="X38" s="180"/>
      <c r="Y38" s="179"/>
      <c r="Z38" s="178"/>
      <c r="AA38" s="178"/>
      <c r="AB38" s="177"/>
      <c r="AC38" s="179"/>
      <c r="AD38" s="178"/>
      <c r="AE38" s="181"/>
      <c r="AF38" s="177"/>
      <c r="AG38" s="179"/>
      <c r="AH38" s="178"/>
      <c r="AI38" s="178"/>
      <c r="AJ38" s="177"/>
      <c r="AK38" s="179"/>
      <c r="AL38" s="180">
        <v>198</v>
      </c>
      <c r="AM38" s="179"/>
      <c r="AN38" s="178"/>
      <c r="AO38" s="178"/>
      <c r="AP38" s="177">
        <v>6</v>
      </c>
      <c r="AQ38" s="181"/>
      <c r="AR38" s="177">
        <v>306</v>
      </c>
      <c r="AS38" s="179"/>
      <c r="AT38" s="178"/>
      <c r="AU38" s="178"/>
      <c r="AV38" s="177">
        <v>9</v>
      </c>
      <c r="AW38" s="179"/>
      <c r="AX38" s="180"/>
      <c r="AY38" s="179"/>
      <c r="AZ38" s="178"/>
      <c r="BA38" s="178"/>
      <c r="BB38" s="177"/>
      <c r="BC38" s="181"/>
      <c r="BD38" s="237"/>
      <c r="BE38" s="238"/>
      <c r="BF38" s="238"/>
      <c r="BG38" s="238"/>
      <c r="BH38" s="239"/>
      <c r="BI38" s="76"/>
      <c r="BJ38" s="123">
        <f t="shared" si="18"/>
        <v>0</v>
      </c>
      <c r="BK38" s="76"/>
      <c r="BL38" s="76"/>
      <c r="BM38" s="76"/>
    </row>
    <row r="39" spans="1:65" s="1" customFormat="1" ht="69" customHeight="1" thickBot="1" x14ac:dyDescent="0.55000000000000004">
      <c r="A39" s="61" t="s">
        <v>41</v>
      </c>
      <c r="B39" s="234" t="s">
        <v>40</v>
      </c>
      <c r="C39" s="235"/>
      <c r="D39" s="235"/>
      <c r="E39" s="235"/>
      <c r="F39" s="235"/>
      <c r="G39" s="235"/>
      <c r="H39" s="235"/>
      <c r="I39" s="235"/>
      <c r="J39" s="235"/>
      <c r="K39" s="235"/>
      <c r="L39" s="235"/>
      <c r="M39" s="235"/>
      <c r="N39" s="235"/>
      <c r="O39" s="236"/>
      <c r="P39" s="233"/>
      <c r="Q39" s="231"/>
      <c r="R39" s="231"/>
      <c r="S39" s="230"/>
      <c r="T39" s="229">
        <f>SUM(T40:U41,T46,T49,T53,T64,T65)</f>
        <v>2438</v>
      </c>
      <c r="U39" s="230"/>
      <c r="V39" s="231">
        <f>SUM(V40:W41,V46,V49,V53,V64,V65)</f>
        <v>952</v>
      </c>
      <c r="W39" s="232"/>
      <c r="X39" s="229">
        <f>SUM(X40:Y41,X46,X49,X53,X64,X65)</f>
        <v>500</v>
      </c>
      <c r="Y39" s="230"/>
      <c r="Z39" s="231">
        <f>SUM(Z40:AA41,Z46,Z49,Z53,Z64,Z65)</f>
        <v>156</v>
      </c>
      <c r="AA39" s="230"/>
      <c r="AB39" s="231">
        <f>SUM(AB40:AC41,AB46,AB49,AB53,AB64,AB65)</f>
        <v>296</v>
      </c>
      <c r="AC39" s="230"/>
      <c r="AD39" s="231">
        <f>SUM(AD40:AE41,AD46,AD49,AD53,AD64,AD65)</f>
        <v>0</v>
      </c>
      <c r="AE39" s="232"/>
      <c r="AF39" s="233">
        <f>SUM(AF40:AG41,AF46,AF49,AF53,AF64,AF65)</f>
        <v>914</v>
      </c>
      <c r="AG39" s="230"/>
      <c r="AH39" s="231">
        <f>SUM(AH40:AI41,AH46,AH49,AH53,AH64,AH65)</f>
        <v>344</v>
      </c>
      <c r="AI39" s="230"/>
      <c r="AJ39" s="231">
        <f>SUM(AJ40:AK41,AJ46,AJ49,AJ53,AJ64,AJ65)</f>
        <v>24</v>
      </c>
      <c r="AK39" s="232"/>
      <c r="AL39" s="229">
        <f>SUM(AL40:AM41,AL46,AL49,AL53,AL64,AL65)</f>
        <v>588</v>
      </c>
      <c r="AM39" s="230"/>
      <c r="AN39" s="231">
        <f>SUM(AN40:AO41,AN46,AN49,AN53,AN64,AN65)</f>
        <v>246</v>
      </c>
      <c r="AO39" s="230"/>
      <c r="AP39" s="231">
        <f>SUM(AP40:AQ41,AP46,AP49,AP53,AP64,AP65)</f>
        <v>15</v>
      </c>
      <c r="AQ39" s="232"/>
      <c r="AR39" s="233">
        <f>SUM(AR40:AS41,AR46,AR49,AR53,AR64,AR65)</f>
        <v>936</v>
      </c>
      <c r="AS39" s="230"/>
      <c r="AT39" s="231">
        <f>SUM(AT40:AU41,AT46,AT49,AT53,AT64,AT65)</f>
        <v>362</v>
      </c>
      <c r="AU39" s="230"/>
      <c r="AV39" s="231">
        <f>SUM(AV40:AW41,AV46,AV49,AV53,AV64,AV65)</f>
        <v>28</v>
      </c>
      <c r="AW39" s="232"/>
      <c r="AX39" s="229">
        <f>SUM(AX40:AY41,AX46,AX49,AX53,AX64,AX65)</f>
        <v>0</v>
      </c>
      <c r="AY39" s="230"/>
      <c r="AZ39" s="231">
        <f>SUM(AZ40:BA41,AZ46,AZ49,AZ53,AZ64,AZ65)</f>
        <v>0</v>
      </c>
      <c r="BA39" s="230"/>
      <c r="BB39" s="231">
        <f>SUM(BB40:BC41,BB46,BB49,BB53,BB64,BB65)</f>
        <v>0</v>
      </c>
      <c r="BC39" s="232"/>
      <c r="BD39" s="240">
        <f>T39*100/T70</f>
        <v>65.820734341252702</v>
      </c>
      <c r="BE39" s="241"/>
      <c r="BF39" s="241"/>
      <c r="BG39" s="241"/>
      <c r="BH39" s="242"/>
      <c r="BI39" s="77"/>
      <c r="BJ39" s="123">
        <f t="shared" si="18"/>
        <v>952</v>
      </c>
      <c r="BK39" s="76"/>
      <c r="BL39" s="76"/>
      <c r="BM39" s="76"/>
    </row>
    <row r="40" spans="1:65" s="34" customFormat="1" ht="96" customHeight="1" x14ac:dyDescent="0.45">
      <c r="A40" s="62" t="s">
        <v>139</v>
      </c>
      <c r="B40" s="224" t="s">
        <v>144</v>
      </c>
      <c r="C40" s="225"/>
      <c r="D40" s="225"/>
      <c r="E40" s="225"/>
      <c r="F40" s="225"/>
      <c r="G40" s="225"/>
      <c r="H40" s="225"/>
      <c r="I40" s="225"/>
      <c r="J40" s="225"/>
      <c r="K40" s="225"/>
      <c r="L40" s="225"/>
      <c r="M40" s="225"/>
      <c r="N40" s="225"/>
      <c r="O40" s="226"/>
      <c r="P40" s="216"/>
      <c r="Q40" s="219"/>
      <c r="R40" s="227" t="s">
        <v>145</v>
      </c>
      <c r="S40" s="228"/>
      <c r="T40" s="218">
        <f>SUM(AF40,AL40,AR40,AX40)</f>
        <v>120</v>
      </c>
      <c r="U40" s="217"/>
      <c r="V40" s="219">
        <f>SUM(AH40,AN40,AT40,AZ40)</f>
        <v>42</v>
      </c>
      <c r="W40" s="217"/>
      <c r="X40" s="218">
        <v>24</v>
      </c>
      <c r="Y40" s="217"/>
      <c r="Z40" s="219"/>
      <c r="AA40" s="219"/>
      <c r="AB40" s="216">
        <v>18</v>
      </c>
      <c r="AC40" s="217"/>
      <c r="AD40" s="219"/>
      <c r="AE40" s="220"/>
      <c r="AF40" s="216">
        <v>120</v>
      </c>
      <c r="AG40" s="217"/>
      <c r="AH40" s="219">
        <v>42</v>
      </c>
      <c r="AI40" s="219"/>
      <c r="AJ40" s="216">
        <v>3</v>
      </c>
      <c r="AK40" s="217"/>
      <c r="AL40" s="218"/>
      <c r="AM40" s="217"/>
      <c r="AN40" s="219"/>
      <c r="AO40" s="219"/>
      <c r="AP40" s="216"/>
      <c r="AQ40" s="220"/>
      <c r="AR40" s="216"/>
      <c r="AS40" s="217"/>
      <c r="AT40" s="219"/>
      <c r="AU40" s="219"/>
      <c r="AV40" s="216"/>
      <c r="AW40" s="217"/>
      <c r="AX40" s="218"/>
      <c r="AY40" s="217"/>
      <c r="AZ40" s="219"/>
      <c r="BA40" s="219"/>
      <c r="BB40" s="216"/>
      <c r="BC40" s="220"/>
      <c r="BD40" s="221" t="s">
        <v>17</v>
      </c>
      <c r="BE40" s="222"/>
      <c r="BF40" s="222"/>
      <c r="BG40" s="222"/>
      <c r="BH40" s="223"/>
      <c r="BI40" s="78"/>
      <c r="BJ40" s="123">
        <f t="shared" si="18"/>
        <v>42</v>
      </c>
      <c r="BK40" s="78"/>
      <c r="BL40" s="78"/>
      <c r="BM40" s="78"/>
    </row>
    <row r="41" spans="1:65" s="34" customFormat="1" ht="96" customHeight="1" x14ac:dyDescent="0.45">
      <c r="A41" s="58" t="s">
        <v>244</v>
      </c>
      <c r="B41" s="202" t="s">
        <v>167</v>
      </c>
      <c r="C41" s="203"/>
      <c r="D41" s="203"/>
      <c r="E41" s="203"/>
      <c r="F41" s="203"/>
      <c r="G41" s="203"/>
      <c r="H41" s="203"/>
      <c r="I41" s="203"/>
      <c r="J41" s="203"/>
      <c r="K41" s="203"/>
      <c r="L41" s="203"/>
      <c r="M41" s="203"/>
      <c r="N41" s="203"/>
      <c r="O41" s="204"/>
      <c r="P41" s="148"/>
      <c r="Q41" s="139"/>
      <c r="R41" s="139"/>
      <c r="S41" s="147"/>
      <c r="T41" s="146">
        <f>SUM(T42:U45)</f>
        <v>756</v>
      </c>
      <c r="U41" s="139"/>
      <c r="V41" s="139">
        <f t="shared" ref="V41" si="70">SUM(V42:W45)</f>
        <v>288</v>
      </c>
      <c r="W41" s="147"/>
      <c r="X41" s="146">
        <f t="shared" ref="X41" si="71">SUM(X42:Y45)</f>
        <v>140</v>
      </c>
      <c r="Y41" s="139"/>
      <c r="Z41" s="139">
        <f t="shared" ref="Z41" si="72">SUM(Z42:AA45)</f>
        <v>88</v>
      </c>
      <c r="AA41" s="139"/>
      <c r="AB41" s="139">
        <f t="shared" ref="AB41" si="73">SUM(AB42:AC45)</f>
        <v>60</v>
      </c>
      <c r="AC41" s="139"/>
      <c r="AD41" s="139">
        <f t="shared" ref="AD41" si="74">SUM(AD42:AE45)</f>
        <v>0</v>
      </c>
      <c r="AE41" s="140"/>
      <c r="AF41" s="148">
        <f t="shared" ref="AF41" si="75">SUM(AF42:AG45)</f>
        <v>0</v>
      </c>
      <c r="AG41" s="139"/>
      <c r="AH41" s="139">
        <f t="shared" ref="AH41" si="76">SUM(AH42:AI45)</f>
        <v>0</v>
      </c>
      <c r="AI41" s="139"/>
      <c r="AJ41" s="139">
        <f t="shared" ref="AJ41" si="77">SUM(AJ42:AK45)</f>
        <v>0</v>
      </c>
      <c r="AK41" s="147"/>
      <c r="AL41" s="146">
        <f t="shared" ref="AL41" si="78">SUM(AL42:AM45)</f>
        <v>240</v>
      </c>
      <c r="AM41" s="139"/>
      <c r="AN41" s="139">
        <f t="shared" ref="AN41" si="79">SUM(AN42:AO45)</f>
        <v>90</v>
      </c>
      <c r="AO41" s="139"/>
      <c r="AP41" s="139">
        <f t="shared" ref="AP41" si="80">SUM(AP42:AQ45)</f>
        <v>6</v>
      </c>
      <c r="AQ41" s="140"/>
      <c r="AR41" s="148">
        <f t="shared" ref="AR41" si="81">SUM(AR42:AS45)</f>
        <v>516</v>
      </c>
      <c r="AS41" s="139"/>
      <c r="AT41" s="139">
        <f t="shared" ref="AT41" si="82">SUM(AT42:AU45)</f>
        <v>198</v>
      </c>
      <c r="AU41" s="139"/>
      <c r="AV41" s="139">
        <f t="shared" ref="AV41" si="83">SUM(AV42:AW45)</f>
        <v>15</v>
      </c>
      <c r="AW41" s="147"/>
      <c r="AX41" s="146">
        <f t="shared" ref="AX41" si="84">SUM(AX42:AY44)</f>
        <v>0</v>
      </c>
      <c r="AY41" s="147"/>
      <c r="AZ41" s="139">
        <f t="shared" ref="AZ41" si="85">SUM(AZ42:BA44)</f>
        <v>0</v>
      </c>
      <c r="BA41" s="139"/>
      <c r="BB41" s="148">
        <f t="shared" ref="BB41" si="86">SUM(BB42:BC44)</f>
        <v>0</v>
      </c>
      <c r="BC41" s="140"/>
      <c r="BD41" s="149"/>
      <c r="BE41" s="150"/>
      <c r="BF41" s="150"/>
      <c r="BG41" s="150"/>
      <c r="BH41" s="151"/>
      <c r="BI41" s="78"/>
      <c r="BJ41" s="123">
        <f t="shared" si="18"/>
        <v>288</v>
      </c>
      <c r="BK41" s="78"/>
      <c r="BL41" s="78"/>
      <c r="BM41" s="78"/>
    </row>
    <row r="42" spans="1:65" s="27" customFormat="1" ht="135" customHeight="1" x14ac:dyDescent="0.5">
      <c r="A42" s="59" t="s">
        <v>245</v>
      </c>
      <c r="B42" s="141" t="s">
        <v>311</v>
      </c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3"/>
      <c r="P42" s="144">
        <v>3</v>
      </c>
      <c r="Q42" s="128"/>
      <c r="R42" s="128"/>
      <c r="S42" s="145"/>
      <c r="T42" s="127">
        <f>SUM(AF42,AL42,AR42,AX42)</f>
        <v>324</v>
      </c>
      <c r="U42" s="145"/>
      <c r="V42" s="128">
        <f>SUM(AH42,AN42,AT42,AZ42)</f>
        <v>102</v>
      </c>
      <c r="W42" s="145"/>
      <c r="X42" s="127">
        <v>46</v>
      </c>
      <c r="Y42" s="145"/>
      <c r="Z42" s="128">
        <v>28</v>
      </c>
      <c r="AA42" s="128"/>
      <c r="AB42" s="144">
        <v>28</v>
      </c>
      <c r="AC42" s="145"/>
      <c r="AD42" s="128"/>
      <c r="AE42" s="129"/>
      <c r="AF42" s="144"/>
      <c r="AG42" s="145"/>
      <c r="AH42" s="128"/>
      <c r="AI42" s="128"/>
      <c r="AJ42" s="144"/>
      <c r="AK42" s="145"/>
      <c r="AL42" s="127"/>
      <c r="AM42" s="145"/>
      <c r="AN42" s="128"/>
      <c r="AO42" s="128"/>
      <c r="AP42" s="144"/>
      <c r="AQ42" s="129"/>
      <c r="AR42" s="144">
        <v>324</v>
      </c>
      <c r="AS42" s="145"/>
      <c r="AT42" s="128">
        <v>102</v>
      </c>
      <c r="AU42" s="128"/>
      <c r="AV42" s="144">
        <v>9</v>
      </c>
      <c r="AW42" s="145"/>
      <c r="AX42" s="127"/>
      <c r="AY42" s="145"/>
      <c r="AZ42" s="128"/>
      <c r="BA42" s="128"/>
      <c r="BB42" s="144"/>
      <c r="BC42" s="129"/>
      <c r="BD42" s="157" t="s">
        <v>293</v>
      </c>
      <c r="BE42" s="158"/>
      <c r="BF42" s="158"/>
      <c r="BG42" s="158"/>
      <c r="BH42" s="159"/>
      <c r="BI42" s="77"/>
      <c r="BJ42" s="123">
        <f t="shared" si="18"/>
        <v>102</v>
      </c>
      <c r="BK42" s="77"/>
      <c r="BL42" s="77"/>
      <c r="BM42" s="77"/>
    </row>
    <row r="43" spans="1:65" s="1" customFormat="1" ht="63" customHeight="1" x14ac:dyDescent="0.5">
      <c r="A43" s="59" t="s">
        <v>246</v>
      </c>
      <c r="B43" s="141" t="s">
        <v>191</v>
      </c>
      <c r="C43" s="142"/>
      <c r="D43" s="142"/>
      <c r="E43" s="142"/>
      <c r="F43" s="142"/>
      <c r="G43" s="142"/>
      <c r="H43" s="142"/>
      <c r="I43" s="142"/>
      <c r="J43" s="142"/>
      <c r="K43" s="142"/>
      <c r="L43" s="142"/>
      <c r="M43" s="142"/>
      <c r="N43" s="142"/>
      <c r="O43" s="143"/>
      <c r="P43" s="144">
        <v>3</v>
      </c>
      <c r="Q43" s="128"/>
      <c r="R43" s="128"/>
      <c r="S43" s="145"/>
      <c r="T43" s="127">
        <f t="shared" ref="T43:T44" si="87">SUM(AF43,AL43,AR43,AX43)</f>
        <v>96</v>
      </c>
      <c r="U43" s="145"/>
      <c r="V43" s="128">
        <f t="shared" ref="V43:V44" si="88">SUM(AH43,AN43,AT43,AZ43)</f>
        <v>48</v>
      </c>
      <c r="W43" s="145"/>
      <c r="X43" s="127">
        <v>28</v>
      </c>
      <c r="Y43" s="145"/>
      <c r="Z43" s="128">
        <v>20</v>
      </c>
      <c r="AA43" s="128"/>
      <c r="AB43" s="144"/>
      <c r="AC43" s="145"/>
      <c r="AD43" s="128"/>
      <c r="AE43" s="129"/>
      <c r="AF43" s="144"/>
      <c r="AG43" s="145"/>
      <c r="AH43" s="128"/>
      <c r="AI43" s="128"/>
      <c r="AJ43" s="144"/>
      <c r="AK43" s="145"/>
      <c r="AL43" s="127"/>
      <c r="AM43" s="145"/>
      <c r="AN43" s="128"/>
      <c r="AO43" s="128"/>
      <c r="AP43" s="144"/>
      <c r="AQ43" s="129"/>
      <c r="AR43" s="144">
        <v>96</v>
      </c>
      <c r="AS43" s="145"/>
      <c r="AT43" s="128">
        <v>48</v>
      </c>
      <c r="AU43" s="128"/>
      <c r="AV43" s="144">
        <v>3</v>
      </c>
      <c r="AW43" s="145"/>
      <c r="AX43" s="127"/>
      <c r="AY43" s="145"/>
      <c r="AZ43" s="128"/>
      <c r="BA43" s="128"/>
      <c r="BB43" s="144"/>
      <c r="BC43" s="129"/>
      <c r="BD43" s="157" t="s">
        <v>13</v>
      </c>
      <c r="BE43" s="158"/>
      <c r="BF43" s="158"/>
      <c r="BG43" s="158"/>
      <c r="BH43" s="159"/>
      <c r="BI43" s="77"/>
      <c r="BJ43" s="123">
        <f t="shared" si="18"/>
        <v>48</v>
      </c>
      <c r="BK43" s="76"/>
      <c r="BL43" s="76"/>
      <c r="BM43" s="76"/>
    </row>
    <row r="44" spans="1:65" s="1" customFormat="1" ht="63.75" customHeight="1" x14ac:dyDescent="0.5">
      <c r="A44" s="59" t="s">
        <v>247</v>
      </c>
      <c r="B44" s="141" t="s">
        <v>168</v>
      </c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3"/>
      <c r="P44" s="144"/>
      <c r="Q44" s="128"/>
      <c r="R44" s="128">
        <v>3</v>
      </c>
      <c r="S44" s="145"/>
      <c r="T44" s="127">
        <f t="shared" si="87"/>
        <v>96</v>
      </c>
      <c r="U44" s="145"/>
      <c r="V44" s="128">
        <f t="shared" si="88"/>
        <v>48</v>
      </c>
      <c r="W44" s="145"/>
      <c r="X44" s="127">
        <v>32</v>
      </c>
      <c r="Y44" s="145"/>
      <c r="Z44" s="128">
        <v>16</v>
      </c>
      <c r="AA44" s="128"/>
      <c r="AB44" s="144"/>
      <c r="AC44" s="145"/>
      <c r="AD44" s="128"/>
      <c r="AE44" s="129"/>
      <c r="AF44" s="144"/>
      <c r="AG44" s="145"/>
      <c r="AH44" s="128"/>
      <c r="AI44" s="128"/>
      <c r="AJ44" s="144"/>
      <c r="AK44" s="145"/>
      <c r="AL44" s="127"/>
      <c r="AM44" s="145"/>
      <c r="AN44" s="128"/>
      <c r="AO44" s="128"/>
      <c r="AP44" s="144"/>
      <c r="AQ44" s="129"/>
      <c r="AR44" s="144">
        <v>96</v>
      </c>
      <c r="AS44" s="145"/>
      <c r="AT44" s="128">
        <v>48</v>
      </c>
      <c r="AU44" s="128"/>
      <c r="AV44" s="144">
        <v>3</v>
      </c>
      <c r="AW44" s="145"/>
      <c r="AX44" s="127"/>
      <c r="AY44" s="145"/>
      <c r="AZ44" s="128"/>
      <c r="BA44" s="128"/>
      <c r="BB44" s="144"/>
      <c r="BC44" s="129"/>
      <c r="BD44" s="157" t="s">
        <v>11</v>
      </c>
      <c r="BE44" s="158"/>
      <c r="BF44" s="158"/>
      <c r="BG44" s="158"/>
      <c r="BH44" s="159"/>
      <c r="BI44" s="77"/>
      <c r="BJ44" s="123">
        <f t="shared" si="18"/>
        <v>48</v>
      </c>
      <c r="BK44" s="76"/>
      <c r="BL44" s="76"/>
      <c r="BM44" s="76"/>
    </row>
    <row r="45" spans="1:65" s="1" customFormat="1" ht="102.75" customHeight="1" x14ac:dyDescent="0.5">
      <c r="A45" s="59" t="s">
        <v>274</v>
      </c>
      <c r="B45" s="141" t="s">
        <v>179</v>
      </c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M45" s="142"/>
      <c r="N45" s="142"/>
      <c r="O45" s="143"/>
      <c r="P45" s="144">
        <v>2</v>
      </c>
      <c r="Q45" s="128"/>
      <c r="R45" s="128"/>
      <c r="S45" s="145"/>
      <c r="T45" s="127">
        <f>SUM(AF45,AL45,AR45,AX45)</f>
        <v>240</v>
      </c>
      <c r="U45" s="145"/>
      <c r="V45" s="128">
        <f>SUM(AH45,AN45,AT45,AZ45)</f>
        <v>90</v>
      </c>
      <c r="W45" s="145"/>
      <c r="X45" s="127">
        <v>34</v>
      </c>
      <c r="Y45" s="145"/>
      <c r="Z45" s="128">
        <v>24</v>
      </c>
      <c r="AA45" s="128"/>
      <c r="AB45" s="144">
        <v>32</v>
      </c>
      <c r="AC45" s="145"/>
      <c r="AD45" s="128"/>
      <c r="AE45" s="129"/>
      <c r="AF45" s="144"/>
      <c r="AG45" s="145"/>
      <c r="AH45" s="128"/>
      <c r="AI45" s="128"/>
      <c r="AJ45" s="144"/>
      <c r="AK45" s="145"/>
      <c r="AL45" s="127">
        <v>240</v>
      </c>
      <c r="AM45" s="145"/>
      <c r="AN45" s="128">
        <v>90</v>
      </c>
      <c r="AO45" s="128"/>
      <c r="AP45" s="144">
        <v>6</v>
      </c>
      <c r="AQ45" s="129"/>
      <c r="AR45" s="144"/>
      <c r="AS45" s="145"/>
      <c r="AT45" s="128"/>
      <c r="AU45" s="128"/>
      <c r="AV45" s="144"/>
      <c r="AW45" s="145"/>
      <c r="AX45" s="127"/>
      <c r="AY45" s="145"/>
      <c r="AZ45" s="128"/>
      <c r="BA45" s="128"/>
      <c r="BB45" s="144"/>
      <c r="BC45" s="129"/>
      <c r="BD45" s="157" t="s">
        <v>10</v>
      </c>
      <c r="BE45" s="158"/>
      <c r="BF45" s="158"/>
      <c r="BG45" s="158"/>
      <c r="BH45" s="159"/>
      <c r="BI45" s="77"/>
      <c r="BJ45" s="123">
        <f t="shared" si="18"/>
        <v>90</v>
      </c>
      <c r="BK45" s="76"/>
      <c r="BL45" s="76"/>
      <c r="BM45" s="76"/>
    </row>
    <row r="46" spans="1:65" s="34" customFormat="1" ht="36.75" customHeight="1" x14ac:dyDescent="0.45">
      <c r="A46" s="57" t="s">
        <v>39</v>
      </c>
      <c r="B46" s="213" t="s">
        <v>169</v>
      </c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215"/>
      <c r="P46" s="205"/>
      <c r="Q46" s="208"/>
      <c r="R46" s="208"/>
      <c r="S46" s="206"/>
      <c r="T46" s="207">
        <f>SUM(T47:U48)</f>
        <v>222</v>
      </c>
      <c r="U46" s="206"/>
      <c r="V46" s="208">
        <f t="shared" ref="V46" si="89">SUM(V47:W48)</f>
        <v>100</v>
      </c>
      <c r="W46" s="209"/>
      <c r="X46" s="207">
        <f t="shared" ref="X46" si="90">SUM(X47:Y48)</f>
        <v>60</v>
      </c>
      <c r="Y46" s="206"/>
      <c r="Z46" s="208">
        <f t="shared" ref="Z46" si="91">SUM(Z47:AA48)</f>
        <v>0</v>
      </c>
      <c r="AA46" s="208"/>
      <c r="AB46" s="205">
        <f t="shared" ref="AB46" si="92">SUM(AB47:AC48)</f>
        <v>40</v>
      </c>
      <c r="AC46" s="206"/>
      <c r="AD46" s="208">
        <f t="shared" ref="AD46" si="93">SUM(AD47:AE48)</f>
        <v>0</v>
      </c>
      <c r="AE46" s="209"/>
      <c r="AF46" s="205">
        <f t="shared" ref="AF46" si="94">SUM(AF47:AG48)</f>
        <v>0</v>
      </c>
      <c r="AG46" s="206"/>
      <c r="AH46" s="208">
        <f t="shared" ref="AH46" si="95">SUM(AH47:AI48)</f>
        <v>0</v>
      </c>
      <c r="AI46" s="208"/>
      <c r="AJ46" s="205">
        <f t="shared" ref="AJ46" si="96">SUM(AJ47:AK48)</f>
        <v>0</v>
      </c>
      <c r="AK46" s="206"/>
      <c r="AL46" s="207">
        <f t="shared" ref="AL46" si="97">SUM(AL47:AM48)</f>
        <v>0</v>
      </c>
      <c r="AM46" s="206"/>
      <c r="AN46" s="208">
        <f t="shared" ref="AN46" si="98">SUM(AN47:AO48)</f>
        <v>0</v>
      </c>
      <c r="AO46" s="208"/>
      <c r="AP46" s="205">
        <f t="shared" ref="AP46" si="99">SUM(AP47:AQ48)</f>
        <v>0</v>
      </c>
      <c r="AQ46" s="209"/>
      <c r="AR46" s="205">
        <f t="shared" ref="AR46" si="100">SUM(AR47:AS48)</f>
        <v>222</v>
      </c>
      <c r="AS46" s="206"/>
      <c r="AT46" s="208">
        <f t="shared" ref="AT46" si="101">SUM(AT47:AU48)</f>
        <v>100</v>
      </c>
      <c r="AU46" s="208"/>
      <c r="AV46" s="205">
        <f t="shared" ref="AV46" si="102">SUM(AV47:AW48)</f>
        <v>7</v>
      </c>
      <c r="AW46" s="206"/>
      <c r="AX46" s="207">
        <f t="shared" ref="AX46" si="103">SUM(AX47:AY48)</f>
        <v>0</v>
      </c>
      <c r="AY46" s="206"/>
      <c r="AZ46" s="208">
        <f t="shared" ref="AZ46" si="104">SUM(AZ47:BA48)</f>
        <v>0</v>
      </c>
      <c r="BA46" s="208"/>
      <c r="BB46" s="205">
        <f t="shared" ref="BB46" si="105">SUM(BB47:BC48)</f>
        <v>0</v>
      </c>
      <c r="BC46" s="209"/>
      <c r="BD46" s="210"/>
      <c r="BE46" s="211"/>
      <c r="BF46" s="211"/>
      <c r="BG46" s="211"/>
      <c r="BH46" s="212"/>
      <c r="BI46" s="78"/>
      <c r="BJ46" s="123">
        <f t="shared" si="18"/>
        <v>100</v>
      </c>
      <c r="BK46" s="78"/>
      <c r="BL46" s="78"/>
      <c r="BM46" s="78"/>
    </row>
    <row r="47" spans="1:65" s="1" customFormat="1" ht="63.75" customHeight="1" x14ac:dyDescent="0.5">
      <c r="A47" s="59" t="s">
        <v>162</v>
      </c>
      <c r="B47" s="141" t="s">
        <v>170</v>
      </c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3"/>
      <c r="P47" s="144"/>
      <c r="Q47" s="128"/>
      <c r="R47" s="128">
        <v>3</v>
      </c>
      <c r="S47" s="145"/>
      <c r="T47" s="127">
        <f>SUM(AF47,AL47,AR47,AX47)</f>
        <v>96</v>
      </c>
      <c r="U47" s="145"/>
      <c r="V47" s="128">
        <f>SUM(AH47,AN47,AT47,AZ47)</f>
        <v>48</v>
      </c>
      <c r="W47" s="129"/>
      <c r="X47" s="127">
        <v>28</v>
      </c>
      <c r="Y47" s="145"/>
      <c r="Z47" s="128"/>
      <c r="AA47" s="128"/>
      <c r="AB47" s="144">
        <v>20</v>
      </c>
      <c r="AC47" s="145"/>
      <c r="AD47" s="128"/>
      <c r="AE47" s="129"/>
      <c r="AF47" s="144"/>
      <c r="AG47" s="145"/>
      <c r="AH47" s="128"/>
      <c r="AI47" s="128"/>
      <c r="AJ47" s="144"/>
      <c r="AK47" s="145"/>
      <c r="AL47" s="127"/>
      <c r="AM47" s="145"/>
      <c r="AN47" s="128"/>
      <c r="AO47" s="128"/>
      <c r="AP47" s="144"/>
      <c r="AQ47" s="129"/>
      <c r="AR47" s="144">
        <v>96</v>
      </c>
      <c r="AS47" s="145"/>
      <c r="AT47" s="128">
        <v>48</v>
      </c>
      <c r="AU47" s="128"/>
      <c r="AV47" s="144">
        <v>3</v>
      </c>
      <c r="AW47" s="145"/>
      <c r="AX47" s="127"/>
      <c r="AY47" s="145"/>
      <c r="AZ47" s="128"/>
      <c r="BA47" s="128"/>
      <c r="BB47" s="144"/>
      <c r="BC47" s="129"/>
      <c r="BD47" s="157" t="s">
        <v>9</v>
      </c>
      <c r="BE47" s="158"/>
      <c r="BF47" s="158"/>
      <c r="BG47" s="158"/>
      <c r="BH47" s="159"/>
      <c r="BI47" s="77"/>
      <c r="BJ47" s="123">
        <f t="shared" si="18"/>
        <v>48</v>
      </c>
      <c r="BK47" s="76"/>
      <c r="BL47" s="76"/>
      <c r="BM47" s="76"/>
    </row>
    <row r="48" spans="1:65" s="1" customFormat="1" ht="63.75" customHeight="1" x14ac:dyDescent="0.5">
      <c r="A48" s="59" t="s">
        <v>163</v>
      </c>
      <c r="B48" s="141" t="s">
        <v>171</v>
      </c>
      <c r="C48" s="142"/>
      <c r="D48" s="142"/>
      <c r="E48" s="142"/>
      <c r="F48" s="142"/>
      <c r="G48" s="142"/>
      <c r="H48" s="142"/>
      <c r="I48" s="142"/>
      <c r="J48" s="142"/>
      <c r="K48" s="142"/>
      <c r="L48" s="142"/>
      <c r="M48" s="142"/>
      <c r="N48" s="142"/>
      <c r="O48" s="143"/>
      <c r="P48" s="144">
        <v>3</v>
      </c>
      <c r="Q48" s="128"/>
      <c r="R48" s="128"/>
      <c r="S48" s="145"/>
      <c r="T48" s="127">
        <f>SUM(AF48,AL48,AR48,AX48)</f>
        <v>126</v>
      </c>
      <c r="U48" s="145"/>
      <c r="V48" s="128">
        <f>SUM(AH48,AN48,AT48,AZ48)</f>
        <v>52</v>
      </c>
      <c r="W48" s="129"/>
      <c r="X48" s="127">
        <v>32</v>
      </c>
      <c r="Y48" s="145"/>
      <c r="Z48" s="128"/>
      <c r="AA48" s="128"/>
      <c r="AB48" s="144">
        <v>20</v>
      </c>
      <c r="AC48" s="145"/>
      <c r="AD48" s="128"/>
      <c r="AE48" s="129"/>
      <c r="AF48" s="144"/>
      <c r="AG48" s="145"/>
      <c r="AH48" s="128"/>
      <c r="AI48" s="128"/>
      <c r="AJ48" s="144"/>
      <c r="AK48" s="145"/>
      <c r="AL48" s="127"/>
      <c r="AM48" s="145"/>
      <c r="AN48" s="128"/>
      <c r="AO48" s="128"/>
      <c r="AP48" s="144"/>
      <c r="AQ48" s="129"/>
      <c r="AR48" s="144">
        <v>126</v>
      </c>
      <c r="AS48" s="145"/>
      <c r="AT48" s="128">
        <v>52</v>
      </c>
      <c r="AU48" s="128"/>
      <c r="AV48" s="144">
        <v>4</v>
      </c>
      <c r="AW48" s="145"/>
      <c r="AX48" s="127"/>
      <c r="AY48" s="145"/>
      <c r="AZ48" s="128"/>
      <c r="BA48" s="128"/>
      <c r="BB48" s="144"/>
      <c r="BC48" s="129"/>
      <c r="BD48" s="157" t="s">
        <v>8</v>
      </c>
      <c r="BE48" s="158"/>
      <c r="BF48" s="158"/>
      <c r="BG48" s="158"/>
      <c r="BH48" s="159"/>
      <c r="BI48" s="77"/>
      <c r="BJ48" s="123">
        <f t="shared" si="18"/>
        <v>52</v>
      </c>
      <c r="BK48" s="76"/>
      <c r="BL48" s="76"/>
      <c r="BM48" s="76"/>
    </row>
    <row r="49" spans="1:65" s="34" customFormat="1" ht="68.25" customHeight="1" x14ac:dyDescent="0.45">
      <c r="A49" s="58" t="s">
        <v>38</v>
      </c>
      <c r="B49" s="202" t="s">
        <v>172</v>
      </c>
      <c r="C49" s="203"/>
      <c r="D49" s="203"/>
      <c r="E49" s="203"/>
      <c r="F49" s="203"/>
      <c r="G49" s="203"/>
      <c r="H49" s="203"/>
      <c r="I49" s="203"/>
      <c r="J49" s="203"/>
      <c r="K49" s="203"/>
      <c r="L49" s="203"/>
      <c r="M49" s="203"/>
      <c r="N49" s="203"/>
      <c r="O49" s="204"/>
      <c r="P49" s="148"/>
      <c r="Q49" s="139"/>
      <c r="R49" s="139"/>
      <c r="S49" s="147"/>
      <c r="T49" s="146">
        <f>SUM(T50:U52)</f>
        <v>438</v>
      </c>
      <c r="U49" s="139"/>
      <c r="V49" s="139">
        <f t="shared" ref="V49" si="106">SUM(V50:W52)</f>
        <v>164</v>
      </c>
      <c r="W49" s="140"/>
      <c r="X49" s="146">
        <f t="shared" ref="X49" si="107">SUM(X50:Y52)</f>
        <v>94</v>
      </c>
      <c r="Y49" s="139"/>
      <c r="Z49" s="139">
        <f t="shared" ref="Z49" si="108">SUM(Z50:AA52)</f>
        <v>28</v>
      </c>
      <c r="AA49" s="139"/>
      <c r="AB49" s="139">
        <f t="shared" ref="AB49" si="109">SUM(AB50:AC52)</f>
        <v>42</v>
      </c>
      <c r="AC49" s="139"/>
      <c r="AD49" s="139">
        <f t="shared" ref="AD49" si="110">SUM(AD50:AE52)</f>
        <v>0</v>
      </c>
      <c r="AE49" s="140"/>
      <c r="AF49" s="148">
        <f t="shared" ref="AF49" si="111">SUM(AF50:AG52)</f>
        <v>120</v>
      </c>
      <c r="AG49" s="139"/>
      <c r="AH49" s="139">
        <f t="shared" ref="AH49" si="112">SUM(AH50:AI52)</f>
        <v>60</v>
      </c>
      <c r="AI49" s="139"/>
      <c r="AJ49" s="139">
        <f t="shared" ref="AJ49" si="113">SUM(AJ50:AK52)</f>
        <v>3</v>
      </c>
      <c r="AK49" s="147"/>
      <c r="AL49" s="146">
        <f t="shared" ref="AL49" si="114">SUM(AL50:AM52)</f>
        <v>120</v>
      </c>
      <c r="AM49" s="139"/>
      <c r="AN49" s="139">
        <f t="shared" ref="AN49" si="115">SUM(AN50:AO52)</f>
        <v>40</v>
      </c>
      <c r="AO49" s="139"/>
      <c r="AP49" s="139">
        <f t="shared" ref="AP49" si="116">SUM(AP50:AQ52)</f>
        <v>3</v>
      </c>
      <c r="AQ49" s="140"/>
      <c r="AR49" s="148">
        <f t="shared" ref="AR49" si="117">SUM(AR50:AS52)</f>
        <v>198</v>
      </c>
      <c r="AS49" s="139"/>
      <c r="AT49" s="139">
        <f t="shared" ref="AT49" si="118">SUM(AT50:AU52)</f>
        <v>64</v>
      </c>
      <c r="AU49" s="139"/>
      <c r="AV49" s="139">
        <f t="shared" ref="AV49" si="119">SUM(AV50:AW52)</f>
        <v>6</v>
      </c>
      <c r="AW49" s="147"/>
      <c r="AX49" s="146">
        <f t="shared" ref="AX49" si="120">SUM(AX50:AY51)</f>
        <v>0</v>
      </c>
      <c r="AY49" s="139"/>
      <c r="AZ49" s="139">
        <f t="shared" ref="AZ49" si="121">SUM(AZ50:BA51)</f>
        <v>0</v>
      </c>
      <c r="BA49" s="139"/>
      <c r="BB49" s="148">
        <f t="shared" ref="BB49" si="122">SUM(BB50:BC51)</f>
        <v>0</v>
      </c>
      <c r="BC49" s="140"/>
      <c r="BD49" s="149"/>
      <c r="BE49" s="150"/>
      <c r="BF49" s="150"/>
      <c r="BG49" s="150"/>
      <c r="BH49" s="151"/>
      <c r="BI49" s="78"/>
      <c r="BJ49" s="123">
        <f t="shared" si="18"/>
        <v>164</v>
      </c>
      <c r="BK49" s="78"/>
      <c r="BL49" s="78"/>
      <c r="BM49" s="78"/>
    </row>
    <row r="50" spans="1:65" s="27" customFormat="1" ht="42" customHeight="1" x14ac:dyDescent="0.45">
      <c r="A50" s="59" t="s">
        <v>158</v>
      </c>
      <c r="B50" s="200" t="s">
        <v>181</v>
      </c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201"/>
      <c r="P50" s="144"/>
      <c r="Q50" s="128"/>
      <c r="R50" s="128">
        <v>3</v>
      </c>
      <c r="S50" s="145"/>
      <c r="T50" s="127">
        <f>SUM(AF50,AL50,AR50,AX50)</f>
        <v>198</v>
      </c>
      <c r="U50" s="145"/>
      <c r="V50" s="128">
        <f>SUM(AH50,AN50,AT50,AZ50)</f>
        <v>64</v>
      </c>
      <c r="W50" s="129"/>
      <c r="X50" s="127">
        <v>36</v>
      </c>
      <c r="Y50" s="145"/>
      <c r="Z50" s="128">
        <v>12</v>
      </c>
      <c r="AA50" s="128"/>
      <c r="AB50" s="144">
        <v>16</v>
      </c>
      <c r="AC50" s="145"/>
      <c r="AD50" s="128"/>
      <c r="AE50" s="129"/>
      <c r="AF50" s="144"/>
      <c r="AG50" s="145"/>
      <c r="AH50" s="128"/>
      <c r="AI50" s="128"/>
      <c r="AJ50" s="144"/>
      <c r="AK50" s="145"/>
      <c r="AL50" s="127"/>
      <c r="AM50" s="145"/>
      <c r="AN50" s="128"/>
      <c r="AO50" s="128"/>
      <c r="AP50" s="144"/>
      <c r="AQ50" s="129"/>
      <c r="AR50" s="144">
        <v>198</v>
      </c>
      <c r="AS50" s="145"/>
      <c r="AT50" s="128">
        <v>64</v>
      </c>
      <c r="AU50" s="128"/>
      <c r="AV50" s="144">
        <v>6</v>
      </c>
      <c r="AW50" s="145"/>
      <c r="AX50" s="127"/>
      <c r="AY50" s="145"/>
      <c r="AZ50" s="128"/>
      <c r="BA50" s="128"/>
      <c r="BB50" s="144"/>
      <c r="BC50" s="129"/>
      <c r="BD50" s="157" t="s">
        <v>275</v>
      </c>
      <c r="BE50" s="158"/>
      <c r="BF50" s="158"/>
      <c r="BG50" s="158"/>
      <c r="BH50" s="159"/>
      <c r="BI50" s="77"/>
      <c r="BJ50" s="123">
        <f t="shared" si="18"/>
        <v>64</v>
      </c>
      <c r="BK50" s="77"/>
      <c r="BL50" s="77"/>
      <c r="BM50" s="77"/>
    </row>
    <row r="51" spans="1:65" s="1" customFormat="1" ht="43.5" customHeight="1" x14ac:dyDescent="0.5">
      <c r="A51" s="59" t="s">
        <v>159</v>
      </c>
      <c r="B51" s="194" t="s">
        <v>173</v>
      </c>
      <c r="C51" s="195"/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6"/>
      <c r="P51" s="144">
        <v>2</v>
      </c>
      <c r="Q51" s="128"/>
      <c r="R51" s="128"/>
      <c r="S51" s="145"/>
      <c r="T51" s="127">
        <f>SUM(AF51,AL51,AR51,AX51)</f>
        <v>120</v>
      </c>
      <c r="U51" s="145"/>
      <c r="V51" s="128">
        <f>SUM(AH51,AN51,AT51,AZ51)</f>
        <v>40</v>
      </c>
      <c r="W51" s="129"/>
      <c r="X51" s="127">
        <v>26</v>
      </c>
      <c r="Y51" s="145"/>
      <c r="Z51" s="128"/>
      <c r="AA51" s="128"/>
      <c r="AB51" s="144">
        <v>14</v>
      </c>
      <c r="AC51" s="145"/>
      <c r="AD51" s="128"/>
      <c r="AE51" s="129"/>
      <c r="AF51" s="144"/>
      <c r="AG51" s="145"/>
      <c r="AH51" s="128"/>
      <c r="AI51" s="128"/>
      <c r="AJ51" s="144"/>
      <c r="AK51" s="145"/>
      <c r="AL51" s="127">
        <v>120</v>
      </c>
      <c r="AM51" s="145"/>
      <c r="AN51" s="128">
        <v>40</v>
      </c>
      <c r="AO51" s="128"/>
      <c r="AP51" s="144">
        <v>3</v>
      </c>
      <c r="AQ51" s="129"/>
      <c r="AR51" s="144"/>
      <c r="AS51" s="145"/>
      <c r="AT51" s="128"/>
      <c r="AU51" s="128"/>
      <c r="AV51" s="144"/>
      <c r="AW51" s="145"/>
      <c r="AX51" s="127"/>
      <c r="AY51" s="145"/>
      <c r="AZ51" s="128"/>
      <c r="BA51" s="128"/>
      <c r="BB51" s="144"/>
      <c r="BC51" s="129"/>
      <c r="BD51" s="157" t="s">
        <v>147</v>
      </c>
      <c r="BE51" s="158"/>
      <c r="BF51" s="158"/>
      <c r="BG51" s="158"/>
      <c r="BH51" s="159"/>
      <c r="BI51" s="77"/>
      <c r="BJ51" s="123">
        <f t="shared" si="18"/>
        <v>40</v>
      </c>
      <c r="BK51" s="76"/>
      <c r="BL51" s="76"/>
      <c r="BM51" s="76"/>
    </row>
    <row r="52" spans="1:65" s="1" customFormat="1" ht="102.75" customHeight="1" x14ac:dyDescent="0.5">
      <c r="A52" s="60" t="s">
        <v>273</v>
      </c>
      <c r="B52" s="174" t="s">
        <v>283</v>
      </c>
      <c r="C52" s="175"/>
      <c r="D52" s="175"/>
      <c r="E52" s="175"/>
      <c r="F52" s="175"/>
      <c r="G52" s="175"/>
      <c r="H52" s="175"/>
      <c r="I52" s="175"/>
      <c r="J52" s="175"/>
      <c r="K52" s="175"/>
      <c r="L52" s="175"/>
      <c r="M52" s="175"/>
      <c r="N52" s="175"/>
      <c r="O52" s="176"/>
      <c r="P52" s="177"/>
      <c r="Q52" s="178"/>
      <c r="R52" s="178">
        <v>1</v>
      </c>
      <c r="S52" s="179"/>
      <c r="T52" s="180">
        <f>SUM(AF52,AL52,AR52,AX52)</f>
        <v>120</v>
      </c>
      <c r="U52" s="179"/>
      <c r="V52" s="178">
        <f>SUM(AH52,AN52,AT52,AZ52)</f>
        <v>60</v>
      </c>
      <c r="W52" s="181"/>
      <c r="X52" s="182">
        <v>32</v>
      </c>
      <c r="Y52" s="183"/>
      <c r="Z52" s="184">
        <v>16</v>
      </c>
      <c r="AA52" s="184"/>
      <c r="AB52" s="185">
        <v>12</v>
      </c>
      <c r="AC52" s="183"/>
      <c r="AD52" s="184"/>
      <c r="AE52" s="186"/>
      <c r="AF52" s="185">
        <v>120</v>
      </c>
      <c r="AG52" s="183"/>
      <c r="AH52" s="184">
        <v>60</v>
      </c>
      <c r="AI52" s="184"/>
      <c r="AJ52" s="185">
        <v>3</v>
      </c>
      <c r="AK52" s="183"/>
      <c r="AL52" s="182"/>
      <c r="AM52" s="183"/>
      <c r="AN52" s="184"/>
      <c r="AO52" s="184"/>
      <c r="AP52" s="185"/>
      <c r="AQ52" s="186"/>
      <c r="AR52" s="185"/>
      <c r="AS52" s="183"/>
      <c r="AT52" s="184"/>
      <c r="AU52" s="184"/>
      <c r="AV52" s="185"/>
      <c r="AW52" s="183"/>
      <c r="AX52" s="182"/>
      <c r="AY52" s="183"/>
      <c r="AZ52" s="184"/>
      <c r="BA52" s="184"/>
      <c r="BB52" s="185"/>
      <c r="BC52" s="186"/>
      <c r="BD52" s="157" t="s">
        <v>286</v>
      </c>
      <c r="BE52" s="158"/>
      <c r="BF52" s="158"/>
      <c r="BG52" s="158"/>
      <c r="BH52" s="159"/>
      <c r="BI52" s="77"/>
      <c r="BJ52" s="123">
        <f t="shared" si="18"/>
        <v>60</v>
      </c>
      <c r="BK52" s="76"/>
      <c r="BL52" s="76"/>
      <c r="BM52" s="76"/>
    </row>
    <row r="53" spans="1:65" s="34" customFormat="1" ht="63.75" customHeight="1" x14ac:dyDescent="0.45">
      <c r="A53" s="58" t="s">
        <v>180</v>
      </c>
      <c r="B53" s="197" t="s">
        <v>183</v>
      </c>
      <c r="C53" s="198"/>
      <c r="D53" s="198"/>
      <c r="E53" s="198"/>
      <c r="F53" s="198"/>
      <c r="G53" s="198"/>
      <c r="H53" s="198"/>
      <c r="I53" s="198"/>
      <c r="J53" s="198"/>
      <c r="K53" s="198"/>
      <c r="L53" s="198"/>
      <c r="M53" s="198"/>
      <c r="N53" s="198"/>
      <c r="O53" s="199"/>
      <c r="P53" s="148"/>
      <c r="Q53" s="139"/>
      <c r="R53" s="139"/>
      <c r="S53" s="147"/>
      <c r="T53" s="146">
        <f>SUM(T54:U63)</f>
        <v>674</v>
      </c>
      <c r="U53" s="139"/>
      <c r="V53" s="139">
        <f>SUM(V54:W63)</f>
        <v>242</v>
      </c>
      <c r="W53" s="140"/>
      <c r="X53" s="146">
        <f>SUM(X54:Y63)</f>
        <v>120</v>
      </c>
      <c r="Y53" s="139"/>
      <c r="Z53" s="139">
        <f>SUM(Z54:AA63)</f>
        <v>24</v>
      </c>
      <c r="AA53" s="139"/>
      <c r="AB53" s="139">
        <f>SUM(AB54:AC63)</f>
        <v>98</v>
      </c>
      <c r="AC53" s="139"/>
      <c r="AD53" s="139">
        <f>SUM(AD54:AE63)</f>
        <v>0</v>
      </c>
      <c r="AE53" s="140"/>
      <c r="AF53" s="148">
        <f>SUM(AF54:AG63)</f>
        <v>674</v>
      </c>
      <c r="AG53" s="139"/>
      <c r="AH53" s="139">
        <f>SUM(AH54:AI63)</f>
        <v>242</v>
      </c>
      <c r="AI53" s="139"/>
      <c r="AJ53" s="139">
        <f>SUM(AJ54:AK63)</f>
        <v>18</v>
      </c>
      <c r="AK53" s="147"/>
      <c r="AL53" s="146">
        <f>SUM(AL54:AM63)</f>
        <v>0</v>
      </c>
      <c r="AM53" s="139"/>
      <c r="AN53" s="139">
        <f>SUM(AN54:AO63)</f>
        <v>0</v>
      </c>
      <c r="AO53" s="139"/>
      <c r="AP53" s="139">
        <f>SUM(AP54:AQ63)</f>
        <v>0</v>
      </c>
      <c r="AQ53" s="140"/>
      <c r="AR53" s="148">
        <f>SUM(AR54:AS63)</f>
        <v>0</v>
      </c>
      <c r="AS53" s="139"/>
      <c r="AT53" s="139">
        <f>SUM(AT54:AU63)</f>
        <v>0</v>
      </c>
      <c r="AU53" s="139"/>
      <c r="AV53" s="139">
        <f>SUM(AV54:AW63)</f>
        <v>0</v>
      </c>
      <c r="AW53" s="147"/>
      <c r="AX53" s="146">
        <f>SUM(AX54:AY56)</f>
        <v>0</v>
      </c>
      <c r="AY53" s="139"/>
      <c r="AZ53" s="139">
        <f>SUM(AZ54:BA56)</f>
        <v>0</v>
      </c>
      <c r="BA53" s="139"/>
      <c r="BB53" s="139">
        <f>SUM(BB54:BC56)</f>
        <v>0</v>
      </c>
      <c r="BC53" s="140"/>
      <c r="BD53" s="191"/>
      <c r="BE53" s="192"/>
      <c r="BF53" s="192"/>
      <c r="BG53" s="192"/>
      <c r="BH53" s="193"/>
      <c r="BI53" s="78"/>
      <c r="BJ53" s="123">
        <f t="shared" si="18"/>
        <v>242</v>
      </c>
      <c r="BK53" s="78"/>
      <c r="BL53" s="78"/>
      <c r="BM53" s="78"/>
    </row>
    <row r="54" spans="1:65" s="1" customFormat="1" ht="64.5" customHeight="1" x14ac:dyDescent="0.5">
      <c r="A54" s="59" t="s">
        <v>184</v>
      </c>
      <c r="B54" s="141" t="s">
        <v>190</v>
      </c>
      <c r="C54" s="142"/>
      <c r="D54" s="142"/>
      <c r="E54" s="142"/>
      <c r="F54" s="142"/>
      <c r="G54" s="142"/>
      <c r="H54" s="142"/>
      <c r="I54" s="142"/>
      <c r="J54" s="142"/>
      <c r="K54" s="142"/>
      <c r="L54" s="142"/>
      <c r="M54" s="142"/>
      <c r="N54" s="142"/>
      <c r="O54" s="143"/>
      <c r="P54" s="144"/>
      <c r="Q54" s="128"/>
      <c r="R54" s="128">
        <v>1</v>
      </c>
      <c r="S54" s="145"/>
      <c r="T54" s="127">
        <f>SUM(AF54,AL54,AR54,AX54)</f>
        <v>220</v>
      </c>
      <c r="U54" s="145"/>
      <c r="V54" s="128">
        <f>SUM(AH54,AN54,AT54,AZ54)</f>
        <v>72</v>
      </c>
      <c r="W54" s="129"/>
      <c r="X54" s="127">
        <v>40</v>
      </c>
      <c r="Y54" s="145"/>
      <c r="Z54" s="128"/>
      <c r="AA54" s="128"/>
      <c r="AB54" s="144">
        <v>32</v>
      </c>
      <c r="AC54" s="145"/>
      <c r="AD54" s="128"/>
      <c r="AE54" s="129"/>
      <c r="AF54" s="144">
        <v>220</v>
      </c>
      <c r="AG54" s="145"/>
      <c r="AH54" s="128">
        <v>72</v>
      </c>
      <c r="AI54" s="128"/>
      <c r="AJ54" s="144">
        <v>6</v>
      </c>
      <c r="AK54" s="145"/>
      <c r="AL54" s="127"/>
      <c r="AM54" s="145"/>
      <c r="AN54" s="128"/>
      <c r="AO54" s="128"/>
      <c r="AP54" s="144"/>
      <c r="AQ54" s="129"/>
      <c r="AR54" s="144"/>
      <c r="AS54" s="145"/>
      <c r="AT54" s="128"/>
      <c r="AU54" s="128"/>
      <c r="AV54" s="144"/>
      <c r="AW54" s="145"/>
      <c r="AX54" s="127"/>
      <c r="AY54" s="145"/>
      <c r="AZ54" s="128"/>
      <c r="BA54" s="128"/>
      <c r="BB54" s="144"/>
      <c r="BC54" s="129"/>
      <c r="BD54" s="157" t="s">
        <v>222</v>
      </c>
      <c r="BE54" s="158"/>
      <c r="BF54" s="158"/>
      <c r="BG54" s="158"/>
      <c r="BH54" s="159"/>
      <c r="BI54" s="77"/>
      <c r="BJ54" s="123">
        <f t="shared" si="18"/>
        <v>72</v>
      </c>
      <c r="BK54" s="76"/>
      <c r="BL54" s="76"/>
      <c r="BM54" s="76"/>
    </row>
    <row r="55" spans="1:65" s="1" customFormat="1" ht="63.75" customHeight="1" x14ac:dyDescent="0.5">
      <c r="A55" s="59" t="s">
        <v>185</v>
      </c>
      <c r="B55" s="141" t="s">
        <v>309</v>
      </c>
      <c r="C55" s="142"/>
      <c r="D55" s="142"/>
      <c r="E55" s="142"/>
      <c r="F55" s="142"/>
      <c r="G55" s="142"/>
      <c r="H55" s="142"/>
      <c r="I55" s="142"/>
      <c r="J55" s="142"/>
      <c r="K55" s="142"/>
      <c r="L55" s="142"/>
      <c r="M55" s="142"/>
      <c r="N55" s="142"/>
      <c r="O55" s="143"/>
      <c r="P55" s="144">
        <v>1</v>
      </c>
      <c r="Q55" s="128"/>
      <c r="R55" s="128"/>
      <c r="S55" s="145"/>
      <c r="T55" s="127">
        <f t="shared" ref="T55:T56" si="123">SUM(AF55,AL55,AR55,AX55)</f>
        <v>120</v>
      </c>
      <c r="U55" s="145"/>
      <c r="V55" s="128">
        <f t="shared" ref="V55:V56" si="124">SUM(AH55,AN55,AT55,AZ55)</f>
        <v>44</v>
      </c>
      <c r="W55" s="129"/>
      <c r="X55" s="127">
        <v>26</v>
      </c>
      <c r="Y55" s="145"/>
      <c r="Z55" s="128"/>
      <c r="AA55" s="128"/>
      <c r="AB55" s="144">
        <v>18</v>
      </c>
      <c r="AC55" s="145"/>
      <c r="AD55" s="128"/>
      <c r="AE55" s="129"/>
      <c r="AF55" s="144">
        <v>120</v>
      </c>
      <c r="AG55" s="145"/>
      <c r="AH55" s="128">
        <v>44</v>
      </c>
      <c r="AI55" s="128"/>
      <c r="AJ55" s="144">
        <v>3</v>
      </c>
      <c r="AK55" s="145"/>
      <c r="AL55" s="127"/>
      <c r="AM55" s="145"/>
      <c r="AN55" s="128"/>
      <c r="AO55" s="128"/>
      <c r="AP55" s="144"/>
      <c r="AQ55" s="129"/>
      <c r="AR55" s="144"/>
      <c r="AS55" s="145"/>
      <c r="AT55" s="128"/>
      <c r="AU55" s="128"/>
      <c r="AV55" s="144"/>
      <c r="AW55" s="145"/>
      <c r="AX55" s="127"/>
      <c r="AY55" s="145"/>
      <c r="AZ55" s="128"/>
      <c r="BA55" s="128"/>
      <c r="BB55" s="144"/>
      <c r="BC55" s="129"/>
      <c r="BD55" s="157" t="s">
        <v>225</v>
      </c>
      <c r="BE55" s="158"/>
      <c r="BF55" s="158"/>
      <c r="BG55" s="158"/>
      <c r="BH55" s="159"/>
      <c r="BI55" s="77"/>
      <c r="BJ55" s="123">
        <f t="shared" si="18"/>
        <v>44</v>
      </c>
      <c r="BK55" s="76"/>
      <c r="BL55" s="76"/>
      <c r="BM55" s="76"/>
    </row>
    <row r="56" spans="1:65" s="1" customFormat="1" ht="101.25" customHeight="1" thickBot="1" x14ac:dyDescent="0.55000000000000004">
      <c r="A56" s="63" t="s">
        <v>248</v>
      </c>
      <c r="B56" s="164" t="s">
        <v>256</v>
      </c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65"/>
      <c r="O56" s="166"/>
      <c r="P56" s="167">
        <v>1</v>
      </c>
      <c r="Q56" s="168"/>
      <c r="R56" s="169"/>
      <c r="S56" s="170"/>
      <c r="T56" s="171">
        <f t="shared" si="123"/>
        <v>114</v>
      </c>
      <c r="U56" s="168"/>
      <c r="V56" s="172">
        <f t="shared" si="124"/>
        <v>36</v>
      </c>
      <c r="W56" s="173"/>
      <c r="X56" s="171">
        <v>20</v>
      </c>
      <c r="Y56" s="168"/>
      <c r="Z56" s="172"/>
      <c r="AA56" s="172"/>
      <c r="AB56" s="167">
        <v>16</v>
      </c>
      <c r="AC56" s="168"/>
      <c r="AD56" s="172"/>
      <c r="AE56" s="173"/>
      <c r="AF56" s="167">
        <v>114</v>
      </c>
      <c r="AG56" s="168"/>
      <c r="AH56" s="172">
        <v>36</v>
      </c>
      <c r="AI56" s="172"/>
      <c r="AJ56" s="167">
        <v>3</v>
      </c>
      <c r="AK56" s="168"/>
      <c r="AL56" s="171"/>
      <c r="AM56" s="168"/>
      <c r="AN56" s="172"/>
      <c r="AO56" s="172"/>
      <c r="AP56" s="167"/>
      <c r="AQ56" s="173"/>
      <c r="AR56" s="167">
        <v>0</v>
      </c>
      <c r="AS56" s="168"/>
      <c r="AT56" s="172"/>
      <c r="AU56" s="172"/>
      <c r="AV56" s="167"/>
      <c r="AW56" s="168"/>
      <c r="AX56" s="171"/>
      <c r="AY56" s="168"/>
      <c r="AZ56" s="172"/>
      <c r="BA56" s="172"/>
      <c r="BB56" s="167"/>
      <c r="BC56" s="173"/>
      <c r="BD56" s="188" t="s">
        <v>288</v>
      </c>
      <c r="BE56" s="189"/>
      <c r="BF56" s="189"/>
      <c r="BG56" s="189"/>
      <c r="BH56" s="190"/>
      <c r="BI56" s="77"/>
      <c r="BJ56" s="123">
        <f t="shared" si="18"/>
        <v>36</v>
      </c>
      <c r="BK56" s="76"/>
      <c r="BL56" s="76"/>
      <c r="BM56" s="76"/>
    </row>
    <row r="57" spans="1:65" s="103" customFormat="1" ht="38.25" customHeight="1" x14ac:dyDescent="0.5">
      <c r="A57" s="101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32"/>
      <c r="Q57" s="32"/>
      <c r="R57" s="8"/>
      <c r="S57" s="8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116"/>
      <c r="BE57" s="116"/>
      <c r="BF57" s="116"/>
      <c r="BG57" s="116"/>
      <c r="BH57" s="116"/>
      <c r="BI57" s="124"/>
      <c r="BJ57" s="125"/>
      <c r="BK57" s="102"/>
      <c r="BL57" s="102"/>
      <c r="BM57" s="102"/>
    </row>
    <row r="58" spans="1:65" s="103" customFormat="1" ht="48" customHeight="1" thickBot="1" x14ac:dyDescent="0.55000000000000004">
      <c r="A58" s="101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32"/>
      <c r="Q58" s="32"/>
      <c r="R58" s="8"/>
      <c r="S58" s="8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116"/>
      <c r="BE58" s="116"/>
      <c r="BF58" s="116"/>
      <c r="BG58" s="116"/>
      <c r="BH58" s="116"/>
      <c r="BI58" s="124"/>
      <c r="BJ58" s="125"/>
      <c r="BK58" s="102"/>
      <c r="BL58" s="102"/>
      <c r="BM58" s="102"/>
    </row>
    <row r="59" spans="1:65" s="6" customFormat="1" ht="42" customHeight="1" thickBot="1" x14ac:dyDescent="0.55000000000000004">
      <c r="A59" s="345" t="s">
        <v>66</v>
      </c>
      <c r="B59" s="345" t="s">
        <v>65</v>
      </c>
      <c r="C59" s="348"/>
      <c r="D59" s="348"/>
      <c r="E59" s="348"/>
      <c r="F59" s="348"/>
      <c r="G59" s="348"/>
      <c r="H59" s="348"/>
      <c r="I59" s="348"/>
      <c r="J59" s="348"/>
      <c r="K59" s="348"/>
      <c r="L59" s="348"/>
      <c r="M59" s="348"/>
      <c r="N59" s="348"/>
      <c r="O59" s="349"/>
      <c r="P59" s="322" t="s">
        <v>64</v>
      </c>
      <c r="Q59" s="324"/>
      <c r="R59" s="315" t="s">
        <v>63</v>
      </c>
      <c r="S59" s="322"/>
      <c r="T59" s="296" t="s">
        <v>62</v>
      </c>
      <c r="U59" s="297"/>
      <c r="V59" s="297"/>
      <c r="W59" s="297"/>
      <c r="X59" s="297"/>
      <c r="Y59" s="297"/>
      <c r="Z59" s="297"/>
      <c r="AA59" s="297"/>
      <c r="AB59" s="297"/>
      <c r="AC59" s="297"/>
      <c r="AD59" s="297"/>
      <c r="AE59" s="298"/>
      <c r="AF59" s="299" t="s">
        <v>61</v>
      </c>
      <c r="AG59" s="299"/>
      <c r="AH59" s="299"/>
      <c r="AI59" s="299"/>
      <c r="AJ59" s="299"/>
      <c r="AK59" s="299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299"/>
      <c r="AZ59" s="299"/>
      <c r="BA59" s="299"/>
      <c r="BB59" s="299"/>
      <c r="BC59" s="300"/>
      <c r="BD59" s="342" t="s">
        <v>60</v>
      </c>
      <c r="BE59" s="322"/>
      <c r="BF59" s="322"/>
      <c r="BG59" s="322"/>
      <c r="BH59" s="316"/>
      <c r="BI59" s="76"/>
      <c r="BJ59" s="123">
        <f>SUM(X59:AE59)</f>
        <v>0</v>
      </c>
      <c r="BK59" s="89"/>
      <c r="BL59" s="89"/>
      <c r="BM59" s="89"/>
    </row>
    <row r="60" spans="1:65" s="6" customFormat="1" ht="34.5" customHeight="1" thickBot="1" x14ac:dyDescent="0.55000000000000004">
      <c r="A60" s="346"/>
      <c r="B60" s="350"/>
      <c r="C60" s="351"/>
      <c r="D60" s="351"/>
      <c r="E60" s="351"/>
      <c r="F60" s="351"/>
      <c r="G60" s="351"/>
      <c r="H60" s="351"/>
      <c r="I60" s="351"/>
      <c r="J60" s="351"/>
      <c r="K60" s="351"/>
      <c r="L60" s="351"/>
      <c r="M60" s="351"/>
      <c r="N60" s="351"/>
      <c r="O60" s="352"/>
      <c r="P60" s="312"/>
      <c r="Q60" s="356"/>
      <c r="R60" s="317"/>
      <c r="S60" s="312"/>
      <c r="T60" s="311" t="s">
        <v>59</v>
      </c>
      <c r="U60" s="312"/>
      <c r="V60" s="315" t="s">
        <v>58</v>
      </c>
      <c r="W60" s="316"/>
      <c r="X60" s="296" t="s">
        <v>57</v>
      </c>
      <c r="Y60" s="297"/>
      <c r="Z60" s="297"/>
      <c r="AA60" s="297"/>
      <c r="AB60" s="297"/>
      <c r="AC60" s="297"/>
      <c r="AD60" s="297"/>
      <c r="AE60" s="298"/>
      <c r="AF60" s="297" t="s">
        <v>56</v>
      </c>
      <c r="AG60" s="297"/>
      <c r="AH60" s="297"/>
      <c r="AI60" s="297"/>
      <c r="AJ60" s="297"/>
      <c r="AK60" s="297"/>
      <c r="AL60" s="297"/>
      <c r="AM60" s="297"/>
      <c r="AN60" s="297"/>
      <c r="AO60" s="297"/>
      <c r="AP60" s="297"/>
      <c r="AQ60" s="298"/>
      <c r="AR60" s="296" t="s">
        <v>55</v>
      </c>
      <c r="AS60" s="297"/>
      <c r="AT60" s="297"/>
      <c r="AU60" s="297"/>
      <c r="AV60" s="297"/>
      <c r="AW60" s="297"/>
      <c r="AX60" s="297"/>
      <c r="AY60" s="297"/>
      <c r="AZ60" s="297"/>
      <c r="BA60" s="297"/>
      <c r="BB60" s="297"/>
      <c r="BC60" s="298"/>
      <c r="BD60" s="311"/>
      <c r="BE60" s="312"/>
      <c r="BF60" s="312"/>
      <c r="BG60" s="312"/>
      <c r="BH60" s="318"/>
      <c r="BI60" s="76"/>
      <c r="BJ60" s="123">
        <f>SUM(X60:AE60)</f>
        <v>0</v>
      </c>
      <c r="BK60" s="89"/>
      <c r="BL60" s="89"/>
      <c r="BM60" s="89"/>
    </row>
    <row r="61" spans="1:65" s="6" customFormat="1" ht="69" customHeight="1" thickBot="1" x14ac:dyDescent="0.55000000000000004">
      <c r="A61" s="346"/>
      <c r="B61" s="350"/>
      <c r="C61" s="351"/>
      <c r="D61" s="351"/>
      <c r="E61" s="351"/>
      <c r="F61" s="351"/>
      <c r="G61" s="351"/>
      <c r="H61" s="351"/>
      <c r="I61" s="351"/>
      <c r="J61" s="351"/>
      <c r="K61" s="351"/>
      <c r="L61" s="351"/>
      <c r="M61" s="351"/>
      <c r="N61" s="351"/>
      <c r="O61" s="352"/>
      <c r="P61" s="312"/>
      <c r="Q61" s="356"/>
      <c r="R61" s="317"/>
      <c r="S61" s="312"/>
      <c r="T61" s="311"/>
      <c r="U61" s="312"/>
      <c r="V61" s="317"/>
      <c r="W61" s="318"/>
      <c r="X61" s="321" t="s">
        <v>54</v>
      </c>
      <c r="Y61" s="322"/>
      <c r="Z61" s="323" t="s">
        <v>53</v>
      </c>
      <c r="AA61" s="324"/>
      <c r="AB61" s="326" t="s">
        <v>52</v>
      </c>
      <c r="AC61" s="322"/>
      <c r="AD61" s="315" t="s">
        <v>51</v>
      </c>
      <c r="AE61" s="316"/>
      <c r="AF61" s="331" t="s">
        <v>50</v>
      </c>
      <c r="AG61" s="331"/>
      <c r="AH61" s="331"/>
      <c r="AI61" s="331"/>
      <c r="AJ61" s="331"/>
      <c r="AK61" s="344"/>
      <c r="AL61" s="365" t="s">
        <v>49</v>
      </c>
      <c r="AM61" s="366"/>
      <c r="AN61" s="366"/>
      <c r="AO61" s="366"/>
      <c r="AP61" s="366"/>
      <c r="AQ61" s="366"/>
      <c r="AR61" s="343" t="s">
        <v>240</v>
      </c>
      <c r="AS61" s="331"/>
      <c r="AT61" s="331"/>
      <c r="AU61" s="331"/>
      <c r="AV61" s="331"/>
      <c r="AW61" s="344"/>
      <c r="AX61" s="366" t="s">
        <v>156</v>
      </c>
      <c r="AY61" s="366"/>
      <c r="AZ61" s="366"/>
      <c r="BA61" s="366"/>
      <c r="BB61" s="366"/>
      <c r="BC61" s="367"/>
      <c r="BD61" s="311"/>
      <c r="BE61" s="312"/>
      <c r="BF61" s="312"/>
      <c r="BG61" s="312"/>
      <c r="BH61" s="318"/>
      <c r="BI61" s="121"/>
      <c r="BJ61" s="123">
        <f>SUM(X61:AE61)</f>
        <v>0</v>
      </c>
      <c r="BK61" s="89"/>
      <c r="BL61" s="89"/>
      <c r="BM61" s="89"/>
    </row>
    <row r="62" spans="1:65" s="6" customFormat="1" ht="159" customHeight="1" thickBot="1" x14ac:dyDescent="0.55000000000000004">
      <c r="A62" s="347"/>
      <c r="B62" s="353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4"/>
      <c r="N62" s="354"/>
      <c r="O62" s="355"/>
      <c r="P62" s="314"/>
      <c r="Q62" s="325"/>
      <c r="R62" s="319"/>
      <c r="S62" s="314"/>
      <c r="T62" s="313"/>
      <c r="U62" s="314"/>
      <c r="V62" s="319"/>
      <c r="W62" s="320"/>
      <c r="X62" s="313"/>
      <c r="Y62" s="314"/>
      <c r="Z62" s="319"/>
      <c r="AA62" s="325"/>
      <c r="AB62" s="314"/>
      <c r="AC62" s="314"/>
      <c r="AD62" s="319"/>
      <c r="AE62" s="320"/>
      <c r="AF62" s="160" t="s">
        <v>48</v>
      </c>
      <c r="AG62" s="160"/>
      <c r="AH62" s="162" t="s">
        <v>47</v>
      </c>
      <c r="AI62" s="163"/>
      <c r="AJ62" s="160" t="s">
        <v>46</v>
      </c>
      <c r="AK62" s="161"/>
      <c r="AL62" s="160" t="s">
        <v>48</v>
      </c>
      <c r="AM62" s="160"/>
      <c r="AN62" s="162" t="s">
        <v>47</v>
      </c>
      <c r="AO62" s="163"/>
      <c r="AP62" s="160" t="s">
        <v>46</v>
      </c>
      <c r="AQ62" s="160"/>
      <c r="AR62" s="187" t="s">
        <v>48</v>
      </c>
      <c r="AS62" s="160"/>
      <c r="AT62" s="162" t="s">
        <v>47</v>
      </c>
      <c r="AU62" s="163"/>
      <c r="AV62" s="160" t="s">
        <v>46</v>
      </c>
      <c r="AW62" s="161"/>
      <c r="AX62" s="160" t="s">
        <v>48</v>
      </c>
      <c r="AY62" s="160"/>
      <c r="AZ62" s="162" t="s">
        <v>47</v>
      </c>
      <c r="BA62" s="163"/>
      <c r="BB62" s="160" t="s">
        <v>46</v>
      </c>
      <c r="BC62" s="161"/>
      <c r="BD62" s="313"/>
      <c r="BE62" s="314"/>
      <c r="BF62" s="314"/>
      <c r="BG62" s="314"/>
      <c r="BH62" s="320"/>
      <c r="BI62" s="76"/>
      <c r="BJ62" s="123">
        <f>SUM(X62:AE62)</f>
        <v>0</v>
      </c>
      <c r="BK62" s="89"/>
      <c r="BL62" s="89"/>
      <c r="BM62" s="89"/>
    </row>
    <row r="63" spans="1:65" s="1" customFormat="1" ht="144" customHeight="1" x14ac:dyDescent="0.5">
      <c r="A63" s="59" t="s">
        <v>276</v>
      </c>
      <c r="B63" s="200" t="s">
        <v>287</v>
      </c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201"/>
      <c r="P63" s="144">
        <v>1</v>
      </c>
      <c r="Q63" s="128"/>
      <c r="R63" s="128"/>
      <c r="S63" s="145"/>
      <c r="T63" s="127">
        <f>SUM(AF63,AL63,AR63,AX63)</f>
        <v>220</v>
      </c>
      <c r="U63" s="145"/>
      <c r="V63" s="128">
        <f>SUM(AH63,AN63,AT63,AZ63)</f>
        <v>90</v>
      </c>
      <c r="W63" s="129"/>
      <c r="X63" s="154">
        <v>34</v>
      </c>
      <c r="Y63" s="153"/>
      <c r="Z63" s="155">
        <v>24</v>
      </c>
      <c r="AA63" s="155"/>
      <c r="AB63" s="152">
        <v>32</v>
      </c>
      <c r="AC63" s="153"/>
      <c r="AD63" s="155"/>
      <c r="AE63" s="156"/>
      <c r="AF63" s="152">
        <v>220</v>
      </c>
      <c r="AG63" s="153"/>
      <c r="AH63" s="155">
        <v>90</v>
      </c>
      <c r="AI63" s="155"/>
      <c r="AJ63" s="152">
        <v>6</v>
      </c>
      <c r="AK63" s="153"/>
      <c r="AL63" s="154"/>
      <c r="AM63" s="153"/>
      <c r="AN63" s="155"/>
      <c r="AO63" s="155"/>
      <c r="AP63" s="152"/>
      <c r="AQ63" s="156"/>
      <c r="AR63" s="152"/>
      <c r="AS63" s="153"/>
      <c r="AT63" s="155"/>
      <c r="AU63" s="155"/>
      <c r="AV63" s="152"/>
      <c r="AW63" s="153"/>
      <c r="AX63" s="154"/>
      <c r="AY63" s="153"/>
      <c r="AZ63" s="155"/>
      <c r="BA63" s="155"/>
      <c r="BB63" s="152"/>
      <c r="BC63" s="156"/>
      <c r="BD63" s="157" t="s">
        <v>285</v>
      </c>
      <c r="BE63" s="158"/>
      <c r="BF63" s="158"/>
      <c r="BG63" s="158"/>
      <c r="BH63" s="159"/>
      <c r="BI63" s="77"/>
      <c r="BJ63" s="123">
        <f t="shared" si="18"/>
        <v>90</v>
      </c>
      <c r="BK63" s="76"/>
      <c r="BL63" s="76"/>
      <c r="BM63" s="76"/>
    </row>
    <row r="64" spans="1:65" s="1" customFormat="1" ht="141" customHeight="1" x14ac:dyDescent="0.5">
      <c r="A64" s="58" t="s">
        <v>182</v>
      </c>
      <c r="B64" s="197" t="s">
        <v>258</v>
      </c>
      <c r="C64" s="198"/>
      <c r="D64" s="198"/>
      <c r="E64" s="198"/>
      <c r="F64" s="198"/>
      <c r="G64" s="198"/>
      <c r="H64" s="198"/>
      <c r="I64" s="198"/>
      <c r="J64" s="198"/>
      <c r="K64" s="198"/>
      <c r="L64" s="198"/>
      <c r="M64" s="198"/>
      <c r="N64" s="198"/>
      <c r="O64" s="199"/>
      <c r="P64" s="148">
        <v>2</v>
      </c>
      <c r="Q64" s="139"/>
      <c r="R64" s="139"/>
      <c r="S64" s="147"/>
      <c r="T64" s="146">
        <f>SUM(AF64,AL64,AR64,AX64)</f>
        <v>120</v>
      </c>
      <c r="U64" s="147"/>
      <c r="V64" s="139">
        <f>SUM(AH64,AN64,AT64,AZ64)</f>
        <v>60</v>
      </c>
      <c r="W64" s="140"/>
      <c r="X64" s="146">
        <v>32</v>
      </c>
      <c r="Y64" s="147"/>
      <c r="Z64" s="139">
        <v>16</v>
      </c>
      <c r="AA64" s="139"/>
      <c r="AB64" s="148">
        <v>12</v>
      </c>
      <c r="AC64" s="147"/>
      <c r="AD64" s="139"/>
      <c r="AE64" s="140"/>
      <c r="AF64" s="148"/>
      <c r="AG64" s="147"/>
      <c r="AH64" s="139"/>
      <c r="AI64" s="139"/>
      <c r="AJ64" s="148"/>
      <c r="AK64" s="147"/>
      <c r="AL64" s="146">
        <v>120</v>
      </c>
      <c r="AM64" s="147"/>
      <c r="AN64" s="139">
        <v>60</v>
      </c>
      <c r="AO64" s="139"/>
      <c r="AP64" s="148">
        <v>3</v>
      </c>
      <c r="AQ64" s="140"/>
      <c r="AR64" s="148"/>
      <c r="AS64" s="147"/>
      <c r="AT64" s="139"/>
      <c r="AU64" s="139"/>
      <c r="AV64" s="148"/>
      <c r="AW64" s="147"/>
      <c r="AX64" s="146"/>
      <c r="AY64" s="147"/>
      <c r="AZ64" s="139"/>
      <c r="BA64" s="139"/>
      <c r="BB64" s="148"/>
      <c r="BC64" s="140"/>
      <c r="BD64" s="149" t="s">
        <v>284</v>
      </c>
      <c r="BE64" s="150"/>
      <c r="BF64" s="150"/>
      <c r="BG64" s="150"/>
      <c r="BH64" s="151"/>
      <c r="BI64" s="77"/>
      <c r="BJ64" s="123">
        <f t="shared" si="18"/>
        <v>60</v>
      </c>
      <c r="BK64" s="76"/>
      <c r="BL64" s="76"/>
      <c r="BM64" s="76"/>
    </row>
    <row r="65" spans="1:65" s="1" customFormat="1" ht="72" customHeight="1" thickBot="1" x14ac:dyDescent="0.55000000000000004">
      <c r="A65" s="93" t="s">
        <v>272</v>
      </c>
      <c r="B65" s="433" t="s">
        <v>271</v>
      </c>
      <c r="C65" s="434"/>
      <c r="D65" s="434"/>
      <c r="E65" s="434"/>
      <c r="F65" s="434"/>
      <c r="G65" s="434"/>
      <c r="H65" s="434"/>
      <c r="I65" s="434"/>
      <c r="J65" s="434"/>
      <c r="K65" s="434"/>
      <c r="L65" s="434"/>
      <c r="M65" s="434"/>
      <c r="N65" s="434"/>
      <c r="O65" s="435"/>
      <c r="P65" s="436"/>
      <c r="Q65" s="437"/>
      <c r="R65" s="437">
        <v>2</v>
      </c>
      <c r="S65" s="438"/>
      <c r="T65" s="406">
        <f>SUM(AF65,AL65,AR65,AX65)</f>
        <v>108</v>
      </c>
      <c r="U65" s="403"/>
      <c r="V65" s="403">
        <f>SUM(AH65,AN65,AT65,AZ65)</f>
        <v>56</v>
      </c>
      <c r="W65" s="404"/>
      <c r="X65" s="405">
        <v>30</v>
      </c>
      <c r="Y65" s="403"/>
      <c r="Z65" s="403"/>
      <c r="AA65" s="403"/>
      <c r="AB65" s="403">
        <v>26</v>
      </c>
      <c r="AC65" s="403"/>
      <c r="AD65" s="403"/>
      <c r="AE65" s="404"/>
      <c r="AF65" s="405"/>
      <c r="AG65" s="403"/>
      <c r="AH65" s="403"/>
      <c r="AI65" s="403"/>
      <c r="AJ65" s="403"/>
      <c r="AK65" s="404"/>
      <c r="AL65" s="406">
        <v>108</v>
      </c>
      <c r="AM65" s="403"/>
      <c r="AN65" s="403">
        <v>56</v>
      </c>
      <c r="AO65" s="403"/>
      <c r="AP65" s="403">
        <v>3</v>
      </c>
      <c r="AQ65" s="404"/>
      <c r="AR65" s="405"/>
      <c r="AS65" s="407"/>
      <c r="AT65" s="403"/>
      <c r="AU65" s="403"/>
      <c r="AV65" s="405"/>
      <c r="AW65" s="404"/>
      <c r="AX65" s="405"/>
      <c r="AY65" s="407"/>
      <c r="AZ65" s="403"/>
      <c r="BA65" s="403"/>
      <c r="BB65" s="405"/>
      <c r="BC65" s="404"/>
      <c r="BD65" s="427" t="s">
        <v>22</v>
      </c>
      <c r="BE65" s="428"/>
      <c r="BF65" s="428"/>
      <c r="BG65" s="428"/>
      <c r="BH65" s="429"/>
      <c r="BI65" s="76"/>
      <c r="BJ65" s="123">
        <f t="shared" si="18"/>
        <v>56</v>
      </c>
      <c r="BK65" s="76"/>
      <c r="BL65" s="76"/>
      <c r="BM65" s="76"/>
    </row>
    <row r="66" spans="1:65" s="34" customFormat="1" ht="45" customHeight="1" thickBot="1" x14ac:dyDescent="0.5">
      <c r="A66" s="61" t="s">
        <v>250</v>
      </c>
      <c r="B66" s="397" t="s">
        <v>216</v>
      </c>
      <c r="C66" s="398"/>
      <c r="D66" s="398"/>
      <c r="E66" s="398"/>
      <c r="F66" s="398"/>
      <c r="G66" s="398"/>
      <c r="H66" s="398"/>
      <c r="I66" s="398"/>
      <c r="J66" s="398"/>
      <c r="K66" s="398"/>
      <c r="L66" s="398"/>
      <c r="M66" s="398"/>
      <c r="N66" s="398"/>
      <c r="O66" s="399"/>
      <c r="P66" s="371"/>
      <c r="Q66" s="233"/>
      <c r="R66" s="230"/>
      <c r="S66" s="400"/>
      <c r="T66" s="371" t="s">
        <v>277</v>
      </c>
      <c r="U66" s="372"/>
      <c r="V66" s="230" t="s">
        <v>278</v>
      </c>
      <c r="W66" s="400"/>
      <c r="X66" s="371" t="s">
        <v>279</v>
      </c>
      <c r="Y66" s="372"/>
      <c r="Z66" s="230" t="s">
        <v>218</v>
      </c>
      <c r="AA66" s="233"/>
      <c r="AB66" s="231" t="s">
        <v>259</v>
      </c>
      <c r="AC66" s="231"/>
      <c r="AD66" s="233" t="s">
        <v>219</v>
      </c>
      <c r="AE66" s="232"/>
      <c r="AF66" s="229" t="s">
        <v>220</v>
      </c>
      <c r="AG66" s="230"/>
      <c r="AH66" s="231" t="s">
        <v>255</v>
      </c>
      <c r="AI66" s="231"/>
      <c r="AJ66" s="373" t="s">
        <v>221</v>
      </c>
      <c r="AK66" s="374"/>
      <c r="AL66" s="233" t="s">
        <v>280</v>
      </c>
      <c r="AM66" s="230"/>
      <c r="AN66" s="231" t="s">
        <v>281</v>
      </c>
      <c r="AO66" s="231"/>
      <c r="AP66" s="373" t="s">
        <v>282</v>
      </c>
      <c r="AQ66" s="374"/>
      <c r="AR66" s="375"/>
      <c r="AS66" s="376"/>
      <c r="AT66" s="377"/>
      <c r="AU66" s="376"/>
      <c r="AV66" s="377"/>
      <c r="AW66" s="378"/>
      <c r="AX66" s="379"/>
      <c r="AY66" s="380"/>
      <c r="AZ66" s="401"/>
      <c r="BA66" s="401"/>
      <c r="BB66" s="379"/>
      <c r="BC66" s="402"/>
      <c r="BD66" s="382"/>
      <c r="BE66" s="383"/>
      <c r="BF66" s="383"/>
      <c r="BG66" s="383"/>
      <c r="BH66" s="384"/>
      <c r="BI66" s="78"/>
      <c r="BJ66" s="123">
        <f t="shared" si="18"/>
        <v>0</v>
      </c>
      <c r="BK66" s="78"/>
      <c r="BL66" s="78"/>
      <c r="BM66" s="78"/>
    </row>
    <row r="67" spans="1:65" s="1" customFormat="1" ht="40.5" customHeight="1" x14ac:dyDescent="0.5">
      <c r="A67" s="100" t="s">
        <v>213</v>
      </c>
      <c r="B67" s="387" t="s">
        <v>252</v>
      </c>
      <c r="C67" s="286"/>
      <c r="D67" s="286"/>
      <c r="E67" s="286"/>
      <c r="F67" s="286"/>
      <c r="G67" s="286"/>
      <c r="H67" s="286"/>
      <c r="I67" s="286"/>
      <c r="J67" s="286"/>
      <c r="K67" s="286"/>
      <c r="L67" s="286"/>
      <c r="M67" s="286"/>
      <c r="N67" s="286"/>
      <c r="O67" s="388"/>
      <c r="P67" s="282" t="s">
        <v>217</v>
      </c>
      <c r="Q67" s="283"/>
      <c r="R67" s="283" t="s">
        <v>242</v>
      </c>
      <c r="S67" s="284"/>
      <c r="T67" s="389" t="s">
        <v>260</v>
      </c>
      <c r="U67" s="390"/>
      <c r="V67" s="391" t="s">
        <v>261</v>
      </c>
      <c r="W67" s="392"/>
      <c r="X67" s="389" t="s">
        <v>262</v>
      </c>
      <c r="Y67" s="390"/>
      <c r="Z67" s="391"/>
      <c r="AA67" s="391"/>
      <c r="AB67" s="391"/>
      <c r="AC67" s="391"/>
      <c r="AD67" s="393" t="s">
        <v>219</v>
      </c>
      <c r="AE67" s="392"/>
      <c r="AF67" s="389" t="s">
        <v>263</v>
      </c>
      <c r="AG67" s="391"/>
      <c r="AH67" s="391" t="s">
        <v>264</v>
      </c>
      <c r="AI67" s="391"/>
      <c r="AJ67" s="391" t="s">
        <v>265</v>
      </c>
      <c r="AK67" s="392"/>
      <c r="AL67" s="389" t="s">
        <v>263</v>
      </c>
      <c r="AM67" s="391"/>
      <c r="AN67" s="391" t="s">
        <v>264</v>
      </c>
      <c r="AO67" s="391"/>
      <c r="AP67" s="391" t="s">
        <v>265</v>
      </c>
      <c r="AQ67" s="392"/>
      <c r="AR67" s="394"/>
      <c r="AS67" s="395"/>
      <c r="AT67" s="396"/>
      <c r="AU67" s="395"/>
      <c r="AV67" s="396"/>
      <c r="AW67" s="408"/>
      <c r="AX67" s="409"/>
      <c r="AY67" s="410"/>
      <c r="AZ67" s="411"/>
      <c r="BA67" s="411"/>
      <c r="BB67" s="409"/>
      <c r="BC67" s="412"/>
      <c r="BD67" s="413" t="s">
        <v>21</v>
      </c>
      <c r="BE67" s="414"/>
      <c r="BF67" s="414"/>
      <c r="BG67" s="414"/>
      <c r="BH67" s="415"/>
      <c r="BI67" s="76"/>
      <c r="BJ67" s="123">
        <f t="shared" si="18"/>
        <v>0</v>
      </c>
      <c r="BK67" s="76"/>
      <c r="BL67" s="76"/>
      <c r="BM67" s="76"/>
    </row>
    <row r="68" spans="1:65" s="1" customFormat="1" ht="42" customHeight="1" x14ac:dyDescent="0.5">
      <c r="A68" s="59" t="s">
        <v>214</v>
      </c>
      <c r="B68" s="200" t="s">
        <v>253</v>
      </c>
      <c r="C68" s="134"/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201"/>
      <c r="P68" s="416" t="s">
        <v>217</v>
      </c>
      <c r="Q68" s="417"/>
      <c r="R68" s="418" t="s">
        <v>242</v>
      </c>
      <c r="S68" s="419"/>
      <c r="T68" s="420" t="s">
        <v>266</v>
      </c>
      <c r="U68" s="421"/>
      <c r="V68" s="422" t="s">
        <v>259</v>
      </c>
      <c r="W68" s="423"/>
      <c r="X68" s="420"/>
      <c r="Y68" s="421"/>
      <c r="Z68" s="422"/>
      <c r="AA68" s="422"/>
      <c r="AB68" s="422" t="s">
        <v>259</v>
      </c>
      <c r="AC68" s="422"/>
      <c r="AD68" s="424"/>
      <c r="AE68" s="423"/>
      <c r="AF68" s="420" t="s">
        <v>267</v>
      </c>
      <c r="AG68" s="422"/>
      <c r="AH68" s="422" t="s">
        <v>268</v>
      </c>
      <c r="AI68" s="422"/>
      <c r="AJ68" s="422" t="s">
        <v>265</v>
      </c>
      <c r="AK68" s="423"/>
      <c r="AL68" s="420" t="s">
        <v>267</v>
      </c>
      <c r="AM68" s="422"/>
      <c r="AN68" s="422" t="s">
        <v>268</v>
      </c>
      <c r="AO68" s="422"/>
      <c r="AP68" s="422" t="s">
        <v>265</v>
      </c>
      <c r="AQ68" s="423"/>
      <c r="AR68" s="425"/>
      <c r="AS68" s="426"/>
      <c r="AT68" s="385"/>
      <c r="AU68" s="426"/>
      <c r="AV68" s="385"/>
      <c r="AW68" s="386"/>
      <c r="AX68" s="144"/>
      <c r="AY68" s="145"/>
      <c r="AZ68" s="128"/>
      <c r="BA68" s="128"/>
      <c r="BB68" s="144"/>
      <c r="BC68" s="129"/>
      <c r="BD68" s="157" t="s">
        <v>20</v>
      </c>
      <c r="BE68" s="158"/>
      <c r="BF68" s="158"/>
      <c r="BG68" s="158"/>
      <c r="BH68" s="159"/>
      <c r="BI68" s="76"/>
      <c r="BJ68" s="123">
        <f t="shared" si="18"/>
        <v>0</v>
      </c>
      <c r="BK68" s="76"/>
      <c r="BL68" s="76"/>
      <c r="BM68" s="76"/>
    </row>
    <row r="69" spans="1:65" s="1" customFormat="1" ht="43.5" customHeight="1" thickBot="1" x14ac:dyDescent="0.55000000000000004">
      <c r="A69" s="63" t="s">
        <v>215</v>
      </c>
      <c r="B69" s="476" t="s">
        <v>254</v>
      </c>
      <c r="C69" s="137"/>
      <c r="D69" s="137"/>
      <c r="E69" s="137"/>
      <c r="F69" s="137"/>
      <c r="G69" s="137"/>
      <c r="H69" s="137"/>
      <c r="I69" s="137"/>
      <c r="J69" s="137"/>
      <c r="K69" s="137"/>
      <c r="L69" s="137"/>
      <c r="M69" s="137"/>
      <c r="N69" s="137"/>
      <c r="O69" s="477"/>
      <c r="P69" s="171"/>
      <c r="Q69" s="172"/>
      <c r="R69" s="172" t="s">
        <v>242</v>
      </c>
      <c r="S69" s="173"/>
      <c r="T69" s="478" t="s">
        <v>269</v>
      </c>
      <c r="U69" s="479"/>
      <c r="V69" s="480" t="s">
        <v>270</v>
      </c>
      <c r="W69" s="481"/>
      <c r="X69" s="482" t="s">
        <v>218</v>
      </c>
      <c r="Y69" s="483"/>
      <c r="Z69" s="484" t="s">
        <v>218</v>
      </c>
      <c r="AA69" s="484"/>
      <c r="AB69" s="485"/>
      <c r="AC69" s="483"/>
      <c r="AD69" s="484"/>
      <c r="AE69" s="486"/>
      <c r="AF69" s="482" t="s">
        <v>269</v>
      </c>
      <c r="AG69" s="484"/>
      <c r="AH69" s="484" t="s">
        <v>270</v>
      </c>
      <c r="AI69" s="484"/>
      <c r="AJ69" s="484" t="s">
        <v>265</v>
      </c>
      <c r="AK69" s="486"/>
      <c r="AL69" s="482"/>
      <c r="AM69" s="484"/>
      <c r="AN69" s="484"/>
      <c r="AO69" s="484"/>
      <c r="AP69" s="484"/>
      <c r="AQ69" s="486"/>
      <c r="AR69" s="487"/>
      <c r="AS69" s="488"/>
      <c r="AT69" s="489"/>
      <c r="AU69" s="488"/>
      <c r="AV69" s="489"/>
      <c r="AW69" s="514"/>
      <c r="AX69" s="167"/>
      <c r="AY69" s="168"/>
      <c r="AZ69" s="172"/>
      <c r="BA69" s="172"/>
      <c r="BB69" s="167"/>
      <c r="BC69" s="173"/>
      <c r="BD69" s="188" t="s">
        <v>19</v>
      </c>
      <c r="BE69" s="189"/>
      <c r="BF69" s="189"/>
      <c r="BG69" s="189"/>
      <c r="BH69" s="190"/>
      <c r="BI69" s="76"/>
      <c r="BJ69" s="123">
        <f t="shared" si="18"/>
        <v>0</v>
      </c>
      <c r="BK69" s="76"/>
      <c r="BL69" s="76"/>
      <c r="BM69" s="76"/>
    </row>
    <row r="70" spans="1:65" s="1" customFormat="1" ht="36" thickBot="1" x14ac:dyDescent="0.55000000000000004">
      <c r="A70" s="430" t="s">
        <v>37</v>
      </c>
      <c r="B70" s="431"/>
      <c r="C70" s="431"/>
      <c r="D70" s="431"/>
      <c r="E70" s="431"/>
      <c r="F70" s="431"/>
      <c r="G70" s="431"/>
      <c r="H70" s="431"/>
      <c r="I70" s="431"/>
      <c r="J70" s="431"/>
      <c r="K70" s="431"/>
      <c r="L70" s="431"/>
      <c r="M70" s="431"/>
      <c r="N70" s="431"/>
      <c r="O70" s="431"/>
      <c r="P70" s="431"/>
      <c r="Q70" s="431"/>
      <c r="R70" s="431"/>
      <c r="S70" s="432"/>
      <c r="T70" s="229">
        <f>SUM(T29,T39)</f>
        <v>3704</v>
      </c>
      <c r="U70" s="230"/>
      <c r="V70" s="231">
        <f>SUM(V29,V39)</f>
        <v>1258</v>
      </c>
      <c r="W70" s="231"/>
      <c r="X70" s="229">
        <f>SUM(X29,X39)</f>
        <v>672</v>
      </c>
      <c r="Y70" s="230"/>
      <c r="Z70" s="231">
        <f>SUM(Z29,Z39)</f>
        <v>228</v>
      </c>
      <c r="AA70" s="231"/>
      <c r="AB70" s="233">
        <f>SUM(AB29,AB39)</f>
        <v>358</v>
      </c>
      <c r="AC70" s="230"/>
      <c r="AD70" s="231">
        <f>SUM(AD29,AD39)</f>
        <v>0</v>
      </c>
      <c r="AE70" s="230"/>
      <c r="AF70" s="229">
        <f>SUM(AF29,AF39)</f>
        <v>1130</v>
      </c>
      <c r="AG70" s="230"/>
      <c r="AH70" s="231">
        <f>SUM(AH29,AH39)</f>
        <v>416</v>
      </c>
      <c r="AI70" s="231"/>
      <c r="AJ70" s="233">
        <f>SUM(AJ29,AJ39)</f>
        <v>30</v>
      </c>
      <c r="AK70" s="232"/>
      <c r="AL70" s="233">
        <f>SUM(AL29,AL39)</f>
        <v>1134</v>
      </c>
      <c r="AM70" s="230"/>
      <c r="AN70" s="231">
        <f>SUM(AN29,AN39)</f>
        <v>412</v>
      </c>
      <c r="AO70" s="231"/>
      <c r="AP70" s="233">
        <f>SUM(AP29,AP39)</f>
        <v>30</v>
      </c>
      <c r="AQ70" s="231"/>
      <c r="AR70" s="229">
        <f>SUM(AR29,AR39)</f>
        <v>1440</v>
      </c>
      <c r="AS70" s="230"/>
      <c r="AT70" s="231">
        <f>SUM(AT29,AT39)</f>
        <v>430</v>
      </c>
      <c r="AU70" s="231"/>
      <c r="AV70" s="233">
        <f>SUM(AV29,AV39)</f>
        <v>43</v>
      </c>
      <c r="AW70" s="231"/>
      <c r="AX70" s="229">
        <f>SUM(AX29,AX39)</f>
        <v>0</v>
      </c>
      <c r="AY70" s="230"/>
      <c r="AZ70" s="231">
        <f>SUM(AZ29,AZ39)</f>
        <v>0</v>
      </c>
      <c r="BA70" s="231"/>
      <c r="BB70" s="233">
        <f>SUM(BB29,BB39)</f>
        <v>0</v>
      </c>
      <c r="BC70" s="231"/>
      <c r="BD70" s="360"/>
      <c r="BE70" s="357"/>
      <c r="BF70" s="357"/>
      <c r="BG70" s="357"/>
      <c r="BH70" s="381"/>
      <c r="BI70" s="76"/>
      <c r="BJ70" s="123">
        <f t="shared" si="18"/>
        <v>1258</v>
      </c>
      <c r="BK70" s="76"/>
      <c r="BL70" s="76"/>
      <c r="BM70" s="76"/>
    </row>
    <row r="71" spans="1:65" s="1" customFormat="1" x14ac:dyDescent="0.5">
      <c r="A71" s="490" t="s">
        <v>36</v>
      </c>
      <c r="B71" s="491"/>
      <c r="C71" s="491"/>
      <c r="D71" s="491"/>
      <c r="E71" s="491"/>
      <c r="F71" s="491"/>
      <c r="G71" s="491"/>
      <c r="H71" s="491"/>
      <c r="I71" s="491"/>
      <c r="J71" s="491"/>
      <c r="K71" s="491"/>
      <c r="L71" s="491"/>
      <c r="M71" s="491"/>
      <c r="N71" s="491"/>
      <c r="O71" s="491"/>
      <c r="P71" s="491"/>
      <c r="Q71" s="491"/>
      <c r="R71" s="491"/>
      <c r="S71" s="492"/>
      <c r="T71" s="503"/>
      <c r="U71" s="504"/>
      <c r="V71" s="505"/>
      <c r="W71" s="506"/>
      <c r="X71" s="441"/>
      <c r="Y71" s="440"/>
      <c r="Z71" s="439"/>
      <c r="AA71" s="439"/>
      <c r="AB71" s="443"/>
      <c r="AC71" s="440"/>
      <c r="AD71" s="439"/>
      <c r="AE71" s="440"/>
      <c r="AF71" s="441">
        <f>ROUND(AH70/18,0)</f>
        <v>23</v>
      </c>
      <c r="AG71" s="439"/>
      <c r="AH71" s="439"/>
      <c r="AI71" s="439"/>
      <c r="AJ71" s="439"/>
      <c r="AK71" s="442"/>
      <c r="AL71" s="443">
        <f>ROUND(AN70/18,0)</f>
        <v>23</v>
      </c>
      <c r="AM71" s="439"/>
      <c r="AN71" s="439"/>
      <c r="AO71" s="439"/>
      <c r="AP71" s="439"/>
      <c r="AQ71" s="440"/>
      <c r="AR71" s="441">
        <f>ROUND(AT70/17,0)</f>
        <v>25</v>
      </c>
      <c r="AS71" s="439"/>
      <c r="AT71" s="439"/>
      <c r="AU71" s="439"/>
      <c r="AV71" s="439"/>
      <c r="AW71" s="440"/>
      <c r="AX71" s="416"/>
      <c r="AY71" s="418"/>
      <c r="AZ71" s="418"/>
      <c r="BA71" s="418"/>
      <c r="BB71" s="418"/>
      <c r="BC71" s="419"/>
      <c r="BD71" s="416"/>
      <c r="BE71" s="418"/>
      <c r="BF71" s="418"/>
      <c r="BG71" s="418"/>
      <c r="BH71" s="419"/>
      <c r="BI71" s="76"/>
      <c r="BJ71" s="76"/>
      <c r="BK71" s="76"/>
      <c r="BL71" s="76"/>
      <c r="BM71" s="76"/>
    </row>
    <row r="72" spans="1:65" s="1" customFormat="1" x14ac:dyDescent="0.5">
      <c r="A72" s="444" t="s">
        <v>35</v>
      </c>
      <c r="B72" s="445"/>
      <c r="C72" s="445"/>
      <c r="D72" s="445"/>
      <c r="E72" s="445"/>
      <c r="F72" s="445"/>
      <c r="G72" s="445"/>
      <c r="H72" s="445"/>
      <c r="I72" s="445"/>
      <c r="J72" s="445"/>
      <c r="K72" s="445"/>
      <c r="L72" s="445"/>
      <c r="M72" s="445"/>
      <c r="N72" s="445"/>
      <c r="O72" s="445"/>
      <c r="P72" s="445"/>
      <c r="Q72" s="445"/>
      <c r="R72" s="445"/>
      <c r="S72" s="446"/>
      <c r="T72" s="447">
        <f>SUM(AF72:AW72)</f>
        <v>12</v>
      </c>
      <c r="U72" s="448"/>
      <c r="V72" s="449"/>
      <c r="W72" s="450"/>
      <c r="X72" s="447"/>
      <c r="Y72" s="448"/>
      <c r="Z72" s="449"/>
      <c r="AA72" s="449"/>
      <c r="AB72" s="451"/>
      <c r="AC72" s="448"/>
      <c r="AD72" s="449"/>
      <c r="AE72" s="448"/>
      <c r="AF72" s="447">
        <v>4</v>
      </c>
      <c r="AG72" s="449"/>
      <c r="AH72" s="449"/>
      <c r="AI72" s="449"/>
      <c r="AJ72" s="449"/>
      <c r="AK72" s="450"/>
      <c r="AL72" s="452">
        <v>4</v>
      </c>
      <c r="AM72" s="453"/>
      <c r="AN72" s="453"/>
      <c r="AO72" s="453"/>
      <c r="AP72" s="453"/>
      <c r="AQ72" s="454"/>
      <c r="AR72" s="447">
        <v>4</v>
      </c>
      <c r="AS72" s="449"/>
      <c r="AT72" s="449"/>
      <c r="AU72" s="449"/>
      <c r="AV72" s="449"/>
      <c r="AW72" s="448"/>
      <c r="AX72" s="127"/>
      <c r="AY72" s="128"/>
      <c r="AZ72" s="128"/>
      <c r="BA72" s="128"/>
      <c r="BB72" s="128"/>
      <c r="BC72" s="129"/>
      <c r="BD72" s="127"/>
      <c r="BE72" s="128"/>
      <c r="BF72" s="128"/>
      <c r="BG72" s="128"/>
      <c r="BH72" s="129"/>
      <c r="BI72" s="76"/>
      <c r="BJ72" s="76"/>
      <c r="BK72" s="76"/>
      <c r="BL72" s="76"/>
      <c r="BM72" s="76"/>
    </row>
    <row r="73" spans="1:65" s="1" customFormat="1" ht="36" thickBot="1" x14ac:dyDescent="0.55000000000000004">
      <c r="A73" s="456" t="s">
        <v>34</v>
      </c>
      <c r="B73" s="457"/>
      <c r="C73" s="457"/>
      <c r="D73" s="457"/>
      <c r="E73" s="457"/>
      <c r="F73" s="457"/>
      <c r="G73" s="457"/>
      <c r="H73" s="457"/>
      <c r="I73" s="457"/>
      <c r="J73" s="457"/>
      <c r="K73" s="457"/>
      <c r="L73" s="457"/>
      <c r="M73" s="457"/>
      <c r="N73" s="457"/>
      <c r="O73" s="457"/>
      <c r="P73" s="457"/>
      <c r="Q73" s="457"/>
      <c r="R73" s="457"/>
      <c r="S73" s="458"/>
      <c r="T73" s="459">
        <f>SUM(AF73:AW73)</f>
        <v>11</v>
      </c>
      <c r="U73" s="460"/>
      <c r="V73" s="461"/>
      <c r="W73" s="462"/>
      <c r="X73" s="459"/>
      <c r="Y73" s="460"/>
      <c r="Z73" s="461"/>
      <c r="AA73" s="461"/>
      <c r="AB73" s="463"/>
      <c r="AC73" s="460"/>
      <c r="AD73" s="461"/>
      <c r="AE73" s="460"/>
      <c r="AF73" s="459">
        <v>3</v>
      </c>
      <c r="AG73" s="461"/>
      <c r="AH73" s="461"/>
      <c r="AI73" s="461"/>
      <c r="AJ73" s="461"/>
      <c r="AK73" s="462"/>
      <c r="AL73" s="463">
        <v>4</v>
      </c>
      <c r="AM73" s="461"/>
      <c r="AN73" s="461"/>
      <c r="AO73" s="461"/>
      <c r="AP73" s="461"/>
      <c r="AQ73" s="460"/>
      <c r="AR73" s="464">
        <v>4</v>
      </c>
      <c r="AS73" s="465"/>
      <c r="AT73" s="465"/>
      <c r="AU73" s="465"/>
      <c r="AV73" s="465"/>
      <c r="AW73" s="466"/>
      <c r="AX73" s="171"/>
      <c r="AY73" s="172"/>
      <c r="AZ73" s="172"/>
      <c r="BA73" s="172"/>
      <c r="BB73" s="172"/>
      <c r="BC73" s="173"/>
      <c r="BD73" s="171"/>
      <c r="BE73" s="172"/>
      <c r="BF73" s="172"/>
      <c r="BG73" s="172"/>
      <c r="BH73" s="173"/>
      <c r="BI73" s="76"/>
      <c r="BJ73" s="76"/>
      <c r="BK73" s="76"/>
      <c r="BL73" s="76"/>
      <c r="BM73" s="76"/>
    </row>
    <row r="74" spans="1:65" s="6" customFormat="1" ht="53.25" customHeight="1" thickBot="1" x14ac:dyDescent="0.5500000000000000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5"/>
      <c r="S74" s="5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09"/>
      <c r="BE74" s="109"/>
      <c r="BF74" s="109"/>
      <c r="BG74" s="109"/>
      <c r="BH74" s="109"/>
      <c r="BI74" s="76"/>
      <c r="BJ74" s="89"/>
      <c r="BK74" s="89"/>
      <c r="BL74" s="89"/>
      <c r="BM74" s="89"/>
    </row>
    <row r="75" spans="1:65" s="6" customFormat="1" ht="38.25" customHeight="1" thickBot="1" x14ac:dyDescent="0.55000000000000004">
      <c r="A75" s="229" t="s">
        <v>33</v>
      </c>
      <c r="B75" s="231"/>
      <c r="C75" s="231"/>
      <c r="D75" s="231"/>
      <c r="E75" s="231"/>
      <c r="F75" s="231"/>
      <c r="G75" s="231"/>
      <c r="H75" s="231"/>
      <c r="I75" s="231"/>
      <c r="J75" s="231"/>
      <c r="K75" s="231"/>
      <c r="L75" s="231"/>
      <c r="M75" s="231"/>
      <c r="N75" s="231"/>
      <c r="O75" s="231"/>
      <c r="P75" s="231"/>
      <c r="Q75" s="231"/>
      <c r="R75" s="231"/>
      <c r="S75" s="231"/>
      <c r="T75" s="230"/>
      <c r="U75" s="229" t="s">
        <v>32</v>
      </c>
      <c r="V75" s="231"/>
      <c r="W75" s="231"/>
      <c r="X75" s="231"/>
      <c r="Y75" s="231"/>
      <c r="Z75" s="231"/>
      <c r="AA75" s="231"/>
      <c r="AB75" s="231"/>
      <c r="AC75" s="231"/>
      <c r="AD75" s="231"/>
      <c r="AE75" s="231"/>
      <c r="AF75" s="231"/>
      <c r="AG75" s="231"/>
      <c r="AH75" s="231"/>
      <c r="AI75" s="231"/>
      <c r="AJ75" s="231"/>
      <c r="AK75" s="231"/>
      <c r="AL75" s="231"/>
      <c r="AM75" s="231"/>
      <c r="AN75" s="231"/>
      <c r="AO75" s="231"/>
      <c r="AP75" s="232"/>
      <c r="AQ75" s="229" t="s">
        <v>31</v>
      </c>
      <c r="AR75" s="231"/>
      <c r="AS75" s="231"/>
      <c r="AT75" s="231"/>
      <c r="AU75" s="231"/>
      <c r="AV75" s="231"/>
      <c r="AW75" s="231"/>
      <c r="AX75" s="231"/>
      <c r="AY75" s="231"/>
      <c r="AZ75" s="231"/>
      <c r="BA75" s="231"/>
      <c r="BB75" s="231"/>
      <c r="BC75" s="231"/>
      <c r="BD75" s="231"/>
      <c r="BE75" s="231"/>
      <c r="BF75" s="231"/>
      <c r="BG75" s="231"/>
      <c r="BH75" s="232"/>
      <c r="BI75" s="76"/>
      <c r="BJ75" s="89"/>
      <c r="BK75" s="89"/>
      <c r="BL75" s="89"/>
      <c r="BM75" s="89"/>
    </row>
    <row r="76" spans="1:65" s="6" customFormat="1" ht="64.5" customHeight="1" thickBot="1" x14ac:dyDescent="0.55000000000000004">
      <c r="A76" s="360" t="s">
        <v>30</v>
      </c>
      <c r="B76" s="357"/>
      <c r="C76" s="357"/>
      <c r="D76" s="357"/>
      <c r="E76" s="357"/>
      <c r="F76" s="357"/>
      <c r="G76" s="357"/>
      <c r="H76" s="357"/>
      <c r="I76" s="357"/>
      <c r="J76" s="357"/>
      <c r="K76" s="357"/>
      <c r="L76" s="357" t="s">
        <v>29</v>
      </c>
      <c r="M76" s="357"/>
      <c r="N76" s="357"/>
      <c r="O76" s="357" t="s">
        <v>28</v>
      </c>
      <c r="P76" s="357"/>
      <c r="Q76" s="357"/>
      <c r="R76" s="358" t="s">
        <v>27</v>
      </c>
      <c r="S76" s="357"/>
      <c r="T76" s="359"/>
      <c r="U76" s="360" t="s">
        <v>29</v>
      </c>
      <c r="V76" s="357"/>
      <c r="W76" s="357"/>
      <c r="X76" s="357"/>
      <c r="Y76" s="357"/>
      <c r="Z76" s="357"/>
      <c r="AA76" s="357"/>
      <c r="AB76" s="357" t="s">
        <v>28</v>
      </c>
      <c r="AC76" s="357"/>
      <c r="AD76" s="357"/>
      <c r="AE76" s="357"/>
      <c r="AF76" s="357"/>
      <c r="AG76" s="357"/>
      <c r="AH76" s="357"/>
      <c r="AI76" s="358" t="s">
        <v>150</v>
      </c>
      <c r="AJ76" s="357"/>
      <c r="AK76" s="357"/>
      <c r="AL76" s="357"/>
      <c r="AM76" s="357"/>
      <c r="AN76" s="357"/>
      <c r="AO76" s="357"/>
      <c r="AP76" s="381"/>
      <c r="AQ76" s="467" t="s">
        <v>26</v>
      </c>
      <c r="AR76" s="299"/>
      <c r="AS76" s="299"/>
      <c r="AT76" s="299"/>
      <c r="AU76" s="299"/>
      <c r="AV76" s="299"/>
      <c r="AW76" s="299"/>
      <c r="AX76" s="299"/>
      <c r="AY76" s="299"/>
      <c r="AZ76" s="299"/>
      <c r="BA76" s="299"/>
      <c r="BB76" s="299"/>
      <c r="BC76" s="299"/>
      <c r="BD76" s="299"/>
      <c r="BE76" s="299"/>
      <c r="BF76" s="299"/>
      <c r="BG76" s="299"/>
      <c r="BH76" s="300"/>
      <c r="BI76" s="76"/>
      <c r="BJ76" s="89"/>
      <c r="BK76" s="89"/>
      <c r="BL76" s="89"/>
      <c r="BM76" s="89"/>
    </row>
    <row r="77" spans="1:65" s="6" customFormat="1" ht="47.25" customHeight="1" thickBot="1" x14ac:dyDescent="0.55000000000000004">
      <c r="A77" s="254" t="s">
        <v>25</v>
      </c>
      <c r="B77" s="252"/>
      <c r="C77" s="252"/>
      <c r="D77" s="252"/>
      <c r="E77" s="252"/>
      <c r="F77" s="252"/>
      <c r="G77" s="252"/>
      <c r="H77" s="252"/>
      <c r="I77" s="252"/>
      <c r="J77" s="252"/>
      <c r="K77" s="252"/>
      <c r="L77" s="252">
        <v>4</v>
      </c>
      <c r="M77" s="252"/>
      <c r="N77" s="252"/>
      <c r="O77" s="252">
        <v>3</v>
      </c>
      <c r="P77" s="252"/>
      <c r="Q77" s="252"/>
      <c r="R77" s="252">
        <v>5</v>
      </c>
      <c r="S77" s="252"/>
      <c r="T77" s="253"/>
      <c r="U77" s="254">
        <v>4</v>
      </c>
      <c r="V77" s="252"/>
      <c r="W77" s="252"/>
      <c r="X77" s="252"/>
      <c r="Y77" s="252"/>
      <c r="Z77" s="252"/>
      <c r="AA77" s="252"/>
      <c r="AB77" s="252">
        <v>8</v>
      </c>
      <c r="AC77" s="252"/>
      <c r="AD77" s="252"/>
      <c r="AE77" s="252"/>
      <c r="AF77" s="252"/>
      <c r="AG77" s="252"/>
      <c r="AH77" s="252"/>
      <c r="AI77" s="252">
        <v>12</v>
      </c>
      <c r="AJ77" s="252"/>
      <c r="AK77" s="252"/>
      <c r="AL77" s="252"/>
      <c r="AM77" s="252"/>
      <c r="AN77" s="252"/>
      <c r="AO77" s="252"/>
      <c r="AP77" s="255"/>
      <c r="AQ77" s="347"/>
      <c r="AR77" s="468"/>
      <c r="AS77" s="468"/>
      <c r="AT77" s="468"/>
      <c r="AU77" s="468"/>
      <c r="AV77" s="468"/>
      <c r="AW77" s="468"/>
      <c r="AX77" s="468"/>
      <c r="AY77" s="468"/>
      <c r="AZ77" s="468"/>
      <c r="BA77" s="468"/>
      <c r="BB77" s="468"/>
      <c r="BC77" s="468"/>
      <c r="BD77" s="468"/>
      <c r="BE77" s="468"/>
      <c r="BF77" s="468"/>
      <c r="BG77" s="468"/>
      <c r="BH77" s="469"/>
      <c r="BI77" s="76"/>
      <c r="BJ77" s="89"/>
      <c r="BK77" s="89"/>
      <c r="BL77" s="89"/>
      <c r="BM77" s="89"/>
    </row>
    <row r="78" spans="1:65" s="6" customFormat="1" ht="48" customHeight="1" x14ac:dyDescent="0.5">
      <c r="A78" s="7"/>
      <c r="B78" s="7"/>
      <c r="C78" s="7"/>
      <c r="D78" s="7"/>
      <c r="E78" s="7"/>
      <c r="F78" s="7"/>
      <c r="G78" s="7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116"/>
      <c r="AV78" s="116"/>
      <c r="AW78" s="116"/>
      <c r="AX78" s="116"/>
      <c r="AY78" s="116"/>
      <c r="AZ78" s="116"/>
      <c r="BA78" s="116"/>
      <c r="BB78" s="116"/>
      <c r="BC78" s="116"/>
      <c r="BD78" s="116"/>
      <c r="BE78" s="116"/>
      <c r="BF78" s="116"/>
      <c r="BG78" s="116"/>
      <c r="BH78" s="116"/>
      <c r="BI78" s="76"/>
      <c r="BJ78" s="89"/>
      <c r="BK78" s="89"/>
      <c r="BL78" s="89"/>
      <c r="BM78" s="89"/>
    </row>
    <row r="79" spans="1:65" s="6" customFormat="1" ht="30" customHeight="1" x14ac:dyDescent="0.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9" t="s">
        <v>140</v>
      </c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10"/>
      <c r="BE79" s="10"/>
      <c r="BF79" s="10"/>
      <c r="BG79" s="10"/>
      <c r="BH79" s="10"/>
      <c r="BI79" s="76"/>
      <c r="BJ79" s="89"/>
      <c r="BK79" s="89"/>
      <c r="BL79" s="89"/>
      <c r="BM79" s="89"/>
    </row>
    <row r="80" spans="1:65" s="6" customFormat="1" ht="18.75" customHeight="1" thickBot="1" x14ac:dyDescent="0.5500000000000000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5"/>
      <c r="S80" s="5"/>
      <c r="T80" s="1"/>
      <c r="U80" s="11"/>
      <c r="V80" s="1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09"/>
      <c r="BE80" s="109"/>
      <c r="BF80" s="109"/>
      <c r="BG80" s="109"/>
      <c r="BH80" s="109"/>
      <c r="BI80" s="76"/>
      <c r="BJ80" s="89"/>
      <c r="BK80" s="89"/>
      <c r="BL80" s="89"/>
      <c r="BM80" s="89"/>
    </row>
    <row r="81" spans="1:65" s="6" customFormat="1" ht="102.75" customHeight="1" thickBot="1" x14ac:dyDescent="0.55000000000000004">
      <c r="A81" s="365" t="s">
        <v>148</v>
      </c>
      <c r="B81" s="366"/>
      <c r="C81" s="366"/>
      <c r="D81" s="367"/>
      <c r="E81" s="297" t="s">
        <v>149</v>
      </c>
      <c r="F81" s="297"/>
      <c r="G81" s="297"/>
      <c r="H81" s="297"/>
      <c r="I81" s="297"/>
      <c r="J81" s="297"/>
      <c r="K81" s="297"/>
      <c r="L81" s="297"/>
      <c r="M81" s="297"/>
      <c r="N81" s="297"/>
      <c r="O81" s="297"/>
      <c r="P81" s="297"/>
      <c r="Q81" s="297"/>
      <c r="R81" s="297"/>
      <c r="S81" s="297"/>
      <c r="T81" s="297"/>
      <c r="U81" s="297"/>
      <c r="V81" s="297"/>
      <c r="W81" s="297"/>
      <c r="X81" s="297"/>
      <c r="Y81" s="297"/>
      <c r="Z81" s="297"/>
      <c r="AA81" s="297"/>
      <c r="AB81" s="297"/>
      <c r="AC81" s="297"/>
      <c r="AD81" s="297"/>
      <c r="AE81" s="297"/>
      <c r="AF81" s="297"/>
      <c r="AG81" s="297"/>
      <c r="AH81" s="297"/>
      <c r="AI81" s="297"/>
      <c r="AJ81" s="297"/>
      <c r="AK81" s="297"/>
      <c r="AL81" s="297"/>
      <c r="AM81" s="297"/>
      <c r="AN81" s="297"/>
      <c r="AO81" s="297"/>
      <c r="AP81" s="297"/>
      <c r="AQ81" s="297"/>
      <c r="AR81" s="297"/>
      <c r="AS81" s="297"/>
      <c r="AT81" s="297"/>
      <c r="AU81" s="297"/>
      <c r="AV81" s="297"/>
      <c r="AW81" s="297"/>
      <c r="AX81" s="297"/>
      <c r="AY81" s="297"/>
      <c r="AZ81" s="297"/>
      <c r="BA81" s="297"/>
      <c r="BB81" s="297"/>
      <c r="BC81" s="297"/>
      <c r="BD81" s="365" t="s">
        <v>24</v>
      </c>
      <c r="BE81" s="366"/>
      <c r="BF81" s="366"/>
      <c r="BG81" s="366"/>
      <c r="BH81" s="367"/>
      <c r="BI81" s="76"/>
      <c r="BJ81" s="89"/>
      <c r="BK81" s="89"/>
      <c r="BL81" s="89"/>
      <c r="BM81" s="89"/>
    </row>
    <row r="82" spans="1:65" s="6" customFormat="1" ht="112.5" customHeight="1" x14ac:dyDescent="0.5">
      <c r="A82" s="332" t="s">
        <v>23</v>
      </c>
      <c r="B82" s="333"/>
      <c r="C82" s="333"/>
      <c r="D82" s="334"/>
      <c r="E82" s="335" t="s">
        <v>193</v>
      </c>
      <c r="F82" s="335"/>
      <c r="G82" s="335"/>
      <c r="H82" s="335"/>
      <c r="I82" s="335"/>
      <c r="J82" s="335"/>
      <c r="K82" s="335"/>
      <c r="L82" s="335"/>
      <c r="M82" s="335"/>
      <c r="N82" s="335"/>
      <c r="O82" s="335"/>
      <c r="P82" s="335"/>
      <c r="Q82" s="335"/>
      <c r="R82" s="335"/>
      <c r="S82" s="335"/>
      <c r="T82" s="335"/>
      <c r="U82" s="335"/>
      <c r="V82" s="335"/>
      <c r="W82" s="335"/>
      <c r="X82" s="335"/>
      <c r="Y82" s="335"/>
      <c r="Z82" s="335"/>
      <c r="AA82" s="335"/>
      <c r="AB82" s="335"/>
      <c r="AC82" s="335"/>
      <c r="AD82" s="335"/>
      <c r="AE82" s="335"/>
      <c r="AF82" s="335"/>
      <c r="AG82" s="335"/>
      <c r="AH82" s="335"/>
      <c r="AI82" s="335"/>
      <c r="AJ82" s="335"/>
      <c r="AK82" s="335"/>
      <c r="AL82" s="335"/>
      <c r="AM82" s="335"/>
      <c r="AN82" s="335"/>
      <c r="AO82" s="335"/>
      <c r="AP82" s="335"/>
      <c r="AQ82" s="335"/>
      <c r="AR82" s="335"/>
      <c r="AS82" s="335"/>
      <c r="AT82" s="335"/>
      <c r="AU82" s="335"/>
      <c r="AV82" s="335"/>
      <c r="AW82" s="335"/>
      <c r="AX82" s="335"/>
      <c r="AY82" s="335"/>
      <c r="AZ82" s="335"/>
      <c r="BA82" s="335"/>
      <c r="BB82" s="335"/>
      <c r="BC82" s="335"/>
      <c r="BD82" s="336" t="s">
        <v>178</v>
      </c>
      <c r="BE82" s="337"/>
      <c r="BF82" s="337"/>
      <c r="BG82" s="337"/>
      <c r="BH82" s="338"/>
      <c r="BI82" s="76"/>
      <c r="BJ82" s="89"/>
      <c r="BK82" s="89"/>
      <c r="BL82" s="89"/>
      <c r="BM82" s="89"/>
    </row>
    <row r="83" spans="1:65" s="6" customFormat="1" ht="75.75" customHeight="1" x14ac:dyDescent="0.5">
      <c r="A83" s="127" t="s">
        <v>22</v>
      </c>
      <c r="B83" s="128"/>
      <c r="C83" s="128"/>
      <c r="D83" s="129"/>
      <c r="E83" s="133" t="s">
        <v>203</v>
      </c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4"/>
      <c r="U83" s="134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5"/>
      <c r="BD83" s="130" t="s">
        <v>272</v>
      </c>
      <c r="BE83" s="131"/>
      <c r="BF83" s="131"/>
      <c r="BG83" s="131"/>
      <c r="BH83" s="132"/>
      <c r="BI83" s="76"/>
      <c r="BJ83" s="89"/>
      <c r="BK83" s="89"/>
      <c r="BL83" s="89"/>
      <c r="BM83" s="89"/>
    </row>
    <row r="84" spans="1:65" s="6" customFormat="1" ht="76.5" customHeight="1" x14ac:dyDescent="0.5">
      <c r="A84" s="269" t="s">
        <v>21</v>
      </c>
      <c r="B84" s="270"/>
      <c r="C84" s="270"/>
      <c r="D84" s="271"/>
      <c r="E84" s="272" t="s">
        <v>202</v>
      </c>
      <c r="F84" s="272"/>
      <c r="G84" s="272"/>
      <c r="H84" s="272"/>
      <c r="I84" s="272"/>
      <c r="J84" s="272"/>
      <c r="K84" s="272"/>
      <c r="L84" s="272"/>
      <c r="M84" s="272"/>
      <c r="N84" s="272"/>
      <c r="O84" s="272"/>
      <c r="P84" s="272"/>
      <c r="Q84" s="272"/>
      <c r="R84" s="272"/>
      <c r="S84" s="272"/>
      <c r="T84" s="272"/>
      <c r="U84" s="272"/>
      <c r="V84" s="272"/>
      <c r="W84" s="272"/>
      <c r="X84" s="272"/>
      <c r="Y84" s="272"/>
      <c r="Z84" s="272"/>
      <c r="AA84" s="272"/>
      <c r="AB84" s="272"/>
      <c r="AC84" s="272"/>
      <c r="AD84" s="272"/>
      <c r="AE84" s="272"/>
      <c r="AF84" s="272"/>
      <c r="AG84" s="272"/>
      <c r="AH84" s="272"/>
      <c r="AI84" s="272"/>
      <c r="AJ84" s="272"/>
      <c r="AK84" s="272"/>
      <c r="AL84" s="272"/>
      <c r="AM84" s="272"/>
      <c r="AN84" s="272"/>
      <c r="AO84" s="272"/>
      <c r="AP84" s="272"/>
      <c r="AQ84" s="272"/>
      <c r="AR84" s="272"/>
      <c r="AS84" s="272"/>
      <c r="AT84" s="272"/>
      <c r="AU84" s="272"/>
      <c r="AV84" s="272"/>
      <c r="AW84" s="272"/>
      <c r="AX84" s="272"/>
      <c r="AY84" s="272"/>
      <c r="AZ84" s="272"/>
      <c r="BA84" s="272"/>
      <c r="BB84" s="272"/>
      <c r="BC84" s="272"/>
      <c r="BD84" s="304" t="s">
        <v>213</v>
      </c>
      <c r="BE84" s="305"/>
      <c r="BF84" s="305"/>
      <c r="BG84" s="305"/>
      <c r="BH84" s="306"/>
      <c r="BI84" s="76"/>
      <c r="BJ84" s="89"/>
      <c r="BK84" s="89"/>
      <c r="BL84" s="89"/>
      <c r="BM84" s="89"/>
    </row>
    <row r="85" spans="1:65" s="6" customFormat="1" ht="73.5" customHeight="1" x14ac:dyDescent="0.5">
      <c r="A85" s="269" t="s">
        <v>20</v>
      </c>
      <c r="B85" s="270"/>
      <c r="C85" s="270"/>
      <c r="D85" s="271"/>
      <c r="E85" s="272" t="s">
        <v>291</v>
      </c>
      <c r="F85" s="272"/>
      <c r="G85" s="272"/>
      <c r="H85" s="272"/>
      <c r="I85" s="272"/>
      <c r="J85" s="272"/>
      <c r="K85" s="272"/>
      <c r="L85" s="272"/>
      <c r="M85" s="272"/>
      <c r="N85" s="272"/>
      <c r="O85" s="272"/>
      <c r="P85" s="272"/>
      <c r="Q85" s="272"/>
      <c r="R85" s="272"/>
      <c r="S85" s="272"/>
      <c r="T85" s="272"/>
      <c r="U85" s="272"/>
      <c r="V85" s="272"/>
      <c r="W85" s="272"/>
      <c r="X85" s="272"/>
      <c r="Y85" s="272"/>
      <c r="Z85" s="272"/>
      <c r="AA85" s="272"/>
      <c r="AB85" s="272"/>
      <c r="AC85" s="272"/>
      <c r="AD85" s="272"/>
      <c r="AE85" s="272"/>
      <c r="AF85" s="272"/>
      <c r="AG85" s="272"/>
      <c r="AH85" s="272"/>
      <c r="AI85" s="272"/>
      <c r="AJ85" s="272"/>
      <c r="AK85" s="272"/>
      <c r="AL85" s="272"/>
      <c r="AM85" s="272"/>
      <c r="AN85" s="272"/>
      <c r="AO85" s="272"/>
      <c r="AP85" s="272"/>
      <c r="AQ85" s="272"/>
      <c r="AR85" s="272"/>
      <c r="AS85" s="272"/>
      <c r="AT85" s="272"/>
      <c r="AU85" s="272"/>
      <c r="AV85" s="272"/>
      <c r="AW85" s="272"/>
      <c r="AX85" s="272"/>
      <c r="AY85" s="272"/>
      <c r="AZ85" s="272"/>
      <c r="BA85" s="272"/>
      <c r="BB85" s="272"/>
      <c r="BC85" s="272"/>
      <c r="BD85" s="304" t="s">
        <v>214</v>
      </c>
      <c r="BE85" s="305"/>
      <c r="BF85" s="305"/>
      <c r="BG85" s="305"/>
      <c r="BH85" s="306"/>
      <c r="BI85" s="76"/>
      <c r="BJ85" s="89"/>
      <c r="BK85" s="89"/>
      <c r="BL85" s="89"/>
      <c r="BM85" s="89"/>
    </row>
    <row r="86" spans="1:65" s="6" customFormat="1" ht="44.25" customHeight="1" thickBot="1" x14ac:dyDescent="0.55000000000000004">
      <c r="A86" s="262" t="s">
        <v>19</v>
      </c>
      <c r="B86" s="263"/>
      <c r="C86" s="263"/>
      <c r="D86" s="264"/>
      <c r="E86" s="265" t="s">
        <v>201</v>
      </c>
      <c r="F86" s="265"/>
      <c r="G86" s="265"/>
      <c r="H86" s="265"/>
      <c r="I86" s="265"/>
      <c r="J86" s="265"/>
      <c r="K86" s="265"/>
      <c r="L86" s="265"/>
      <c r="M86" s="265"/>
      <c r="N86" s="265"/>
      <c r="O86" s="265"/>
      <c r="P86" s="265"/>
      <c r="Q86" s="265"/>
      <c r="R86" s="265"/>
      <c r="S86" s="265"/>
      <c r="T86" s="265"/>
      <c r="U86" s="265"/>
      <c r="V86" s="265"/>
      <c r="W86" s="265"/>
      <c r="X86" s="265"/>
      <c r="Y86" s="265"/>
      <c r="Z86" s="265"/>
      <c r="AA86" s="265"/>
      <c r="AB86" s="265"/>
      <c r="AC86" s="265"/>
      <c r="AD86" s="265"/>
      <c r="AE86" s="265"/>
      <c r="AF86" s="265"/>
      <c r="AG86" s="265"/>
      <c r="AH86" s="265"/>
      <c r="AI86" s="265"/>
      <c r="AJ86" s="265"/>
      <c r="AK86" s="265"/>
      <c r="AL86" s="265"/>
      <c r="AM86" s="265"/>
      <c r="AN86" s="265"/>
      <c r="AO86" s="265"/>
      <c r="AP86" s="265"/>
      <c r="AQ86" s="265"/>
      <c r="AR86" s="265"/>
      <c r="AS86" s="265"/>
      <c r="AT86" s="265"/>
      <c r="AU86" s="265"/>
      <c r="AV86" s="265"/>
      <c r="AW86" s="265"/>
      <c r="AX86" s="265"/>
      <c r="AY86" s="265"/>
      <c r="AZ86" s="265"/>
      <c r="BA86" s="265"/>
      <c r="BB86" s="265"/>
      <c r="BC86" s="265"/>
      <c r="BD86" s="266" t="s">
        <v>215</v>
      </c>
      <c r="BE86" s="267"/>
      <c r="BF86" s="267"/>
      <c r="BG86" s="267"/>
      <c r="BH86" s="268"/>
      <c r="BI86" s="76"/>
      <c r="BJ86" s="89"/>
      <c r="BK86" s="89"/>
      <c r="BL86" s="89"/>
      <c r="BM86" s="89"/>
    </row>
    <row r="87" spans="1:65" s="6" customFormat="1" ht="44.25" customHeight="1" x14ac:dyDescent="0.45">
      <c r="A87" s="332" t="s">
        <v>18</v>
      </c>
      <c r="B87" s="333"/>
      <c r="C87" s="333"/>
      <c r="D87" s="334"/>
      <c r="E87" s="335" t="s">
        <v>231</v>
      </c>
      <c r="F87" s="335"/>
      <c r="G87" s="335"/>
      <c r="H87" s="335"/>
      <c r="I87" s="335"/>
      <c r="J87" s="335"/>
      <c r="K87" s="335"/>
      <c r="L87" s="335"/>
      <c r="M87" s="335"/>
      <c r="N87" s="335"/>
      <c r="O87" s="335"/>
      <c r="P87" s="335"/>
      <c r="Q87" s="335"/>
      <c r="R87" s="335"/>
      <c r="S87" s="335"/>
      <c r="T87" s="335"/>
      <c r="U87" s="335"/>
      <c r="V87" s="335"/>
      <c r="W87" s="335"/>
      <c r="X87" s="335"/>
      <c r="Y87" s="335"/>
      <c r="Z87" s="335"/>
      <c r="AA87" s="335"/>
      <c r="AB87" s="335"/>
      <c r="AC87" s="335"/>
      <c r="AD87" s="335"/>
      <c r="AE87" s="335"/>
      <c r="AF87" s="335"/>
      <c r="AG87" s="335"/>
      <c r="AH87" s="335"/>
      <c r="AI87" s="335"/>
      <c r="AJ87" s="335"/>
      <c r="AK87" s="335"/>
      <c r="AL87" s="335"/>
      <c r="AM87" s="335"/>
      <c r="AN87" s="335"/>
      <c r="AO87" s="335"/>
      <c r="AP87" s="335"/>
      <c r="AQ87" s="335"/>
      <c r="AR87" s="335"/>
      <c r="AS87" s="335"/>
      <c r="AT87" s="335"/>
      <c r="AU87" s="335"/>
      <c r="AV87" s="335"/>
      <c r="AW87" s="335"/>
      <c r="AX87" s="335"/>
      <c r="AY87" s="335"/>
      <c r="AZ87" s="335"/>
      <c r="BA87" s="335"/>
      <c r="BB87" s="335"/>
      <c r="BC87" s="335"/>
      <c r="BD87" s="336" t="s">
        <v>43</v>
      </c>
      <c r="BE87" s="337"/>
      <c r="BF87" s="337"/>
      <c r="BG87" s="337"/>
      <c r="BH87" s="338"/>
      <c r="BI87" s="77"/>
      <c r="BJ87" s="89"/>
      <c r="BK87" s="89"/>
      <c r="BL87" s="89"/>
      <c r="BM87" s="89"/>
    </row>
    <row r="88" spans="1:65" s="6" customFormat="1" ht="45" customHeight="1" x14ac:dyDescent="0.45">
      <c r="A88" s="301" t="s">
        <v>233</v>
      </c>
      <c r="B88" s="302"/>
      <c r="C88" s="302"/>
      <c r="D88" s="303"/>
      <c r="E88" s="195" t="s">
        <v>300</v>
      </c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95"/>
      <c r="AR88" s="195"/>
      <c r="AS88" s="195"/>
      <c r="AT88" s="195"/>
      <c r="AU88" s="195"/>
      <c r="AV88" s="195"/>
      <c r="AW88" s="195"/>
      <c r="AX88" s="195"/>
      <c r="AY88" s="195"/>
      <c r="AZ88" s="195"/>
      <c r="BA88" s="195"/>
      <c r="BB88" s="195"/>
      <c r="BC88" s="195"/>
      <c r="BD88" s="368" t="s">
        <v>14</v>
      </c>
      <c r="BE88" s="369"/>
      <c r="BF88" s="369"/>
      <c r="BG88" s="369"/>
      <c r="BH88" s="370"/>
      <c r="BI88" s="77"/>
      <c r="BJ88" s="89"/>
      <c r="BK88" s="89"/>
      <c r="BL88" s="89"/>
      <c r="BM88" s="89"/>
    </row>
    <row r="89" spans="1:65" s="6" customFormat="1" ht="74.25" customHeight="1" x14ac:dyDescent="0.45">
      <c r="A89" s="301" t="s">
        <v>235</v>
      </c>
      <c r="B89" s="302"/>
      <c r="C89" s="302"/>
      <c r="D89" s="303"/>
      <c r="E89" s="195" t="s">
        <v>234</v>
      </c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95"/>
      <c r="AR89" s="195"/>
      <c r="AS89" s="195"/>
      <c r="AT89" s="195"/>
      <c r="AU89" s="195"/>
      <c r="AV89" s="195"/>
      <c r="AW89" s="195"/>
      <c r="AX89" s="195"/>
      <c r="AY89" s="195"/>
      <c r="AZ89" s="195"/>
      <c r="BA89" s="195"/>
      <c r="BB89" s="195"/>
      <c r="BC89" s="195"/>
      <c r="BD89" s="368" t="s">
        <v>12</v>
      </c>
      <c r="BE89" s="369"/>
      <c r="BF89" s="369"/>
      <c r="BG89" s="369"/>
      <c r="BH89" s="370"/>
      <c r="BI89" s="77"/>
      <c r="BJ89" s="89"/>
      <c r="BK89" s="89"/>
      <c r="BL89" s="89"/>
      <c r="BM89" s="89"/>
    </row>
    <row r="90" spans="1:65" s="6" customFormat="1" ht="45" customHeight="1" x14ac:dyDescent="0.45">
      <c r="A90" s="301" t="s">
        <v>236</v>
      </c>
      <c r="B90" s="302"/>
      <c r="C90" s="302"/>
      <c r="D90" s="303"/>
      <c r="E90" s="195" t="s">
        <v>204</v>
      </c>
      <c r="F90" s="195"/>
      <c r="G90" s="195"/>
      <c r="H90" s="195"/>
      <c r="I90" s="195"/>
      <c r="J90" s="195"/>
      <c r="K90" s="195"/>
      <c r="L90" s="195"/>
      <c r="M90" s="195"/>
      <c r="N90" s="195"/>
      <c r="O90" s="195"/>
      <c r="P90" s="195"/>
      <c r="Q90" s="195"/>
      <c r="R90" s="195"/>
      <c r="S90" s="195"/>
      <c r="T90" s="195"/>
      <c r="U90" s="195"/>
      <c r="V90" s="195"/>
      <c r="W90" s="195"/>
      <c r="X90" s="195"/>
      <c r="Y90" s="195"/>
      <c r="Z90" s="195"/>
      <c r="AA90" s="195"/>
      <c r="AB90" s="195"/>
      <c r="AC90" s="195"/>
      <c r="AD90" s="195"/>
      <c r="AE90" s="195"/>
      <c r="AF90" s="195"/>
      <c r="AG90" s="195"/>
      <c r="AH90" s="195"/>
      <c r="AI90" s="195"/>
      <c r="AJ90" s="195"/>
      <c r="AK90" s="195"/>
      <c r="AL90" s="195"/>
      <c r="AM90" s="195"/>
      <c r="AN90" s="195"/>
      <c r="AO90" s="195"/>
      <c r="AP90" s="195"/>
      <c r="AQ90" s="195"/>
      <c r="AR90" s="195"/>
      <c r="AS90" s="195"/>
      <c r="AT90" s="195"/>
      <c r="AU90" s="195"/>
      <c r="AV90" s="195"/>
      <c r="AW90" s="195"/>
      <c r="AX90" s="195"/>
      <c r="AY90" s="195"/>
      <c r="AZ90" s="195"/>
      <c r="BA90" s="195"/>
      <c r="BB90" s="195"/>
      <c r="BC90" s="195"/>
      <c r="BD90" s="368" t="s">
        <v>138</v>
      </c>
      <c r="BE90" s="369"/>
      <c r="BF90" s="369"/>
      <c r="BG90" s="369"/>
      <c r="BH90" s="370"/>
      <c r="BI90" s="77"/>
      <c r="BJ90" s="89"/>
      <c r="BK90" s="89"/>
      <c r="BL90" s="89"/>
      <c r="BM90" s="89"/>
    </row>
    <row r="91" spans="1:65" s="6" customFormat="1" ht="45" customHeight="1" thickBot="1" x14ac:dyDescent="0.5">
      <c r="A91" s="347" t="s">
        <v>237</v>
      </c>
      <c r="B91" s="468"/>
      <c r="C91" s="468"/>
      <c r="D91" s="469"/>
      <c r="E91" s="265" t="s">
        <v>200</v>
      </c>
      <c r="F91" s="265"/>
      <c r="G91" s="265"/>
      <c r="H91" s="265"/>
      <c r="I91" s="265"/>
      <c r="J91" s="265"/>
      <c r="K91" s="265"/>
      <c r="L91" s="265"/>
      <c r="M91" s="265"/>
      <c r="N91" s="265"/>
      <c r="O91" s="265"/>
      <c r="P91" s="265"/>
      <c r="Q91" s="265"/>
      <c r="R91" s="265"/>
      <c r="S91" s="265"/>
      <c r="T91" s="265"/>
      <c r="U91" s="265"/>
      <c r="V91" s="265"/>
      <c r="W91" s="265"/>
      <c r="X91" s="265"/>
      <c r="Y91" s="265"/>
      <c r="Z91" s="265"/>
      <c r="AA91" s="265"/>
      <c r="AB91" s="265"/>
      <c r="AC91" s="265"/>
      <c r="AD91" s="265"/>
      <c r="AE91" s="265"/>
      <c r="AF91" s="265"/>
      <c r="AG91" s="265"/>
      <c r="AH91" s="265"/>
      <c r="AI91" s="265"/>
      <c r="AJ91" s="265"/>
      <c r="AK91" s="265"/>
      <c r="AL91" s="265"/>
      <c r="AM91" s="265"/>
      <c r="AN91" s="265"/>
      <c r="AO91" s="265"/>
      <c r="AP91" s="265"/>
      <c r="AQ91" s="265"/>
      <c r="AR91" s="265"/>
      <c r="AS91" s="265"/>
      <c r="AT91" s="265"/>
      <c r="AU91" s="265"/>
      <c r="AV91" s="265"/>
      <c r="AW91" s="265"/>
      <c r="AX91" s="265"/>
      <c r="AY91" s="265"/>
      <c r="AZ91" s="265"/>
      <c r="BA91" s="265"/>
      <c r="BB91" s="265"/>
      <c r="BC91" s="265"/>
      <c r="BD91" s="500" t="s">
        <v>177</v>
      </c>
      <c r="BE91" s="501"/>
      <c r="BF91" s="501"/>
      <c r="BG91" s="501"/>
      <c r="BH91" s="502"/>
      <c r="BI91" s="77"/>
      <c r="BJ91" s="89"/>
      <c r="BK91" s="89"/>
      <c r="BL91" s="89"/>
      <c r="BM91" s="89"/>
    </row>
    <row r="92" spans="1:65" s="6" customFormat="1" ht="75.75" customHeight="1" x14ac:dyDescent="0.45">
      <c r="A92" s="332" t="s">
        <v>17</v>
      </c>
      <c r="B92" s="333"/>
      <c r="C92" s="333"/>
      <c r="D92" s="334"/>
      <c r="E92" s="470" t="s">
        <v>295</v>
      </c>
      <c r="F92" s="470"/>
      <c r="G92" s="470"/>
      <c r="H92" s="470"/>
      <c r="I92" s="470"/>
      <c r="J92" s="470"/>
      <c r="K92" s="470"/>
      <c r="L92" s="470"/>
      <c r="M92" s="470"/>
      <c r="N92" s="470"/>
      <c r="O92" s="470"/>
      <c r="P92" s="470"/>
      <c r="Q92" s="470"/>
      <c r="R92" s="470"/>
      <c r="S92" s="470"/>
      <c r="T92" s="470"/>
      <c r="U92" s="470"/>
      <c r="V92" s="470"/>
      <c r="W92" s="470"/>
      <c r="X92" s="470"/>
      <c r="Y92" s="470"/>
      <c r="Z92" s="470"/>
      <c r="AA92" s="470"/>
      <c r="AB92" s="470"/>
      <c r="AC92" s="470"/>
      <c r="AD92" s="470"/>
      <c r="AE92" s="470"/>
      <c r="AF92" s="470"/>
      <c r="AG92" s="470"/>
      <c r="AH92" s="470"/>
      <c r="AI92" s="470"/>
      <c r="AJ92" s="470"/>
      <c r="AK92" s="470"/>
      <c r="AL92" s="470"/>
      <c r="AM92" s="470"/>
      <c r="AN92" s="470"/>
      <c r="AO92" s="470"/>
      <c r="AP92" s="470"/>
      <c r="AQ92" s="470"/>
      <c r="AR92" s="470"/>
      <c r="AS92" s="470"/>
      <c r="AT92" s="470"/>
      <c r="AU92" s="470"/>
      <c r="AV92" s="470"/>
      <c r="AW92" s="470"/>
      <c r="AX92" s="470"/>
      <c r="AY92" s="470"/>
      <c r="AZ92" s="470"/>
      <c r="BA92" s="470"/>
      <c r="BB92" s="470"/>
      <c r="BC92" s="470"/>
      <c r="BD92" s="336" t="s">
        <v>139</v>
      </c>
      <c r="BE92" s="337"/>
      <c r="BF92" s="337"/>
      <c r="BG92" s="337"/>
      <c r="BH92" s="338"/>
      <c r="BI92" s="77" t="s">
        <v>144</v>
      </c>
      <c r="BJ92" s="89"/>
      <c r="BK92" s="89"/>
      <c r="BL92" s="89"/>
      <c r="BM92" s="89"/>
    </row>
    <row r="93" spans="1:65" s="6" customFormat="1" ht="71.25" customHeight="1" x14ac:dyDescent="0.5">
      <c r="A93" s="127" t="s">
        <v>16</v>
      </c>
      <c r="B93" s="128"/>
      <c r="C93" s="128"/>
      <c r="D93" s="129"/>
      <c r="E93" s="194" t="s">
        <v>305</v>
      </c>
      <c r="F93" s="195"/>
      <c r="G93" s="195"/>
      <c r="H93" s="195"/>
      <c r="I93" s="195"/>
      <c r="J93" s="195"/>
      <c r="K93" s="195"/>
      <c r="L93" s="195"/>
      <c r="M93" s="195"/>
      <c r="N93" s="195"/>
      <c r="O93" s="195"/>
      <c r="P93" s="195"/>
      <c r="Q93" s="195"/>
      <c r="R93" s="195"/>
      <c r="S93" s="195"/>
      <c r="T93" s="195"/>
      <c r="U93" s="195"/>
      <c r="V93" s="195"/>
      <c r="W93" s="195"/>
      <c r="X93" s="195"/>
      <c r="Y93" s="195"/>
      <c r="Z93" s="195"/>
      <c r="AA93" s="195"/>
      <c r="AB93" s="195"/>
      <c r="AC93" s="195"/>
      <c r="AD93" s="195"/>
      <c r="AE93" s="195"/>
      <c r="AF93" s="195"/>
      <c r="AG93" s="195"/>
      <c r="AH93" s="195"/>
      <c r="AI93" s="195"/>
      <c r="AJ93" s="195"/>
      <c r="AK93" s="195"/>
      <c r="AL93" s="195"/>
      <c r="AM93" s="195"/>
      <c r="AN93" s="195"/>
      <c r="AO93" s="195"/>
      <c r="AP93" s="195"/>
      <c r="AQ93" s="195"/>
      <c r="AR93" s="195"/>
      <c r="AS93" s="195"/>
      <c r="AT93" s="195"/>
      <c r="AU93" s="195"/>
      <c r="AV93" s="195"/>
      <c r="AW93" s="195"/>
      <c r="AX93" s="195"/>
      <c r="AY93" s="195"/>
      <c r="AZ93" s="195"/>
      <c r="BA93" s="195"/>
      <c r="BB93" s="195"/>
      <c r="BC93" s="196"/>
      <c r="BD93" s="130" t="s">
        <v>245</v>
      </c>
      <c r="BE93" s="131"/>
      <c r="BF93" s="131"/>
      <c r="BG93" s="131"/>
      <c r="BH93" s="132"/>
      <c r="BI93" s="76" t="s">
        <v>297</v>
      </c>
      <c r="BJ93" s="89"/>
      <c r="BK93" s="89"/>
      <c r="BL93" s="89"/>
      <c r="BM93" s="89"/>
    </row>
    <row r="94" spans="1:65" s="6" customFormat="1" ht="75" customHeight="1" x14ac:dyDescent="0.5">
      <c r="A94" s="127" t="s">
        <v>15</v>
      </c>
      <c r="B94" s="128"/>
      <c r="C94" s="128"/>
      <c r="D94" s="129"/>
      <c r="E94" s="133" t="s">
        <v>299</v>
      </c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5"/>
      <c r="BD94" s="130" t="s">
        <v>245</v>
      </c>
      <c r="BE94" s="131"/>
      <c r="BF94" s="277"/>
      <c r="BG94" s="277"/>
      <c r="BH94" s="278"/>
      <c r="BI94" s="76" t="s">
        <v>298</v>
      </c>
      <c r="BJ94" s="89"/>
      <c r="BK94" s="89"/>
      <c r="BL94" s="89"/>
      <c r="BM94" s="89"/>
    </row>
    <row r="95" spans="1:65" s="6" customFormat="1" ht="72" customHeight="1" x14ac:dyDescent="0.5">
      <c r="A95" s="127" t="s">
        <v>13</v>
      </c>
      <c r="B95" s="128"/>
      <c r="C95" s="128"/>
      <c r="D95" s="129"/>
      <c r="E95" s="133" t="s">
        <v>306</v>
      </c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4"/>
      <c r="U95" s="134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5"/>
      <c r="BD95" s="130" t="s">
        <v>246</v>
      </c>
      <c r="BE95" s="131"/>
      <c r="BF95" s="131"/>
      <c r="BG95" s="131"/>
      <c r="BH95" s="132"/>
      <c r="BI95" s="76"/>
      <c r="BJ95" s="89"/>
      <c r="BK95" s="89"/>
      <c r="BL95" s="89"/>
      <c r="BM95" s="89"/>
    </row>
    <row r="96" spans="1:65" s="6" customFormat="1" ht="42.75" customHeight="1" x14ac:dyDescent="0.5">
      <c r="A96" s="127" t="s">
        <v>11</v>
      </c>
      <c r="B96" s="128"/>
      <c r="C96" s="128"/>
      <c r="D96" s="129"/>
      <c r="E96" s="133" t="s">
        <v>199</v>
      </c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4"/>
      <c r="U96" s="134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5"/>
      <c r="BD96" s="130" t="s">
        <v>247</v>
      </c>
      <c r="BE96" s="131"/>
      <c r="BF96" s="131"/>
      <c r="BG96" s="131"/>
      <c r="BH96" s="132"/>
      <c r="BI96" s="76"/>
      <c r="BJ96" s="89"/>
      <c r="BK96" s="89"/>
      <c r="BL96" s="89"/>
      <c r="BM96" s="89"/>
    </row>
    <row r="97" spans="1:65" s="6" customFormat="1" ht="74.25" customHeight="1" x14ac:dyDescent="0.5">
      <c r="A97" s="127" t="s">
        <v>10</v>
      </c>
      <c r="B97" s="128"/>
      <c r="C97" s="128"/>
      <c r="D97" s="129"/>
      <c r="E97" s="133" t="s">
        <v>296</v>
      </c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4"/>
      <c r="U97" s="134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5"/>
      <c r="BD97" s="130" t="s">
        <v>274</v>
      </c>
      <c r="BE97" s="131"/>
      <c r="BF97" s="131"/>
      <c r="BG97" s="131"/>
      <c r="BH97" s="132"/>
      <c r="BI97" s="76" t="s">
        <v>179</v>
      </c>
      <c r="BJ97" s="89"/>
      <c r="BK97" s="89"/>
      <c r="BL97" s="89"/>
      <c r="BM97" s="89"/>
    </row>
    <row r="98" spans="1:65" s="6" customFormat="1" ht="46.5" customHeight="1" x14ac:dyDescent="0.45">
      <c r="A98" s="127" t="s">
        <v>9</v>
      </c>
      <c r="B98" s="128"/>
      <c r="C98" s="128"/>
      <c r="D98" s="129"/>
      <c r="E98" s="133" t="s">
        <v>301</v>
      </c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4"/>
      <c r="U98" s="134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  <c r="AN98" s="134"/>
      <c r="AO98" s="134"/>
      <c r="AP98" s="134"/>
      <c r="AQ98" s="134"/>
      <c r="AR98" s="134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5"/>
      <c r="BD98" s="130" t="s">
        <v>162</v>
      </c>
      <c r="BE98" s="131"/>
      <c r="BF98" s="131"/>
      <c r="BG98" s="131"/>
      <c r="BH98" s="132"/>
      <c r="BI98" s="77"/>
      <c r="BJ98" s="89"/>
      <c r="BK98" s="89"/>
      <c r="BL98" s="89"/>
      <c r="BM98" s="89"/>
    </row>
    <row r="99" spans="1:65" s="6" customFormat="1" ht="67.5" customHeight="1" x14ac:dyDescent="0.45">
      <c r="A99" s="127" t="s">
        <v>8</v>
      </c>
      <c r="B99" s="128"/>
      <c r="C99" s="128"/>
      <c r="D99" s="129"/>
      <c r="E99" s="133" t="s">
        <v>304</v>
      </c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4"/>
      <c r="U99" s="134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  <c r="AL99" s="134"/>
      <c r="AM99" s="134"/>
      <c r="AN99" s="134"/>
      <c r="AO99" s="134"/>
      <c r="AP99" s="134"/>
      <c r="AQ99" s="134"/>
      <c r="AR99" s="134"/>
      <c r="AS99" s="134"/>
      <c r="AT99" s="134"/>
      <c r="AU99" s="134"/>
      <c r="AV99" s="134"/>
      <c r="AW99" s="134"/>
      <c r="AX99" s="134"/>
      <c r="AY99" s="134"/>
      <c r="AZ99" s="134"/>
      <c r="BA99" s="134"/>
      <c r="BB99" s="134"/>
      <c r="BC99" s="135"/>
      <c r="BD99" s="130" t="s">
        <v>163</v>
      </c>
      <c r="BE99" s="131"/>
      <c r="BF99" s="131"/>
      <c r="BG99" s="131"/>
      <c r="BH99" s="132"/>
      <c r="BI99" s="77"/>
      <c r="BJ99" s="89"/>
      <c r="BK99" s="89"/>
      <c r="BL99" s="89"/>
      <c r="BM99" s="89"/>
    </row>
    <row r="100" spans="1:65" s="6" customFormat="1" ht="48.75" customHeight="1" x14ac:dyDescent="0.5">
      <c r="A100" s="127" t="s">
        <v>7</v>
      </c>
      <c r="B100" s="128"/>
      <c r="C100" s="128"/>
      <c r="D100" s="129"/>
      <c r="E100" s="133" t="s">
        <v>198</v>
      </c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4"/>
      <c r="U100" s="134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4"/>
      <c r="AW100" s="134"/>
      <c r="AX100" s="134"/>
      <c r="AY100" s="134"/>
      <c r="AZ100" s="134"/>
      <c r="BA100" s="134"/>
      <c r="BB100" s="134"/>
      <c r="BC100" s="135"/>
      <c r="BD100" s="130" t="s">
        <v>158</v>
      </c>
      <c r="BE100" s="131"/>
      <c r="BF100" s="131"/>
      <c r="BG100" s="131"/>
      <c r="BH100" s="132"/>
      <c r="BI100" s="76"/>
      <c r="BJ100" s="89"/>
      <c r="BK100" s="89"/>
      <c r="BL100" s="89"/>
      <c r="BM100" s="89"/>
    </row>
    <row r="101" spans="1:65" s="6" customFormat="1" ht="44.25" customHeight="1" x14ac:dyDescent="0.45">
      <c r="A101" s="127" t="s">
        <v>6</v>
      </c>
      <c r="B101" s="128"/>
      <c r="C101" s="128"/>
      <c r="D101" s="129"/>
      <c r="E101" s="133" t="s">
        <v>197</v>
      </c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4"/>
      <c r="U101" s="134"/>
      <c r="V101" s="134"/>
      <c r="W101" s="134"/>
      <c r="X101" s="134"/>
      <c r="Y101" s="134"/>
      <c r="Z101" s="134"/>
      <c r="AA101" s="134"/>
      <c r="AB101" s="134"/>
      <c r="AC101" s="134"/>
      <c r="AD101" s="134"/>
      <c r="AE101" s="134"/>
      <c r="AF101" s="134"/>
      <c r="AG101" s="134"/>
      <c r="AH101" s="134"/>
      <c r="AI101" s="134"/>
      <c r="AJ101" s="134"/>
      <c r="AK101" s="134"/>
      <c r="AL101" s="134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4"/>
      <c r="AW101" s="134"/>
      <c r="AX101" s="134"/>
      <c r="AY101" s="134"/>
      <c r="AZ101" s="134"/>
      <c r="BA101" s="134"/>
      <c r="BB101" s="134"/>
      <c r="BC101" s="135"/>
      <c r="BD101" s="130" t="s">
        <v>158</v>
      </c>
      <c r="BE101" s="131"/>
      <c r="BF101" s="131"/>
      <c r="BG101" s="131"/>
      <c r="BH101" s="132"/>
      <c r="BI101" s="77"/>
      <c r="BJ101" s="89"/>
      <c r="BK101" s="89"/>
      <c r="BL101" s="89"/>
      <c r="BM101" s="89"/>
    </row>
    <row r="102" spans="1:65" s="6" customFormat="1" ht="42" customHeight="1" x14ac:dyDescent="0.5">
      <c r="A102" s="127" t="s">
        <v>147</v>
      </c>
      <c r="B102" s="128"/>
      <c r="C102" s="128"/>
      <c r="D102" s="129"/>
      <c r="E102" s="133" t="s">
        <v>196</v>
      </c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4"/>
      <c r="U102" s="134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F102" s="134"/>
      <c r="AG102" s="134"/>
      <c r="AH102" s="134"/>
      <c r="AI102" s="134"/>
      <c r="AJ102" s="134"/>
      <c r="AK102" s="134"/>
      <c r="AL102" s="134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4"/>
      <c r="AW102" s="134"/>
      <c r="AX102" s="134"/>
      <c r="AY102" s="134"/>
      <c r="AZ102" s="134"/>
      <c r="BA102" s="134"/>
      <c r="BB102" s="134"/>
      <c r="BC102" s="135"/>
      <c r="BD102" s="130" t="s">
        <v>159</v>
      </c>
      <c r="BE102" s="131"/>
      <c r="BF102" s="277"/>
      <c r="BG102" s="277"/>
      <c r="BH102" s="278"/>
      <c r="BI102" s="76"/>
      <c r="BJ102" s="89"/>
      <c r="BK102" s="89"/>
      <c r="BL102" s="89"/>
      <c r="BM102" s="89"/>
    </row>
    <row r="103" spans="1:65" s="6" customFormat="1" ht="80.25" customHeight="1" x14ac:dyDescent="0.5">
      <c r="A103" s="127" t="s">
        <v>146</v>
      </c>
      <c r="B103" s="128"/>
      <c r="C103" s="128"/>
      <c r="D103" s="129"/>
      <c r="E103" s="133" t="s">
        <v>249</v>
      </c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4"/>
      <c r="U103" s="134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4"/>
      <c r="AH103" s="134"/>
      <c r="AI103" s="134"/>
      <c r="AJ103" s="134"/>
      <c r="AK103" s="134"/>
      <c r="AL103" s="134"/>
      <c r="AM103" s="134"/>
      <c r="AN103" s="134"/>
      <c r="AO103" s="134"/>
      <c r="AP103" s="134"/>
      <c r="AQ103" s="134"/>
      <c r="AR103" s="134"/>
      <c r="AS103" s="134"/>
      <c r="AT103" s="134"/>
      <c r="AU103" s="134"/>
      <c r="AV103" s="134"/>
      <c r="AW103" s="134"/>
      <c r="AX103" s="134"/>
      <c r="AY103" s="134"/>
      <c r="AZ103" s="134"/>
      <c r="BA103" s="134"/>
      <c r="BB103" s="134"/>
      <c r="BC103" s="135"/>
      <c r="BD103" s="130" t="s">
        <v>273</v>
      </c>
      <c r="BE103" s="131"/>
      <c r="BF103" s="277"/>
      <c r="BG103" s="277"/>
      <c r="BH103" s="278"/>
      <c r="BI103" s="76"/>
      <c r="BJ103" s="89"/>
      <c r="BK103" s="89"/>
      <c r="BL103" s="89"/>
      <c r="BM103" s="89"/>
    </row>
    <row r="104" spans="1:65" s="6" customFormat="1" ht="75" customHeight="1" x14ac:dyDescent="0.5">
      <c r="A104" s="127" t="s">
        <v>188</v>
      </c>
      <c r="B104" s="128"/>
      <c r="C104" s="128"/>
      <c r="D104" s="129"/>
      <c r="E104" s="133" t="s">
        <v>224</v>
      </c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4"/>
      <c r="U104" s="134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4"/>
      <c r="AH104" s="134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4"/>
      <c r="AW104" s="134"/>
      <c r="AX104" s="134"/>
      <c r="AY104" s="134"/>
      <c r="AZ104" s="134"/>
      <c r="BA104" s="134"/>
      <c r="BB104" s="134"/>
      <c r="BC104" s="135"/>
      <c r="BD104" s="130" t="s">
        <v>273</v>
      </c>
      <c r="BE104" s="131"/>
      <c r="BF104" s="131"/>
      <c r="BG104" s="131"/>
      <c r="BH104" s="132"/>
      <c r="BI104" s="76"/>
      <c r="BJ104" s="89"/>
      <c r="BK104" s="89"/>
      <c r="BL104" s="89"/>
      <c r="BM104" s="89"/>
    </row>
    <row r="105" spans="1:65" s="6" customFormat="1" ht="45.75" customHeight="1" x14ac:dyDescent="0.5">
      <c r="A105" s="127" t="s">
        <v>222</v>
      </c>
      <c r="B105" s="128"/>
      <c r="C105" s="128"/>
      <c r="D105" s="129"/>
      <c r="E105" s="133" t="s">
        <v>302</v>
      </c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4"/>
      <c r="U105" s="134"/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5"/>
      <c r="BD105" s="130" t="s">
        <v>184</v>
      </c>
      <c r="BE105" s="131"/>
      <c r="BF105" s="277"/>
      <c r="BG105" s="277"/>
      <c r="BH105" s="278"/>
      <c r="BI105" s="76"/>
      <c r="BJ105" s="89"/>
      <c r="BK105" s="89"/>
      <c r="BL105" s="89"/>
      <c r="BM105" s="89"/>
    </row>
    <row r="106" spans="1:65" s="6" customFormat="1" ht="40.5" customHeight="1" thickBot="1" x14ac:dyDescent="0.55000000000000004">
      <c r="A106" s="171" t="s">
        <v>225</v>
      </c>
      <c r="B106" s="172"/>
      <c r="C106" s="172"/>
      <c r="D106" s="173"/>
      <c r="E106" s="136" t="s">
        <v>195</v>
      </c>
      <c r="F106" s="137"/>
      <c r="G106" s="137"/>
      <c r="H106" s="137"/>
      <c r="I106" s="137"/>
      <c r="J106" s="137"/>
      <c r="K106" s="137"/>
      <c r="L106" s="137"/>
      <c r="M106" s="137"/>
      <c r="N106" s="137"/>
      <c r="O106" s="137"/>
      <c r="P106" s="137"/>
      <c r="Q106" s="137"/>
      <c r="R106" s="137"/>
      <c r="S106" s="137"/>
      <c r="T106" s="137"/>
      <c r="U106" s="137"/>
      <c r="V106" s="137"/>
      <c r="W106" s="137"/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7"/>
      <c r="AZ106" s="137"/>
      <c r="BA106" s="137"/>
      <c r="BB106" s="137"/>
      <c r="BC106" s="138"/>
      <c r="BD106" s="279" t="s">
        <v>185</v>
      </c>
      <c r="BE106" s="280"/>
      <c r="BF106" s="280"/>
      <c r="BG106" s="280"/>
      <c r="BH106" s="281"/>
      <c r="BI106" s="76"/>
      <c r="BJ106" s="89"/>
      <c r="BK106" s="89"/>
      <c r="BL106" s="89"/>
      <c r="BM106" s="89"/>
    </row>
    <row r="107" spans="1:65" s="6" customFormat="1" ht="67.5" customHeight="1" x14ac:dyDescent="0.5">
      <c r="A107" s="27" t="s">
        <v>5</v>
      </c>
      <c r="B107" s="111"/>
      <c r="C107" s="111"/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64"/>
      <c r="S107" s="64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110"/>
      <c r="AG107" s="111"/>
      <c r="AH107" s="111"/>
      <c r="AI107" s="260" t="s">
        <v>5</v>
      </c>
      <c r="AJ107" s="260"/>
      <c r="AK107" s="260"/>
      <c r="AL107" s="260"/>
      <c r="AM107" s="260"/>
      <c r="AN107" s="260"/>
      <c r="AO107" s="260"/>
      <c r="AP107" s="260"/>
      <c r="AQ107" s="260"/>
      <c r="AR107" s="111"/>
      <c r="AS107" s="111"/>
      <c r="AT107" s="111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76"/>
      <c r="BJ107" s="89"/>
      <c r="BK107" s="89"/>
      <c r="BL107" s="89"/>
      <c r="BM107" s="89"/>
    </row>
    <row r="108" spans="1:65" s="6" customFormat="1" ht="43.5" customHeight="1" x14ac:dyDescent="0.5">
      <c r="A108" s="259" t="s">
        <v>4</v>
      </c>
      <c r="B108" s="259"/>
      <c r="C108" s="259"/>
      <c r="D108" s="259"/>
      <c r="E108" s="259"/>
      <c r="F108" s="259"/>
      <c r="G108" s="259"/>
      <c r="H108" s="259"/>
      <c r="I108" s="259"/>
      <c r="J108" s="259"/>
      <c r="K108" s="259"/>
      <c r="L108" s="259"/>
      <c r="M108" s="259"/>
      <c r="N108" s="259"/>
      <c r="O108" s="259"/>
      <c r="P108" s="259"/>
      <c r="Q108" s="259"/>
      <c r="R108" s="259"/>
      <c r="S108" s="259"/>
      <c r="T108" s="259"/>
      <c r="U108" s="259"/>
      <c r="V108" s="259"/>
      <c r="W108" s="259"/>
      <c r="X108" s="259"/>
      <c r="Y108" s="65"/>
      <c r="Z108" s="65"/>
      <c r="AA108" s="65"/>
      <c r="AB108" s="65"/>
      <c r="AC108" s="65"/>
      <c r="AD108" s="111"/>
      <c r="AE108" s="110"/>
      <c r="AF108" s="111"/>
      <c r="AG108" s="111"/>
      <c r="AH108" s="111"/>
      <c r="AI108" s="290" t="s">
        <v>289</v>
      </c>
      <c r="AJ108" s="290"/>
      <c r="AK108" s="290"/>
      <c r="AL108" s="290"/>
      <c r="AM108" s="290"/>
      <c r="AN108" s="290"/>
      <c r="AO108" s="290"/>
      <c r="AP108" s="290"/>
      <c r="AQ108" s="290"/>
      <c r="AR108" s="290"/>
      <c r="AS108" s="290"/>
      <c r="AT108" s="290"/>
      <c r="AU108" s="290"/>
      <c r="AV108" s="290"/>
      <c r="AW108" s="290"/>
      <c r="AX108" s="290"/>
      <c r="AY108" s="290"/>
      <c r="AZ108" s="290"/>
      <c r="BA108" s="290"/>
      <c r="BB108" s="290"/>
      <c r="BC108" s="290"/>
      <c r="BD108" s="290"/>
      <c r="BE108" s="290"/>
      <c r="BF108" s="290"/>
      <c r="BG108" s="290"/>
      <c r="BH108" s="290"/>
      <c r="BI108" s="76"/>
      <c r="BJ108" s="89"/>
      <c r="BK108" s="89"/>
      <c r="BL108" s="89"/>
      <c r="BM108" s="89"/>
    </row>
    <row r="109" spans="1:65" s="6" customFormat="1" ht="40.5" customHeight="1" x14ac:dyDescent="0.5">
      <c r="A109" s="259"/>
      <c r="B109" s="259"/>
      <c r="C109" s="259"/>
      <c r="D109" s="259"/>
      <c r="E109" s="259"/>
      <c r="F109" s="259"/>
      <c r="G109" s="259"/>
      <c r="H109" s="259"/>
      <c r="I109" s="259"/>
      <c r="J109" s="259"/>
      <c r="K109" s="259"/>
      <c r="L109" s="259"/>
      <c r="M109" s="259"/>
      <c r="N109" s="259"/>
      <c r="O109" s="259"/>
      <c r="P109" s="259"/>
      <c r="Q109" s="259"/>
      <c r="R109" s="259"/>
      <c r="S109" s="259"/>
      <c r="T109" s="259"/>
      <c r="U109" s="259"/>
      <c r="V109" s="259"/>
      <c r="W109" s="259"/>
      <c r="X109" s="259"/>
      <c r="Y109" s="65"/>
      <c r="Z109" s="65"/>
      <c r="AA109" s="65"/>
      <c r="AB109" s="65"/>
      <c r="AC109" s="65"/>
      <c r="AD109" s="111"/>
      <c r="AE109" s="110"/>
      <c r="AF109" s="111"/>
      <c r="AG109" s="111"/>
      <c r="AH109" s="111"/>
      <c r="AI109" s="290"/>
      <c r="AJ109" s="290"/>
      <c r="AK109" s="290"/>
      <c r="AL109" s="290"/>
      <c r="AM109" s="290"/>
      <c r="AN109" s="290"/>
      <c r="AO109" s="290"/>
      <c r="AP109" s="290"/>
      <c r="AQ109" s="290"/>
      <c r="AR109" s="290"/>
      <c r="AS109" s="290"/>
      <c r="AT109" s="290"/>
      <c r="AU109" s="290"/>
      <c r="AV109" s="290"/>
      <c r="AW109" s="290"/>
      <c r="AX109" s="290"/>
      <c r="AY109" s="290"/>
      <c r="AZ109" s="290"/>
      <c r="BA109" s="290"/>
      <c r="BB109" s="290"/>
      <c r="BC109" s="290"/>
      <c r="BD109" s="290"/>
      <c r="BE109" s="290"/>
      <c r="BF109" s="290"/>
      <c r="BG109" s="290"/>
      <c r="BH109" s="290"/>
      <c r="BI109" s="76"/>
      <c r="BJ109" s="89"/>
      <c r="BK109" s="89"/>
      <c r="BL109" s="89"/>
      <c r="BM109" s="89"/>
    </row>
    <row r="110" spans="1:65" s="6" customFormat="1" ht="43.5" customHeight="1" x14ac:dyDescent="0.5">
      <c r="A110" s="288"/>
      <c r="B110" s="288"/>
      <c r="C110" s="288"/>
      <c r="D110" s="288"/>
      <c r="E110" s="288"/>
      <c r="F110" s="288"/>
      <c r="G110" s="288"/>
      <c r="H110" s="257" t="s">
        <v>2</v>
      </c>
      <c r="I110" s="257"/>
      <c r="J110" s="257"/>
      <c r="K110" s="257"/>
      <c r="L110" s="257"/>
      <c r="M110" s="257"/>
      <c r="N110" s="257"/>
      <c r="O110" s="257"/>
      <c r="P110" s="257"/>
      <c r="Q110" s="257"/>
      <c r="R110" s="66"/>
      <c r="S110" s="66"/>
      <c r="T110" s="66"/>
      <c r="U110" s="66"/>
      <c r="V110" s="111"/>
      <c r="W110" s="111"/>
      <c r="X110" s="111"/>
      <c r="Y110" s="111"/>
      <c r="Z110" s="111"/>
      <c r="AA110" s="111"/>
      <c r="AB110" s="111"/>
      <c r="AC110" s="111"/>
      <c r="AD110" s="111"/>
      <c r="AE110" s="110"/>
      <c r="AF110" s="111"/>
      <c r="AG110" s="111"/>
      <c r="AH110" s="111"/>
      <c r="AI110" s="114"/>
      <c r="AJ110" s="113"/>
      <c r="AK110" s="113"/>
      <c r="AL110" s="113"/>
      <c r="AM110" s="113"/>
      <c r="AN110" s="113"/>
      <c r="AO110" s="113"/>
      <c r="AP110" s="256" t="s">
        <v>1</v>
      </c>
      <c r="AQ110" s="256"/>
      <c r="AR110" s="256"/>
      <c r="AS110" s="256"/>
      <c r="AT110" s="256"/>
      <c r="AU110" s="256"/>
      <c r="AV110" s="256"/>
      <c r="AW110" s="25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/>
      <c r="BH110" s="111"/>
      <c r="BI110" s="76"/>
      <c r="BJ110" s="89"/>
      <c r="BK110" s="89"/>
      <c r="BL110" s="89"/>
      <c r="BM110" s="89"/>
    </row>
    <row r="111" spans="1:65" s="6" customFormat="1" ht="47.25" customHeight="1" x14ac:dyDescent="0.5">
      <c r="A111" s="289"/>
      <c r="B111" s="289"/>
      <c r="C111" s="289"/>
      <c r="D111" s="289"/>
      <c r="E111" s="289"/>
      <c r="F111" s="289"/>
      <c r="G111" s="289"/>
      <c r="H111" s="251">
        <v>2019</v>
      </c>
      <c r="I111" s="251"/>
      <c r="J111" s="25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110"/>
      <c r="AF111" s="111"/>
      <c r="AG111" s="111"/>
      <c r="AH111" s="111"/>
      <c r="AI111" s="291" t="s">
        <v>187</v>
      </c>
      <c r="AJ111" s="291"/>
      <c r="AK111" s="291"/>
      <c r="AL111" s="291"/>
      <c r="AM111" s="291"/>
      <c r="AN111" s="291"/>
      <c r="AO111" s="291"/>
      <c r="AP111" s="251">
        <v>2019</v>
      </c>
      <c r="AQ111" s="251"/>
      <c r="AR111" s="251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111"/>
      <c r="BH111" s="111"/>
      <c r="BI111" s="76"/>
      <c r="BJ111" s="89"/>
      <c r="BK111" s="89"/>
      <c r="BL111" s="89"/>
      <c r="BM111" s="89"/>
    </row>
    <row r="112" spans="1:65" s="12" customFormat="1" ht="40.5" x14ac:dyDescent="0.55000000000000004">
      <c r="C112" s="3"/>
      <c r="D112" s="3"/>
      <c r="E112" s="3"/>
      <c r="F112" s="3"/>
      <c r="G112" s="3"/>
      <c r="H112" s="3"/>
      <c r="I112" s="3"/>
      <c r="J112" s="3"/>
      <c r="K112" s="3"/>
      <c r="L112" s="3"/>
      <c r="R112" s="13"/>
      <c r="S112" s="13"/>
      <c r="AA112" s="16"/>
      <c r="BD112" s="14"/>
      <c r="BE112" s="14"/>
      <c r="BF112" s="14"/>
      <c r="BG112" s="14"/>
      <c r="BH112" s="14"/>
      <c r="BI112" s="76"/>
      <c r="BJ112" s="88"/>
      <c r="BK112" s="88"/>
      <c r="BL112" s="88"/>
      <c r="BM112" s="88"/>
    </row>
    <row r="113" spans="1:65" s="12" customFormat="1" ht="40.5" x14ac:dyDescent="0.55000000000000004">
      <c r="C113" s="3"/>
      <c r="D113" s="3"/>
      <c r="E113" s="3"/>
      <c r="F113" s="3"/>
      <c r="G113" s="3"/>
      <c r="H113" s="3"/>
      <c r="I113" s="3"/>
      <c r="J113" s="3"/>
      <c r="K113" s="3"/>
      <c r="L113" s="3"/>
      <c r="R113" s="13"/>
      <c r="S113" s="13"/>
      <c r="AA113" s="16"/>
      <c r="BD113" s="14"/>
      <c r="BE113" s="14"/>
      <c r="BF113" s="14"/>
      <c r="BG113" s="14"/>
      <c r="BH113" s="14"/>
      <c r="BI113" s="76"/>
      <c r="BJ113" s="88"/>
      <c r="BK113" s="88"/>
      <c r="BL113" s="88"/>
      <c r="BM113" s="88"/>
    </row>
    <row r="114" spans="1:65" s="6" customFormat="1" ht="35.25" customHeight="1" x14ac:dyDescent="0.5">
      <c r="A114" s="107" t="s">
        <v>290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R114" s="26"/>
      <c r="S114" s="26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BD114" s="28"/>
      <c r="BE114" s="28"/>
      <c r="BF114" s="28"/>
      <c r="BG114" s="28"/>
      <c r="BH114" s="28"/>
      <c r="BI114" s="76"/>
      <c r="BJ114" s="89"/>
      <c r="BK114" s="89"/>
      <c r="BL114" s="89"/>
      <c r="BM114" s="89"/>
    </row>
    <row r="115" spans="1:65" s="6" customFormat="1" x14ac:dyDescent="0.5">
      <c r="A115" s="1" t="s">
        <v>128</v>
      </c>
      <c r="R115" s="26"/>
      <c r="S115" s="26"/>
      <c r="BD115" s="28"/>
      <c r="BE115" s="28"/>
      <c r="BF115" s="28"/>
      <c r="BG115" s="28"/>
      <c r="BH115" s="28"/>
      <c r="BI115" s="76"/>
      <c r="BJ115" s="89"/>
      <c r="BK115" s="89"/>
      <c r="BL115" s="89"/>
      <c r="BM115" s="89"/>
    </row>
    <row r="116" spans="1:65" s="12" customFormat="1" ht="41.25" thickBot="1" x14ac:dyDescent="0.6">
      <c r="C116" s="3"/>
      <c r="D116" s="3"/>
      <c r="E116" s="3"/>
      <c r="F116" s="3"/>
      <c r="G116" s="3"/>
      <c r="H116" s="3"/>
      <c r="I116" s="3"/>
      <c r="J116" s="3"/>
      <c r="K116" s="3"/>
      <c r="L116" s="3"/>
      <c r="R116" s="13"/>
      <c r="S116" s="13"/>
      <c r="AA116" s="16"/>
      <c r="BD116" s="14"/>
      <c r="BE116" s="14"/>
      <c r="BF116" s="14"/>
      <c r="BG116" s="14"/>
      <c r="BH116" s="14"/>
      <c r="BI116" s="76"/>
      <c r="BJ116" s="88"/>
      <c r="BK116" s="88"/>
      <c r="BL116" s="88"/>
      <c r="BM116" s="88"/>
    </row>
    <row r="117" spans="1:65" s="6" customFormat="1" ht="42.75" customHeight="1" x14ac:dyDescent="0.5">
      <c r="A117" s="282" t="s">
        <v>226</v>
      </c>
      <c r="B117" s="283"/>
      <c r="C117" s="283"/>
      <c r="D117" s="284"/>
      <c r="E117" s="285" t="s">
        <v>303</v>
      </c>
      <c r="F117" s="286"/>
      <c r="G117" s="286"/>
      <c r="H117" s="286"/>
      <c r="I117" s="286"/>
      <c r="J117" s="286"/>
      <c r="K117" s="286"/>
      <c r="L117" s="286"/>
      <c r="M117" s="286"/>
      <c r="N117" s="286"/>
      <c r="O117" s="286"/>
      <c r="P117" s="286"/>
      <c r="Q117" s="286"/>
      <c r="R117" s="286"/>
      <c r="S117" s="286"/>
      <c r="T117" s="286"/>
      <c r="U117" s="286"/>
      <c r="V117" s="286"/>
      <c r="W117" s="286"/>
      <c r="X117" s="286"/>
      <c r="Y117" s="286"/>
      <c r="Z117" s="286"/>
      <c r="AA117" s="286"/>
      <c r="AB117" s="286"/>
      <c r="AC117" s="286"/>
      <c r="AD117" s="286"/>
      <c r="AE117" s="286"/>
      <c r="AF117" s="286"/>
      <c r="AG117" s="286"/>
      <c r="AH117" s="286"/>
      <c r="AI117" s="286"/>
      <c r="AJ117" s="286"/>
      <c r="AK117" s="286"/>
      <c r="AL117" s="286"/>
      <c r="AM117" s="286"/>
      <c r="AN117" s="286"/>
      <c r="AO117" s="286"/>
      <c r="AP117" s="286"/>
      <c r="AQ117" s="286"/>
      <c r="AR117" s="286"/>
      <c r="AS117" s="286"/>
      <c r="AT117" s="286"/>
      <c r="AU117" s="286"/>
      <c r="AV117" s="286"/>
      <c r="AW117" s="286"/>
      <c r="AX117" s="286"/>
      <c r="AY117" s="286"/>
      <c r="AZ117" s="286"/>
      <c r="BA117" s="286"/>
      <c r="BB117" s="286"/>
      <c r="BC117" s="287"/>
      <c r="BD117" s="292" t="s">
        <v>248</v>
      </c>
      <c r="BE117" s="293"/>
      <c r="BF117" s="294"/>
      <c r="BG117" s="294"/>
      <c r="BH117" s="295"/>
      <c r="BI117" s="76"/>
      <c r="BJ117" s="89"/>
      <c r="BK117" s="89"/>
      <c r="BL117" s="89"/>
      <c r="BM117" s="89"/>
    </row>
    <row r="118" spans="1:65" s="6" customFormat="1" ht="41.25" customHeight="1" x14ac:dyDescent="0.5">
      <c r="A118" s="127" t="s">
        <v>227</v>
      </c>
      <c r="B118" s="128"/>
      <c r="C118" s="128"/>
      <c r="D118" s="129"/>
      <c r="E118" s="133" t="s">
        <v>194</v>
      </c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4"/>
      <c r="U118" s="134"/>
      <c r="V118" s="134"/>
      <c r="W118" s="134"/>
      <c r="X118" s="134"/>
      <c r="Y118" s="134"/>
      <c r="Z118" s="134"/>
      <c r="AA118" s="134"/>
      <c r="AB118" s="134"/>
      <c r="AC118" s="134"/>
      <c r="AD118" s="134"/>
      <c r="AE118" s="134"/>
      <c r="AF118" s="134"/>
      <c r="AG118" s="134"/>
      <c r="AH118" s="134"/>
      <c r="AI118" s="134"/>
      <c r="AJ118" s="134"/>
      <c r="AK118" s="134"/>
      <c r="AL118" s="134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4"/>
      <c r="AW118" s="134"/>
      <c r="AX118" s="134"/>
      <c r="AY118" s="134"/>
      <c r="AZ118" s="134"/>
      <c r="BA118" s="134"/>
      <c r="BB118" s="134"/>
      <c r="BC118" s="135"/>
      <c r="BD118" s="130" t="s">
        <v>248</v>
      </c>
      <c r="BE118" s="131"/>
      <c r="BF118" s="277"/>
      <c r="BG118" s="277"/>
      <c r="BH118" s="278"/>
      <c r="BI118" s="76"/>
      <c r="BJ118" s="89"/>
      <c r="BK118" s="89"/>
      <c r="BL118" s="89"/>
      <c r="BM118" s="89"/>
    </row>
    <row r="119" spans="1:65" s="6" customFormat="1" ht="72.75" customHeight="1" x14ac:dyDescent="0.5">
      <c r="A119" s="127" t="s">
        <v>228</v>
      </c>
      <c r="B119" s="128"/>
      <c r="C119" s="128"/>
      <c r="D119" s="129"/>
      <c r="E119" s="133" t="s">
        <v>223</v>
      </c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4"/>
      <c r="U119" s="134"/>
      <c r="V119" s="134"/>
      <c r="W119" s="134"/>
      <c r="X119" s="134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5"/>
      <c r="BD119" s="130" t="s">
        <v>276</v>
      </c>
      <c r="BE119" s="131"/>
      <c r="BF119" s="277"/>
      <c r="BG119" s="277"/>
      <c r="BH119" s="278"/>
      <c r="BI119" s="76"/>
      <c r="BJ119" s="89"/>
      <c r="BK119" s="89"/>
      <c r="BL119" s="89"/>
      <c r="BM119" s="89"/>
    </row>
    <row r="120" spans="1:65" s="6" customFormat="1" ht="76.5" customHeight="1" x14ac:dyDescent="0.5">
      <c r="A120" s="127" t="s">
        <v>229</v>
      </c>
      <c r="B120" s="128"/>
      <c r="C120" s="128"/>
      <c r="D120" s="129"/>
      <c r="E120" s="133" t="s">
        <v>239</v>
      </c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4"/>
      <c r="U120" s="134"/>
      <c r="V120" s="134"/>
      <c r="W120" s="134"/>
      <c r="X120" s="134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5"/>
      <c r="BD120" s="130" t="s">
        <v>276</v>
      </c>
      <c r="BE120" s="131"/>
      <c r="BF120" s="277"/>
      <c r="BG120" s="277"/>
      <c r="BH120" s="278"/>
      <c r="BI120" s="76"/>
      <c r="BJ120" s="89"/>
      <c r="BK120" s="89"/>
      <c r="BL120" s="89"/>
      <c r="BM120" s="89"/>
    </row>
    <row r="121" spans="1:65" s="6" customFormat="1" ht="49.5" customHeight="1" x14ac:dyDescent="0.5">
      <c r="A121" s="127" t="s">
        <v>230</v>
      </c>
      <c r="B121" s="128"/>
      <c r="C121" s="128"/>
      <c r="D121" s="129"/>
      <c r="E121" s="133" t="s">
        <v>257</v>
      </c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4"/>
      <c r="U121" s="134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5"/>
      <c r="BD121" s="130" t="s">
        <v>182</v>
      </c>
      <c r="BE121" s="131"/>
      <c r="BF121" s="277"/>
      <c r="BG121" s="277"/>
      <c r="BH121" s="278"/>
      <c r="BI121" s="76"/>
      <c r="BJ121" s="89"/>
      <c r="BK121" s="89"/>
      <c r="BL121" s="89"/>
      <c r="BM121" s="89"/>
    </row>
    <row r="122" spans="1:65" s="6" customFormat="1" ht="75.75" customHeight="1" thickBot="1" x14ac:dyDescent="0.55000000000000004">
      <c r="A122" s="171" t="s">
        <v>243</v>
      </c>
      <c r="B122" s="172"/>
      <c r="C122" s="172"/>
      <c r="D122" s="173"/>
      <c r="E122" s="136" t="s">
        <v>238</v>
      </c>
      <c r="F122" s="137"/>
      <c r="G122" s="137"/>
      <c r="H122" s="137"/>
      <c r="I122" s="137"/>
      <c r="J122" s="137"/>
      <c r="K122" s="137"/>
      <c r="L122" s="137"/>
      <c r="M122" s="137"/>
      <c r="N122" s="137"/>
      <c r="O122" s="137"/>
      <c r="P122" s="137"/>
      <c r="Q122" s="137"/>
      <c r="R122" s="137"/>
      <c r="S122" s="137"/>
      <c r="T122" s="137"/>
      <c r="U122" s="137"/>
      <c r="V122" s="137"/>
      <c r="W122" s="137"/>
      <c r="X122" s="137"/>
      <c r="Y122" s="137"/>
      <c r="Z122" s="137"/>
      <c r="AA122" s="137"/>
      <c r="AB122" s="137"/>
      <c r="AC122" s="137"/>
      <c r="AD122" s="137"/>
      <c r="AE122" s="137"/>
      <c r="AF122" s="137"/>
      <c r="AG122" s="137"/>
      <c r="AH122" s="137"/>
      <c r="AI122" s="137"/>
      <c r="AJ122" s="137"/>
      <c r="AK122" s="137"/>
      <c r="AL122" s="137"/>
      <c r="AM122" s="137"/>
      <c r="AN122" s="137"/>
      <c r="AO122" s="137"/>
      <c r="AP122" s="137"/>
      <c r="AQ122" s="137"/>
      <c r="AR122" s="137"/>
      <c r="AS122" s="137"/>
      <c r="AT122" s="137"/>
      <c r="AU122" s="137"/>
      <c r="AV122" s="137"/>
      <c r="AW122" s="137"/>
      <c r="AX122" s="137"/>
      <c r="AY122" s="137"/>
      <c r="AZ122" s="137"/>
      <c r="BA122" s="137"/>
      <c r="BB122" s="137"/>
      <c r="BC122" s="138"/>
      <c r="BD122" s="279" t="s">
        <v>182</v>
      </c>
      <c r="BE122" s="280"/>
      <c r="BF122" s="471"/>
      <c r="BG122" s="471"/>
      <c r="BH122" s="472"/>
      <c r="BI122" s="76"/>
      <c r="BJ122" s="89"/>
      <c r="BK122" s="89"/>
      <c r="BL122" s="89"/>
      <c r="BM122" s="89"/>
    </row>
    <row r="123" spans="1:65" s="12" customFormat="1" ht="60.75" customHeight="1" x14ac:dyDescent="0.5">
      <c r="R123" s="13"/>
      <c r="S123" s="13"/>
      <c r="BD123" s="14"/>
      <c r="BE123" s="14"/>
      <c r="BF123" s="14"/>
      <c r="BG123" s="14"/>
      <c r="BH123" s="14"/>
      <c r="BI123" s="76"/>
      <c r="BJ123" s="88"/>
      <c r="BK123" s="88"/>
      <c r="BL123" s="88"/>
      <c r="BM123" s="88"/>
    </row>
    <row r="124" spans="1:65" s="6" customFormat="1" ht="171" customHeight="1" x14ac:dyDescent="0.5">
      <c r="A124" s="455" t="s">
        <v>292</v>
      </c>
      <c r="B124" s="455"/>
      <c r="C124" s="455"/>
      <c r="D124" s="455"/>
      <c r="E124" s="455"/>
      <c r="F124" s="455"/>
      <c r="G124" s="455"/>
      <c r="H124" s="455"/>
      <c r="I124" s="455"/>
      <c r="J124" s="455"/>
      <c r="K124" s="455"/>
      <c r="L124" s="455"/>
      <c r="M124" s="455"/>
      <c r="N124" s="455"/>
      <c r="O124" s="455"/>
      <c r="P124" s="455"/>
      <c r="Q124" s="455"/>
      <c r="R124" s="455"/>
      <c r="S124" s="455"/>
      <c r="T124" s="455"/>
      <c r="U124" s="455"/>
      <c r="V124" s="455"/>
      <c r="W124" s="455"/>
      <c r="X124" s="455"/>
      <c r="Y124" s="455"/>
      <c r="Z124" s="455"/>
      <c r="AA124" s="455"/>
      <c r="AB124" s="455"/>
      <c r="AC124" s="455"/>
      <c r="AD124" s="455"/>
      <c r="AE124" s="455"/>
      <c r="AF124" s="455"/>
      <c r="AG124" s="455"/>
      <c r="AH124" s="455"/>
      <c r="AI124" s="455"/>
      <c r="AJ124" s="455"/>
      <c r="AK124" s="455"/>
      <c r="AL124" s="455"/>
      <c r="AM124" s="455"/>
      <c r="AN124" s="455"/>
      <c r="AO124" s="455"/>
      <c r="AP124" s="455"/>
      <c r="AQ124" s="455"/>
      <c r="AR124" s="455"/>
      <c r="AS124" s="455"/>
      <c r="AT124" s="455"/>
      <c r="AU124" s="455"/>
      <c r="AV124" s="455"/>
      <c r="AW124" s="455"/>
      <c r="AX124" s="455"/>
      <c r="AY124" s="455"/>
      <c r="AZ124" s="455"/>
      <c r="BA124" s="455"/>
      <c r="BB124" s="455"/>
      <c r="BC124" s="455"/>
      <c r="BD124" s="455"/>
      <c r="BE124" s="455"/>
      <c r="BF124" s="455"/>
      <c r="BG124" s="455"/>
      <c r="BH124" s="455"/>
      <c r="BI124" s="126"/>
      <c r="BJ124" s="89"/>
      <c r="BK124" s="89"/>
      <c r="BL124" s="89"/>
      <c r="BM124" s="89"/>
    </row>
    <row r="125" spans="1:65" s="6" customFormat="1" ht="120.75" customHeight="1" x14ac:dyDescent="0.5">
      <c r="A125" s="273" t="s">
        <v>251</v>
      </c>
      <c r="B125" s="273"/>
      <c r="C125" s="273"/>
      <c r="D125" s="273"/>
      <c r="E125" s="273"/>
      <c r="F125" s="273"/>
      <c r="G125" s="273"/>
      <c r="H125" s="273"/>
      <c r="I125" s="273"/>
      <c r="J125" s="273"/>
      <c r="K125" s="273"/>
      <c r="L125" s="273"/>
      <c r="M125" s="273"/>
      <c r="N125" s="273"/>
      <c r="O125" s="273"/>
      <c r="P125" s="273"/>
      <c r="Q125" s="273"/>
      <c r="R125" s="273"/>
      <c r="S125" s="273"/>
      <c r="T125" s="273"/>
      <c r="U125" s="273"/>
      <c r="V125" s="273"/>
      <c r="W125" s="273"/>
      <c r="X125" s="273"/>
      <c r="Y125" s="273"/>
      <c r="Z125" s="273"/>
      <c r="AA125" s="273"/>
      <c r="AB125" s="273"/>
      <c r="AC125" s="273"/>
      <c r="AD125" s="273"/>
      <c r="AE125" s="273"/>
      <c r="AF125" s="273"/>
      <c r="AG125" s="273"/>
      <c r="AH125" s="273"/>
      <c r="AI125" s="273"/>
      <c r="AJ125" s="273"/>
      <c r="AK125" s="273"/>
      <c r="AL125" s="273"/>
      <c r="AM125" s="273"/>
      <c r="AN125" s="273"/>
      <c r="AO125" s="273"/>
      <c r="AP125" s="273"/>
      <c r="AQ125" s="273"/>
      <c r="AR125" s="273"/>
      <c r="AS125" s="273"/>
      <c r="AT125" s="273"/>
      <c r="AU125" s="273"/>
      <c r="AV125" s="273"/>
      <c r="AW125" s="273"/>
      <c r="AX125" s="273"/>
      <c r="AY125" s="273"/>
      <c r="AZ125" s="273"/>
      <c r="BA125" s="273"/>
      <c r="BB125" s="273"/>
      <c r="BC125" s="273"/>
      <c r="BD125" s="273"/>
      <c r="BE125" s="273"/>
      <c r="BF125" s="273"/>
      <c r="BG125" s="273"/>
      <c r="BH125" s="273"/>
      <c r="BI125" s="76"/>
      <c r="BJ125" s="89"/>
      <c r="BK125" s="89"/>
      <c r="BL125" s="89"/>
      <c r="BM125" s="89"/>
    </row>
    <row r="126" spans="1:65" s="6" customFormat="1" ht="33" customHeight="1" x14ac:dyDescent="0.5">
      <c r="A126" s="118"/>
      <c r="C126" s="118"/>
      <c r="D126" s="118"/>
      <c r="E126" s="118"/>
      <c r="F126" s="118"/>
      <c r="G126" s="118"/>
      <c r="H126" s="118"/>
      <c r="I126" s="118"/>
      <c r="J126" s="118"/>
      <c r="K126" s="118"/>
      <c r="L126" s="118"/>
      <c r="M126" s="118"/>
      <c r="N126" s="118"/>
      <c r="O126" s="118"/>
      <c r="P126" s="118"/>
      <c r="Q126" s="118"/>
      <c r="R126" s="118"/>
      <c r="S126" s="118"/>
      <c r="T126" s="118"/>
      <c r="U126" s="118"/>
      <c r="V126" s="118"/>
      <c r="W126" s="118"/>
      <c r="X126" s="118"/>
      <c r="Y126" s="118"/>
      <c r="Z126" s="118"/>
      <c r="AA126" s="118"/>
      <c r="AB126" s="118"/>
      <c r="AC126" s="118"/>
      <c r="AD126" s="118"/>
      <c r="AE126" s="118"/>
      <c r="AF126" s="118"/>
      <c r="AG126" s="118"/>
      <c r="AH126" s="118"/>
      <c r="AI126" s="118"/>
      <c r="AJ126" s="118"/>
      <c r="AK126" s="118"/>
      <c r="AL126" s="118"/>
      <c r="AM126" s="118"/>
      <c r="AN126" s="118"/>
      <c r="AO126" s="118"/>
      <c r="AP126" s="118"/>
      <c r="AQ126" s="118"/>
      <c r="AR126" s="118"/>
      <c r="AS126" s="118"/>
      <c r="AT126" s="118"/>
      <c r="AU126" s="118"/>
      <c r="AV126" s="118"/>
      <c r="AW126" s="118"/>
      <c r="AX126" s="118"/>
      <c r="AY126" s="118"/>
      <c r="AZ126" s="118"/>
      <c r="BA126" s="118"/>
      <c r="BB126" s="118"/>
      <c r="BC126" s="118"/>
      <c r="BD126" s="118"/>
      <c r="BE126" s="118"/>
      <c r="BF126" s="118"/>
      <c r="BG126" s="118"/>
      <c r="BH126" s="118"/>
      <c r="BI126" s="126"/>
      <c r="BJ126" s="89"/>
      <c r="BK126" s="89"/>
      <c r="BL126" s="89"/>
      <c r="BM126" s="89"/>
    </row>
    <row r="127" spans="1:65" s="6" customFormat="1" ht="67.5" customHeight="1" x14ac:dyDescent="0.5">
      <c r="A127" s="27" t="s">
        <v>5</v>
      </c>
      <c r="B127" s="111"/>
      <c r="C127" s="111"/>
      <c r="D127" s="111"/>
      <c r="E127" s="111"/>
      <c r="F127" s="111"/>
      <c r="G127" s="111"/>
      <c r="H127" s="111"/>
      <c r="I127" s="111"/>
      <c r="J127" s="111"/>
      <c r="K127" s="111"/>
      <c r="L127" s="111"/>
      <c r="M127" s="111"/>
      <c r="N127" s="111"/>
      <c r="O127" s="111"/>
      <c r="P127" s="111"/>
      <c r="Q127" s="111"/>
      <c r="R127" s="64"/>
      <c r="S127" s="64"/>
      <c r="T127" s="111"/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0"/>
      <c r="AG127" s="111"/>
      <c r="AH127" s="111"/>
      <c r="AI127" s="260" t="s">
        <v>5</v>
      </c>
      <c r="AJ127" s="260"/>
      <c r="AK127" s="260"/>
      <c r="AL127" s="260"/>
      <c r="AM127" s="260"/>
      <c r="AN127" s="260"/>
      <c r="AO127" s="260"/>
      <c r="AP127" s="260"/>
      <c r="AQ127" s="260"/>
      <c r="AR127" s="111"/>
      <c r="AS127" s="111"/>
      <c r="AT127" s="111"/>
      <c r="AU127" s="111"/>
      <c r="AV127" s="111"/>
      <c r="AW127" s="111"/>
      <c r="AX127" s="111"/>
      <c r="AY127" s="111"/>
      <c r="AZ127" s="111"/>
      <c r="BA127" s="111"/>
      <c r="BB127" s="111"/>
      <c r="BC127" s="111"/>
      <c r="BD127" s="111"/>
      <c r="BE127" s="111"/>
      <c r="BF127" s="111"/>
      <c r="BG127" s="111"/>
      <c r="BH127" s="111"/>
      <c r="BI127" s="76"/>
      <c r="BJ127" s="89"/>
      <c r="BK127" s="89"/>
      <c r="BL127" s="89"/>
      <c r="BM127" s="89"/>
    </row>
    <row r="128" spans="1:65" s="6" customFormat="1" ht="43.5" customHeight="1" x14ac:dyDescent="0.5">
      <c r="A128" s="256" t="s">
        <v>152</v>
      </c>
      <c r="B128" s="256"/>
      <c r="C128" s="256"/>
      <c r="D128" s="256"/>
      <c r="E128" s="256"/>
      <c r="F128" s="256"/>
      <c r="G128" s="256"/>
      <c r="H128" s="256"/>
      <c r="I128" s="256"/>
      <c r="J128" s="256"/>
      <c r="K128" s="256"/>
      <c r="L128" s="256"/>
      <c r="M128" s="256"/>
      <c r="N128" s="256"/>
      <c r="O128" s="256"/>
      <c r="P128" s="256"/>
      <c r="Q128" s="256"/>
      <c r="R128" s="256"/>
      <c r="S128" s="256"/>
      <c r="T128" s="256"/>
      <c r="U128" s="256"/>
      <c r="V128" s="256"/>
      <c r="W128" s="256"/>
      <c r="X128" s="256"/>
      <c r="Y128" s="256"/>
      <c r="Z128" s="256"/>
      <c r="AA128" s="256"/>
      <c r="AB128" s="256"/>
      <c r="AC128" s="256"/>
      <c r="AD128" s="111"/>
      <c r="AE128" s="110"/>
      <c r="AF128" s="111"/>
      <c r="AG128" s="111"/>
      <c r="AH128" s="111"/>
      <c r="AI128" s="259" t="s">
        <v>4</v>
      </c>
      <c r="AJ128" s="259"/>
      <c r="AK128" s="259"/>
      <c r="AL128" s="259"/>
      <c r="AM128" s="259"/>
      <c r="AN128" s="259"/>
      <c r="AO128" s="259"/>
      <c r="AP128" s="259"/>
      <c r="AQ128" s="259"/>
      <c r="AR128" s="259"/>
      <c r="AS128" s="259"/>
      <c r="AT128" s="259"/>
      <c r="AU128" s="259"/>
      <c r="AV128" s="259"/>
      <c r="AW128" s="259"/>
      <c r="AX128" s="259"/>
      <c r="AY128" s="259"/>
      <c r="AZ128" s="259"/>
      <c r="BA128" s="259"/>
      <c r="BB128" s="259"/>
      <c r="BC128" s="259"/>
      <c r="BD128" s="259"/>
      <c r="BE128" s="259"/>
      <c r="BF128" s="259"/>
      <c r="BG128" s="111"/>
      <c r="BH128" s="111"/>
      <c r="BI128" s="76"/>
      <c r="BJ128" s="89"/>
      <c r="BK128" s="89"/>
      <c r="BL128" s="89"/>
      <c r="BM128" s="89"/>
    </row>
    <row r="129" spans="1:65" s="6" customFormat="1" ht="30.75" customHeight="1" x14ac:dyDescent="0.5">
      <c r="A129" s="276"/>
      <c r="B129" s="276"/>
      <c r="C129" s="276"/>
      <c r="D129" s="276"/>
      <c r="E129" s="276"/>
      <c r="F129" s="276"/>
      <c r="G129" s="273" t="s">
        <v>155</v>
      </c>
      <c r="H129" s="273"/>
      <c r="I129" s="273"/>
      <c r="J129" s="273"/>
      <c r="K129" s="273"/>
      <c r="L129" s="273"/>
      <c r="M129" s="273"/>
      <c r="N129" s="65"/>
      <c r="O129" s="65"/>
      <c r="P129" s="65"/>
      <c r="Q129" s="65"/>
      <c r="R129" s="65"/>
      <c r="S129" s="65"/>
      <c r="T129" s="65"/>
      <c r="U129" s="65"/>
      <c r="V129" s="65"/>
      <c r="W129" s="65"/>
      <c r="X129" s="65"/>
      <c r="Y129" s="65"/>
      <c r="Z129" s="65"/>
      <c r="AA129" s="65"/>
      <c r="AB129" s="65"/>
      <c r="AC129" s="65"/>
      <c r="AD129" s="111"/>
      <c r="AE129" s="110"/>
      <c r="AF129" s="111"/>
      <c r="AG129" s="111"/>
      <c r="AH129" s="111"/>
      <c r="AI129" s="259"/>
      <c r="AJ129" s="259"/>
      <c r="AK129" s="259"/>
      <c r="AL129" s="259"/>
      <c r="AM129" s="259"/>
      <c r="AN129" s="259"/>
      <c r="AO129" s="259"/>
      <c r="AP129" s="259"/>
      <c r="AQ129" s="259"/>
      <c r="AR129" s="259"/>
      <c r="AS129" s="259"/>
      <c r="AT129" s="259"/>
      <c r="AU129" s="259"/>
      <c r="AV129" s="259"/>
      <c r="AW129" s="259"/>
      <c r="AX129" s="259"/>
      <c r="AY129" s="259"/>
      <c r="AZ129" s="259"/>
      <c r="BA129" s="259"/>
      <c r="BB129" s="259"/>
      <c r="BC129" s="259"/>
      <c r="BD129" s="259"/>
      <c r="BE129" s="259"/>
      <c r="BF129" s="259"/>
      <c r="BG129" s="111"/>
      <c r="BH129" s="111"/>
      <c r="BI129" s="76"/>
      <c r="BJ129" s="89"/>
      <c r="BK129" s="89"/>
      <c r="BL129" s="89"/>
      <c r="BM129" s="89"/>
    </row>
    <row r="130" spans="1:65" s="6" customFormat="1" ht="47.25" customHeight="1" x14ac:dyDescent="0.5">
      <c r="A130" s="275" t="s">
        <v>187</v>
      </c>
      <c r="B130" s="275"/>
      <c r="C130" s="275"/>
      <c r="D130" s="275"/>
      <c r="E130" s="275"/>
      <c r="F130" s="275"/>
      <c r="G130" s="251">
        <v>2019</v>
      </c>
      <c r="H130" s="251"/>
      <c r="I130" s="251"/>
      <c r="N130" s="111"/>
      <c r="O130" s="111"/>
      <c r="P130" s="111"/>
      <c r="Q130" s="111"/>
      <c r="R130" s="64"/>
      <c r="S130" s="64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0"/>
      <c r="AF130" s="111"/>
      <c r="AG130" s="111"/>
      <c r="AH130" s="111"/>
      <c r="AI130" s="288"/>
      <c r="AJ130" s="288"/>
      <c r="AK130" s="288"/>
      <c r="AL130" s="288"/>
      <c r="AM130" s="288"/>
      <c r="AN130" s="288"/>
      <c r="AO130" s="288"/>
      <c r="AP130" s="257" t="s">
        <v>2</v>
      </c>
      <c r="AQ130" s="257"/>
      <c r="AR130" s="257"/>
      <c r="AS130" s="257"/>
      <c r="AT130" s="257"/>
      <c r="AU130" s="257"/>
      <c r="AV130" s="257"/>
      <c r="AW130" s="257"/>
      <c r="AX130" s="257"/>
      <c r="AY130" s="257"/>
      <c r="AZ130" s="66"/>
      <c r="BA130" s="66"/>
      <c r="BB130" s="66"/>
      <c r="BC130" s="66"/>
      <c r="BD130" s="111"/>
      <c r="BE130" s="111"/>
      <c r="BF130" s="111"/>
      <c r="BG130" s="111"/>
      <c r="BH130" s="111"/>
      <c r="BI130" s="76"/>
      <c r="BJ130" s="89"/>
      <c r="BK130" s="89"/>
      <c r="BL130" s="89"/>
      <c r="BM130" s="89"/>
    </row>
    <row r="131" spans="1:65" s="6" customFormat="1" ht="36" customHeight="1" x14ac:dyDescent="0.5">
      <c r="A131" s="67"/>
      <c r="B131" s="67"/>
      <c r="C131" s="67"/>
      <c r="D131" s="67"/>
      <c r="E131" s="67"/>
      <c r="F131" s="67"/>
      <c r="G131" s="111"/>
      <c r="H131" s="68"/>
      <c r="I131" s="111"/>
      <c r="J131" s="111"/>
      <c r="K131" s="111"/>
      <c r="L131" s="111"/>
      <c r="M131" s="111"/>
      <c r="N131" s="111"/>
      <c r="O131" s="111"/>
      <c r="P131" s="111"/>
      <c r="Q131" s="111"/>
      <c r="R131" s="64"/>
      <c r="S131" s="64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0"/>
      <c r="AF131" s="111"/>
      <c r="AG131" s="111"/>
      <c r="AH131" s="111"/>
      <c r="AI131" s="289"/>
      <c r="AJ131" s="289"/>
      <c r="AK131" s="289"/>
      <c r="AL131" s="289"/>
      <c r="AM131" s="289"/>
      <c r="AN131" s="289"/>
      <c r="AO131" s="289"/>
      <c r="AP131" s="251">
        <v>2019</v>
      </c>
      <c r="AQ131" s="251"/>
      <c r="AR131" s="25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76"/>
      <c r="BJ131" s="89"/>
      <c r="BK131" s="89"/>
      <c r="BL131" s="89"/>
      <c r="BM131" s="89"/>
    </row>
    <row r="132" spans="1:65" s="6" customFormat="1" ht="37.9" customHeight="1" x14ac:dyDescent="0.5">
      <c r="A132" s="256" t="s">
        <v>186</v>
      </c>
      <c r="B132" s="256"/>
      <c r="C132" s="256"/>
      <c r="D132" s="256"/>
      <c r="E132" s="256"/>
      <c r="F132" s="256"/>
      <c r="G132" s="256"/>
      <c r="H132" s="256"/>
      <c r="I132" s="256"/>
      <c r="J132" s="256"/>
      <c r="K132" s="256"/>
      <c r="L132" s="256"/>
      <c r="M132" s="256"/>
      <c r="N132" s="256"/>
      <c r="O132" s="256"/>
      <c r="P132" s="256"/>
      <c r="Q132" s="256"/>
      <c r="R132" s="256"/>
      <c r="S132" s="256"/>
      <c r="T132" s="256"/>
      <c r="U132" s="256"/>
      <c r="V132" s="256"/>
      <c r="W132" s="256"/>
      <c r="X132" s="256"/>
      <c r="Y132" s="256"/>
      <c r="Z132" s="256"/>
      <c r="AA132" s="256"/>
      <c r="AB132" s="256"/>
      <c r="AC132" s="256"/>
      <c r="AD132" s="111"/>
      <c r="AE132" s="110"/>
      <c r="AF132" s="111"/>
      <c r="AG132" s="111"/>
      <c r="AH132" s="111"/>
      <c r="AI132" s="111"/>
      <c r="AJ132" s="69"/>
      <c r="AK132" s="69"/>
      <c r="AL132" s="69"/>
      <c r="AM132" s="69"/>
      <c r="AN132" s="69"/>
      <c r="AO132" s="69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76"/>
      <c r="BJ132" s="89"/>
      <c r="BK132" s="89"/>
      <c r="BL132" s="89"/>
      <c r="BM132" s="89"/>
    </row>
    <row r="133" spans="1:65" s="6" customFormat="1" ht="38.25" customHeight="1" x14ac:dyDescent="0.5">
      <c r="A133" s="113"/>
      <c r="B133" s="113"/>
      <c r="C133" s="113"/>
      <c r="D133" s="113"/>
      <c r="E133" s="113"/>
      <c r="F133" s="113"/>
      <c r="G133" s="257" t="s">
        <v>3</v>
      </c>
      <c r="H133" s="257"/>
      <c r="I133" s="257"/>
      <c r="J133" s="257"/>
      <c r="K133" s="257"/>
      <c r="L133" s="257"/>
      <c r="M133" s="257"/>
      <c r="N133" s="257"/>
      <c r="O133" s="257"/>
      <c r="P133" s="70"/>
      <c r="Q133" s="70"/>
      <c r="R133" s="70"/>
      <c r="S133" s="70"/>
      <c r="T133" s="70"/>
      <c r="U133" s="70"/>
      <c r="V133" s="70"/>
      <c r="W133" s="70"/>
      <c r="X133" s="70"/>
      <c r="Y133" s="70"/>
      <c r="Z133" s="70"/>
      <c r="AA133" s="70"/>
      <c r="AB133" s="70"/>
      <c r="AC133" s="70"/>
      <c r="AD133" s="111"/>
      <c r="AE133" s="110"/>
      <c r="AF133" s="111"/>
      <c r="AG133" s="111"/>
      <c r="AH133" s="111"/>
      <c r="AI133" s="290" t="s">
        <v>289</v>
      </c>
      <c r="AJ133" s="290"/>
      <c r="AK133" s="290"/>
      <c r="AL133" s="290"/>
      <c r="AM133" s="290"/>
      <c r="AN133" s="290"/>
      <c r="AO133" s="290"/>
      <c r="AP133" s="290"/>
      <c r="AQ133" s="290"/>
      <c r="AR133" s="290"/>
      <c r="AS133" s="290"/>
      <c r="AT133" s="290"/>
      <c r="AU133" s="290"/>
      <c r="AV133" s="290"/>
      <c r="AW133" s="290"/>
      <c r="AX133" s="290"/>
      <c r="AY133" s="290"/>
      <c r="AZ133" s="290"/>
      <c r="BA133" s="290"/>
      <c r="BB133" s="290"/>
      <c r="BC133" s="290"/>
      <c r="BD133" s="290"/>
      <c r="BE133" s="290"/>
      <c r="BF133" s="290"/>
      <c r="BG133" s="290"/>
      <c r="BH133" s="290"/>
      <c r="BI133" s="76"/>
      <c r="BJ133" s="89"/>
      <c r="BK133" s="89"/>
      <c r="BL133" s="89"/>
      <c r="BM133" s="89"/>
    </row>
    <row r="134" spans="1:65" s="6" customFormat="1" ht="48.75" customHeight="1" x14ac:dyDescent="0.5">
      <c r="A134" s="275" t="s">
        <v>187</v>
      </c>
      <c r="B134" s="275"/>
      <c r="C134" s="275"/>
      <c r="D134" s="275"/>
      <c r="E134" s="275"/>
      <c r="F134" s="275"/>
      <c r="G134" s="251">
        <v>2019</v>
      </c>
      <c r="H134" s="251"/>
      <c r="I134" s="251"/>
      <c r="AD134" s="111"/>
      <c r="AE134" s="110"/>
      <c r="AF134" s="111"/>
      <c r="AG134" s="111"/>
      <c r="AH134" s="111"/>
      <c r="AI134" s="290"/>
      <c r="AJ134" s="290"/>
      <c r="AK134" s="290"/>
      <c r="AL134" s="290"/>
      <c r="AM134" s="290"/>
      <c r="AN134" s="290"/>
      <c r="AO134" s="290"/>
      <c r="AP134" s="290"/>
      <c r="AQ134" s="290"/>
      <c r="AR134" s="290"/>
      <c r="AS134" s="290"/>
      <c r="AT134" s="290"/>
      <c r="AU134" s="290"/>
      <c r="AV134" s="290"/>
      <c r="AW134" s="290"/>
      <c r="AX134" s="290"/>
      <c r="AY134" s="290"/>
      <c r="AZ134" s="290"/>
      <c r="BA134" s="290"/>
      <c r="BB134" s="290"/>
      <c r="BC134" s="290"/>
      <c r="BD134" s="290"/>
      <c r="BE134" s="290"/>
      <c r="BF134" s="290"/>
      <c r="BG134" s="290"/>
      <c r="BH134" s="290"/>
      <c r="BI134" s="76"/>
      <c r="BJ134" s="89"/>
      <c r="BK134" s="89"/>
      <c r="BL134" s="89"/>
      <c r="BM134" s="89"/>
    </row>
    <row r="135" spans="1:65" s="6" customFormat="1" ht="32.25" customHeight="1" x14ac:dyDescent="0.5">
      <c r="AD135" s="111"/>
      <c r="AE135" s="110"/>
      <c r="AF135" s="111"/>
      <c r="AG135" s="111"/>
      <c r="AH135" s="111"/>
      <c r="AI135" s="114"/>
      <c r="AJ135" s="113"/>
      <c r="AK135" s="113"/>
      <c r="AL135" s="113"/>
      <c r="AM135" s="113"/>
      <c r="AN135" s="113"/>
      <c r="AO135" s="113"/>
      <c r="AP135" s="256" t="s">
        <v>1</v>
      </c>
      <c r="AQ135" s="256"/>
      <c r="AR135" s="256"/>
      <c r="AS135" s="256"/>
      <c r="AT135" s="256"/>
      <c r="AU135" s="256"/>
      <c r="AV135" s="256"/>
      <c r="AW135" s="25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/>
      <c r="BH135" s="111"/>
      <c r="BI135" s="76"/>
      <c r="BJ135" s="89"/>
      <c r="BK135" s="89"/>
      <c r="BL135" s="89"/>
      <c r="BM135" s="89"/>
    </row>
    <row r="136" spans="1:65" s="6" customFormat="1" ht="48" customHeight="1" x14ac:dyDescent="0.5">
      <c r="A136" s="258" t="s">
        <v>174</v>
      </c>
      <c r="B136" s="258"/>
      <c r="C136" s="258"/>
      <c r="D136" s="258"/>
      <c r="E136" s="258"/>
      <c r="F136" s="258"/>
      <c r="G136" s="258"/>
      <c r="H136" s="258"/>
      <c r="I136" s="258"/>
      <c r="J136" s="258"/>
      <c r="K136" s="258"/>
      <c r="L136" s="258"/>
      <c r="M136" s="258"/>
      <c r="N136" s="258"/>
      <c r="O136" s="258"/>
      <c r="P136" s="258"/>
      <c r="Q136" s="258"/>
      <c r="R136" s="258"/>
      <c r="S136" s="258"/>
      <c r="T136" s="258"/>
      <c r="U136" s="258"/>
      <c r="V136" s="258"/>
      <c r="W136" s="258"/>
      <c r="X136" s="258"/>
      <c r="Y136" s="258"/>
      <c r="Z136" s="258"/>
      <c r="AA136" s="258"/>
      <c r="AB136" s="258"/>
      <c r="AC136" s="258"/>
      <c r="AD136" s="111"/>
      <c r="AE136" s="110"/>
      <c r="AF136" s="111"/>
      <c r="AG136" s="111"/>
      <c r="AH136" s="111"/>
      <c r="AI136" s="291" t="s">
        <v>187</v>
      </c>
      <c r="AJ136" s="291"/>
      <c r="AK136" s="291"/>
      <c r="AL136" s="291"/>
      <c r="AM136" s="291"/>
      <c r="AN136" s="291"/>
      <c r="AO136" s="291"/>
      <c r="AP136" s="251">
        <v>2019</v>
      </c>
      <c r="AQ136" s="251"/>
      <c r="AR136" s="251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111"/>
      <c r="BH136" s="111"/>
      <c r="BI136" s="76"/>
      <c r="BJ136" s="89"/>
      <c r="BK136" s="89"/>
      <c r="BL136" s="89"/>
      <c r="BM136" s="89"/>
    </row>
    <row r="137" spans="1:65" s="6" customFormat="1" ht="36" customHeight="1" x14ac:dyDescent="0.5">
      <c r="A137" s="113"/>
      <c r="B137" s="113"/>
      <c r="C137" s="113"/>
      <c r="D137" s="113"/>
      <c r="E137" s="113"/>
      <c r="F137" s="113"/>
      <c r="G137" s="256" t="s">
        <v>175</v>
      </c>
      <c r="H137" s="256"/>
      <c r="I137" s="256"/>
      <c r="J137" s="256"/>
      <c r="K137" s="256"/>
      <c r="L137" s="256"/>
      <c r="M137" s="256"/>
      <c r="N137" s="256"/>
      <c r="O137" s="256"/>
      <c r="AD137" s="111"/>
      <c r="AE137" s="110"/>
      <c r="AF137" s="111"/>
      <c r="AG137" s="111"/>
      <c r="AH137" s="111"/>
      <c r="AI137" s="111"/>
      <c r="AX137" s="66"/>
      <c r="AY137" s="66"/>
      <c r="AZ137" s="66"/>
      <c r="BA137" s="66"/>
      <c r="BB137" s="66"/>
      <c r="BC137" s="66"/>
      <c r="BD137" s="66"/>
      <c r="BE137" s="66"/>
      <c r="BF137" s="66"/>
      <c r="BG137" s="111"/>
      <c r="BH137" s="111"/>
      <c r="BI137" s="76"/>
      <c r="BJ137" s="89"/>
      <c r="BK137" s="89"/>
      <c r="BL137" s="89"/>
      <c r="BM137" s="89"/>
    </row>
    <row r="138" spans="1:65" s="6" customFormat="1" ht="41.25" customHeight="1" x14ac:dyDescent="0.5">
      <c r="A138" s="274"/>
      <c r="B138" s="274"/>
      <c r="C138" s="274"/>
      <c r="D138" s="274"/>
      <c r="E138" s="274"/>
      <c r="F138" s="274"/>
      <c r="G138" s="251">
        <v>2019</v>
      </c>
      <c r="H138" s="251"/>
      <c r="I138" s="251"/>
      <c r="P138" s="110"/>
      <c r="Q138" s="111"/>
      <c r="R138" s="64"/>
      <c r="S138" s="64"/>
      <c r="T138" s="111"/>
      <c r="U138" s="111"/>
      <c r="V138" s="111"/>
      <c r="W138" s="111"/>
      <c r="X138" s="111"/>
      <c r="Y138" s="111"/>
      <c r="Z138" s="111"/>
      <c r="AA138" s="111"/>
      <c r="AB138" s="111"/>
      <c r="AC138" s="111"/>
      <c r="AD138" s="111"/>
      <c r="AE138" s="110"/>
      <c r="AF138" s="111"/>
      <c r="AG138" s="111"/>
      <c r="AH138" s="111"/>
      <c r="AI138" s="261" t="s">
        <v>0</v>
      </c>
      <c r="AJ138" s="261"/>
      <c r="AK138" s="261"/>
      <c r="AL138" s="261"/>
      <c r="AM138" s="261"/>
      <c r="AN138" s="261"/>
      <c r="AO138" s="261"/>
      <c r="AP138" s="261"/>
      <c r="AQ138" s="261"/>
      <c r="AR138" s="26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111"/>
      <c r="BE138" s="111"/>
      <c r="BF138" s="111"/>
      <c r="BG138" s="111"/>
      <c r="BH138" s="111"/>
      <c r="BI138" s="76"/>
      <c r="BJ138" s="89"/>
      <c r="BK138" s="89"/>
      <c r="BL138" s="89"/>
      <c r="BM138" s="89"/>
    </row>
    <row r="139" spans="1:65" s="6" customFormat="1" ht="33.75" customHeight="1" x14ac:dyDescent="0.5">
      <c r="AD139" s="111"/>
      <c r="AE139" s="110"/>
      <c r="AF139" s="111"/>
      <c r="AG139" s="111"/>
      <c r="AH139" s="111"/>
      <c r="AI139" s="114"/>
      <c r="AJ139" s="276"/>
      <c r="AK139" s="276"/>
      <c r="AL139" s="276"/>
      <c r="AM139" s="276"/>
      <c r="AN139" s="276"/>
      <c r="AO139" s="276"/>
      <c r="AP139" s="256" t="s">
        <v>154</v>
      </c>
      <c r="AQ139" s="256"/>
      <c r="AR139" s="256"/>
      <c r="AS139" s="256"/>
      <c r="AT139" s="256"/>
      <c r="AU139" s="256"/>
      <c r="AV139" s="256"/>
      <c r="AW139" s="65"/>
      <c r="AX139" s="110"/>
      <c r="BD139" s="111"/>
      <c r="BE139" s="111"/>
      <c r="BF139" s="111"/>
      <c r="BG139" s="111"/>
      <c r="BH139" s="111"/>
      <c r="BI139" s="76"/>
      <c r="BJ139" s="89"/>
      <c r="BK139" s="89"/>
      <c r="BL139" s="89"/>
      <c r="BM139" s="89"/>
    </row>
    <row r="140" spans="1:65" s="6" customFormat="1" ht="43.5" customHeight="1" x14ac:dyDescent="0.5">
      <c r="A140" s="259" t="s">
        <v>212</v>
      </c>
      <c r="B140" s="259"/>
      <c r="C140" s="259"/>
      <c r="D140" s="259"/>
      <c r="E140" s="259"/>
      <c r="F140" s="259"/>
      <c r="G140" s="259"/>
      <c r="H140" s="259"/>
      <c r="I140" s="259"/>
      <c r="J140" s="259"/>
      <c r="K140" s="259"/>
      <c r="L140" s="259"/>
      <c r="M140" s="259"/>
      <c r="N140" s="259"/>
      <c r="O140" s="259"/>
      <c r="P140" s="259"/>
      <c r="Q140" s="259"/>
      <c r="R140" s="259"/>
      <c r="S140" s="259"/>
      <c r="T140" s="259"/>
      <c r="U140" s="259"/>
      <c r="V140" s="259"/>
      <c r="W140" s="259"/>
      <c r="X140" s="259"/>
      <c r="Y140" s="259"/>
      <c r="Z140" s="259"/>
      <c r="AA140" s="259"/>
      <c r="AB140" s="259"/>
      <c r="AC140" s="259"/>
      <c r="AD140" s="111"/>
      <c r="AE140" s="110"/>
      <c r="AF140" s="111"/>
      <c r="AG140" s="111"/>
      <c r="AH140" s="111"/>
      <c r="AI140" s="115"/>
      <c r="AJ140" s="274"/>
      <c r="AK140" s="274"/>
      <c r="AL140" s="274"/>
      <c r="AM140" s="274"/>
      <c r="AN140" s="274"/>
      <c r="AO140" s="274"/>
      <c r="AP140" s="251">
        <v>2019</v>
      </c>
      <c r="AQ140" s="251"/>
      <c r="AR140" s="251"/>
      <c r="BD140" s="111"/>
      <c r="BE140" s="111"/>
      <c r="BF140" s="111"/>
      <c r="BG140" s="111"/>
      <c r="BH140" s="111"/>
      <c r="BI140" s="76"/>
      <c r="BJ140" s="89"/>
      <c r="BK140" s="89"/>
      <c r="BL140" s="89"/>
      <c r="BM140" s="89"/>
    </row>
    <row r="141" spans="1:65" s="6" customFormat="1" ht="33.75" customHeight="1" x14ac:dyDescent="0.5">
      <c r="A141" s="259"/>
      <c r="B141" s="259"/>
      <c r="C141" s="259"/>
      <c r="D141" s="259"/>
      <c r="E141" s="259"/>
      <c r="F141" s="259"/>
      <c r="G141" s="259"/>
      <c r="H141" s="259"/>
      <c r="I141" s="259"/>
      <c r="J141" s="259"/>
      <c r="K141" s="259"/>
      <c r="L141" s="259"/>
      <c r="M141" s="259"/>
      <c r="N141" s="259"/>
      <c r="O141" s="259"/>
      <c r="P141" s="259"/>
      <c r="Q141" s="259"/>
      <c r="R141" s="259"/>
      <c r="S141" s="259"/>
      <c r="T141" s="259"/>
      <c r="U141" s="259"/>
      <c r="V141" s="259"/>
      <c r="W141" s="259"/>
      <c r="X141" s="259"/>
      <c r="Y141" s="259"/>
      <c r="Z141" s="259"/>
      <c r="AA141" s="259"/>
      <c r="AB141" s="259"/>
      <c r="AC141" s="259"/>
      <c r="AD141" s="111"/>
      <c r="AE141" s="110"/>
      <c r="AF141" s="111"/>
      <c r="AG141" s="111"/>
      <c r="AH141" s="111"/>
      <c r="AI141" s="111"/>
      <c r="BD141" s="111"/>
      <c r="BE141" s="111"/>
      <c r="BF141" s="111"/>
      <c r="BG141" s="111"/>
      <c r="BH141" s="111"/>
      <c r="BI141" s="76"/>
      <c r="BJ141" s="89"/>
      <c r="BK141" s="89"/>
      <c r="BL141" s="89"/>
      <c r="BM141" s="89"/>
    </row>
    <row r="142" spans="1:65" s="6" customFormat="1" ht="33" customHeight="1" x14ac:dyDescent="0.5">
      <c r="AD142" s="110"/>
      <c r="AE142" s="110"/>
      <c r="AF142" s="111"/>
      <c r="AG142" s="111"/>
      <c r="AH142" s="111"/>
      <c r="AI142" s="111"/>
      <c r="BD142" s="111"/>
      <c r="BE142" s="111"/>
      <c r="BF142" s="111"/>
      <c r="BG142" s="111"/>
      <c r="BH142" s="111"/>
      <c r="BI142" s="76"/>
      <c r="BJ142" s="89"/>
      <c r="BK142" s="89"/>
      <c r="BL142" s="89"/>
      <c r="BM142" s="89"/>
    </row>
    <row r="143" spans="1:65" s="6" customFormat="1" ht="37.5" customHeight="1" x14ac:dyDescent="0.5">
      <c r="A143" s="251" t="s">
        <v>153</v>
      </c>
      <c r="B143" s="251"/>
      <c r="C143" s="251"/>
      <c r="D143" s="251"/>
      <c r="E143" s="251"/>
      <c r="F143" s="251"/>
      <c r="G143" s="251"/>
      <c r="H143" s="251"/>
      <c r="I143" s="251"/>
      <c r="J143" s="251"/>
      <c r="K143" s="251"/>
      <c r="L143" s="251"/>
      <c r="M143" s="251"/>
      <c r="N143" s="251"/>
      <c r="O143" s="251"/>
      <c r="P143" s="251"/>
      <c r="Q143" s="251"/>
      <c r="R143" s="251"/>
      <c r="S143" s="251"/>
      <c r="T143" s="251"/>
      <c r="U143" s="251"/>
      <c r="V143" s="251"/>
      <c r="W143" s="251"/>
      <c r="X143" s="251"/>
      <c r="Y143" s="251"/>
      <c r="Z143" s="251"/>
      <c r="AA143" s="251"/>
      <c r="AB143" s="251"/>
      <c r="AD143" s="110"/>
      <c r="AE143" s="110"/>
      <c r="AF143" s="111"/>
      <c r="AG143" s="111"/>
      <c r="AH143" s="111"/>
      <c r="AI143" s="111"/>
      <c r="AJ143" s="69"/>
      <c r="AK143" s="69"/>
      <c r="AL143" s="69"/>
      <c r="AM143" s="69"/>
      <c r="AN143" s="69"/>
      <c r="AO143" s="69"/>
      <c r="BD143" s="111"/>
      <c r="BE143" s="111"/>
      <c r="BF143" s="111"/>
      <c r="BG143" s="111"/>
      <c r="BH143" s="111"/>
      <c r="BI143" s="76"/>
      <c r="BJ143" s="89"/>
      <c r="BK143" s="89"/>
      <c r="BL143" s="89"/>
      <c r="BM143" s="89"/>
    </row>
    <row r="144" spans="1:65" s="6" customFormat="1" ht="36" customHeight="1" x14ac:dyDescent="0.5">
      <c r="AD144" s="110"/>
      <c r="AE144" s="110"/>
      <c r="AF144" s="111"/>
      <c r="AG144" s="111"/>
      <c r="AH144" s="111"/>
      <c r="AI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76"/>
      <c r="BJ144" s="89"/>
      <c r="BK144" s="89"/>
      <c r="BL144" s="89"/>
      <c r="BM144" s="89"/>
    </row>
    <row r="145" spans="18:65" s="6" customFormat="1" ht="36" customHeight="1" x14ac:dyDescent="0.5">
      <c r="AD145" s="110"/>
      <c r="AE145" s="110"/>
      <c r="AF145" s="111"/>
      <c r="AG145" s="111"/>
      <c r="AH145" s="111"/>
      <c r="AI145" s="111"/>
      <c r="AJ145" s="72"/>
      <c r="AK145" s="72"/>
      <c r="AL145" s="72"/>
      <c r="AM145" s="72"/>
      <c r="AN145" s="72"/>
      <c r="AO145" s="72"/>
      <c r="AP145" s="111"/>
      <c r="AQ145" s="68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76"/>
      <c r="BJ145" s="89"/>
      <c r="BK145" s="89"/>
      <c r="BL145" s="89"/>
      <c r="BM145" s="89"/>
    </row>
    <row r="146" spans="18:65" s="6" customFormat="1" ht="37.5" customHeight="1" x14ac:dyDescent="0.5">
      <c r="AD146" s="110"/>
      <c r="AE146" s="110"/>
      <c r="AF146" s="111"/>
      <c r="AG146" s="111"/>
      <c r="AH146" s="111"/>
      <c r="AI146" s="111"/>
      <c r="AJ146" s="4"/>
      <c r="AK146" s="4"/>
      <c r="AL146" s="4"/>
      <c r="AM146" s="4"/>
      <c r="AN146" s="4"/>
      <c r="AO146" s="4"/>
      <c r="AP146" s="111"/>
      <c r="AQ146" s="111"/>
      <c r="AR146" s="111"/>
      <c r="AS146" s="111"/>
      <c r="AT146" s="111"/>
      <c r="AU146" s="111"/>
      <c r="AV146" s="111"/>
      <c r="AW146" s="111"/>
      <c r="AX146" s="111"/>
      <c r="AY146" s="111"/>
      <c r="AZ146" s="111"/>
      <c r="BD146" s="28"/>
      <c r="BE146" s="28"/>
      <c r="BF146" s="28"/>
      <c r="BG146" s="28"/>
      <c r="BH146" s="28"/>
      <c r="BI146" s="76"/>
      <c r="BJ146" s="89"/>
      <c r="BK146" s="89"/>
      <c r="BL146" s="89"/>
      <c r="BM146" s="89"/>
    </row>
    <row r="147" spans="18:65" s="74" customFormat="1" x14ac:dyDescent="0.5">
      <c r="R147" s="73"/>
      <c r="S147" s="73"/>
      <c r="BD147" s="75"/>
      <c r="BE147" s="75"/>
      <c r="BF147" s="75"/>
      <c r="BG147" s="75"/>
      <c r="BH147" s="75"/>
      <c r="BI147" s="76"/>
      <c r="BJ147" s="91"/>
      <c r="BK147" s="91"/>
      <c r="BL147" s="91"/>
      <c r="BM147" s="91"/>
    </row>
  </sheetData>
  <mergeCells count="1081">
    <mergeCell ref="A122:D122"/>
    <mergeCell ref="AO14:AR14"/>
    <mergeCell ref="AS14:AS15"/>
    <mergeCell ref="AT14:AV14"/>
    <mergeCell ref="AW14:AW15"/>
    <mergeCell ref="AX14:BA14"/>
    <mergeCell ref="BB14:BB15"/>
    <mergeCell ref="BC14:BC15"/>
    <mergeCell ref="BD14:BD15"/>
    <mergeCell ref="BE14:BE15"/>
    <mergeCell ref="BF14:BF15"/>
    <mergeCell ref="AI108:BH109"/>
    <mergeCell ref="AP110:AW110"/>
    <mergeCell ref="AI107:AQ107"/>
    <mergeCell ref="AI111:AO111"/>
    <mergeCell ref="AP111:AR111"/>
    <mergeCell ref="A108:X109"/>
    <mergeCell ref="A110:G110"/>
    <mergeCell ref="H110:Q110"/>
    <mergeCell ref="A111:G111"/>
    <mergeCell ref="H111:J111"/>
    <mergeCell ref="AG14:AI14"/>
    <mergeCell ref="AJ14:AJ15"/>
    <mergeCell ref="AK14:AN14"/>
    <mergeCell ref="AV69:AW69"/>
    <mergeCell ref="AX69:AY69"/>
    <mergeCell ref="AZ69:BA69"/>
    <mergeCell ref="BB69:BC69"/>
    <mergeCell ref="BD69:BH69"/>
    <mergeCell ref="A103:D103"/>
    <mergeCell ref="E103:BC103"/>
    <mergeCell ref="BD103:BH103"/>
    <mergeCell ref="BG14:BG15"/>
    <mergeCell ref="A94:D94"/>
    <mergeCell ref="E94:BC94"/>
    <mergeCell ref="BD94:BH94"/>
    <mergeCell ref="BH14:BH15"/>
    <mergeCell ref="A14:A15"/>
    <mergeCell ref="B14:E14"/>
    <mergeCell ref="F14:F15"/>
    <mergeCell ref="G14:I14"/>
    <mergeCell ref="J14:J15"/>
    <mergeCell ref="K14:N14"/>
    <mergeCell ref="O14:R14"/>
    <mergeCell ref="S14:S15"/>
    <mergeCell ref="T14:V14"/>
    <mergeCell ref="W14:W15"/>
    <mergeCell ref="X14:Z14"/>
    <mergeCell ref="A87:D87"/>
    <mergeCell ref="E87:BC87"/>
    <mergeCell ref="BD87:BH87"/>
    <mergeCell ref="A91:D91"/>
    <mergeCell ref="E91:BC91"/>
    <mergeCell ref="BD91:BH91"/>
    <mergeCell ref="A89:D89"/>
    <mergeCell ref="E89:BC89"/>
    <mergeCell ref="BD89:BH89"/>
    <mergeCell ref="A90:D90"/>
    <mergeCell ref="E90:BC90"/>
    <mergeCell ref="BD90:BH90"/>
    <mergeCell ref="T71:U71"/>
    <mergeCell ref="V71:W71"/>
    <mergeCell ref="Z71:AA71"/>
    <mergeCell ref="AB71:AC71"/>
    <mergeCell ref="BD100:BH100"/>
    <mergeCell ref="X71:Y71"/>
    <mergeCell ref="AA14:AA15"/>
    <mergeCell ref="AB14:AE14"/>
    <mergeCell ref="AF14:AF15"/>
    <mergeCell ref="E93:BC93"/>
    <mergeCell ref="BD121:BH121"/>
    <mergeCell ref="A119:D119"/>
    <mergeCell ref="E119:BC119"/>
    <mergeCell ref="BD119:BH119"/>
    <mergeCell ref="A120:D120"/>
    <mergeCell ref="E120:BC120"/>
    <mergeCell ref="BD120:BH120"/>
    <mergeCell ref="B69:O69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R69:AS69"/>
    <mergeCell ref="AT69:AU69"/>
    <mergeCell ref="A106:D106"/>
    <mergeCell ref="A71:S71"/>
    <mergeCell ref="A124:BH124"/>
    <mergeCell ref="A73:S73"/>
    <mergeCell ref="T73:U73"/>
    <mergeCell ref="V73:W73"/>
    <mergeCell ref="X73:Y73"/>
    <mergeCell ref="Z73:AA73"/>
    <mergeCell ref="AB73:AC73"/>
    <mergeCell ref="AD73:AE73"/>
    <mergeCell ref="AF73:AK73"/>
    <mergeCell ref="AL73:AQ73"/>
    <mergeCell ref="AR73:AW73"/>
    <mergeCell ref="AX73:BC73"/>
    <mergeCell ref="BD73:BH73"/>
    <mergeCell ref="A99:D99"/>
    <mergeCell ref="E99:BC99"/>
    <mergeCell ref="A75:T75"/>
    <mergeCell ref="E88:BC88"/>
    <mergeCell ref="BD83:BH83"/>
    <mergeCell ref="A84:D84"/>
    <mergeCell ref="E84:BC84"/>
    <mergeCell ref="AQ75:BH75"/>
    <mergeCell ref="A76:K76"/>
    <mergeCell ref="AQ76:BH77"/>
    <mergeCell ref="A77:K77"/>
    <mergeCell ref="L77:N77"/>
    <mergeCell ref="E92:BC92"/>
    <mergeCell ref="BD85:BH85"/>
    <mergeCell ref="A83:D83"/>
    <mergeCell ref="E83:BC83"/>
    <mergeCell ref="E104:BC104"/>
    <mergeCell ref="BD122:BH122"/>
    <mergeCell ref="A121:D121"/>
    <mergeCell ref="AD71:AE71"/>
    <mergeCell ref="AF71:AK71"/>
    <mergeCell ref="AL71:AQ71"/>
    <mergeCell ref="AR71:AW71"/>
    <mergeCell ref="AX71:BC71"/>
    <mergeCell ref="BD71:BH71"/>
    <mergeCell ref="A72:S72"/>
    <mergeCell ref="T72:U72"/>
    <mergeCell ref="V72:W72"/>
    <mergeCell ref="X72:Y72"/>
    <mergeCell ref="Z72:AA72"/>
    <mergeCell ref="AB72:AC72"/>
    <mergeCell ref="AD72:AE72"/>
    <mergeCell ref="AF72:AK72"/>
    <mergeCell ref="AL72:AQ72"/>
    <mergeCell ref="AR72:AW72"/>
    <mergeCell ref="AX72:BC72"/>
    <mergeCell ref="BD72:BH72"/>
    <mergeCell ref="AV65:AW65"/>
    <mergeCell ref="AX65:AY65"/>
    <mergeCell ref="AZ65:BA65"/>
    <mergeCell ref="BB65:BC65"/>
    <mergeCell ref="BD65:BH65"/>
    <mergeCell ref="A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AZ70:BA70"/>
    <mergeCell ref="BB70:BC70"/>
    <mergeCell ref="BD70:BH70"/>
    <mergeCell ref="B65:O65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R65:AS65"/>
    <mergeCell ref="AT65:AU65"/>
    <mergeCell ref="AV67:AW67"/>
    <mergeCell ref="AX67:AY67"/>
    <mergeCell ref="AZ67:BA67"/>
    <mergeCell ref="BB67:BC67"/>
    <mergeCell ref="BD67:BH67"/>
    <mergeCell ref="B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8:AM68"/>
    <mergeCell ref="AN68:AO68"/>
    <mergeCell ref="AP68:AQ68"/>
    <mergeCell ref="AR68:AS68"/>
    <mergeCell ref="AT68:AU68"/>
    <mergeCell ref="BD66:BH66"/>
    <mergeCell ref="AV68:AW68"/>
    <mergeCell ref="AX68:AY68"/>
    <mergeCell ref="AZ68:BA68"/>
    <mergeCell ref="BB68:BC68"/>
    <mergeCell ref="BD68:BH68"/>
    <mergeCell ref="B67:O67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N67:AO67"/>
    <mergeCell ref="AP67:AQ67"/>
    <mergeCell ref="AR67:AS67"/>
    <mergeCell ref="AT67:AU67"/>
    <mergeCell ref="B66:O66"/>
    <mergeCell ref="P66:Q66"/>
    <mergeCell ref="R66:S66"/>
    <mergeCell ref="T66:U66"/>
    <mergeCell ref="V66:W66"/>
    <mergeCell ref="AZ66:BA66"/>
    <mergeCell ref="BB66:BC66"/>
    <mergeCell ref="AV28:AW28"/>
    <mergeCell ref="B29:O29"/>
    <mergeCell ref="P29:Q29"/>
    <mergeCell ref="A81:D81"/>
    <mergeCell ref="E81:BC81"/>
    <mergeCell ref="BD88:BH88"/>
    <mergeCell ref="BD95:BH95"/>
    <mergeCell ref="A59:A62"/>
    <mergeCell ref="BD81:BH81"/>
    <mergeCell ref="AF61:AK61"/>
    <mergeCell ref="AL61:AQ61"/>
    <mergeCell ref="AR61:AW61"/>
    <mergeCell ref="AX61:BC61"/>
    <mergeCell ref="AF62:AG62"/>
    <mergeCell ref="AH62:AI62"/>
    <mergeCell ref="AJ62:AK62"/>
    <mergeCell ref="AL62:AM62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AI76:AP76"/>
    <mergeCell ref="B8:G8"/>
    <mergeCell ref="B59:O62"/>
    <mergeCell ref="P59:Q62"/>
    <mergeCell ref="R59:S62"/>
    <mergeCell ref="T59:AE59"/>
    <mergeCell ref="AF59:BC59"/>
    <mergeCell ref="BD59:BH62"/>
    <mergeCell ref="T60:U62"/>
    <mergeCell ref="V60:W62"/>
    <mergeCell ref="X60:AE60"/>
    <mergeCell ref="AF60:AQ60"/>
    <mergeCell ref="AR60:BC60"/>
    <mergeCell ref="X61:Y62"/>
    <mergeCell ref="Z61:AA62"/>
    <mergeCell ref="AB61:AC62"/>
    <mergeCell ref="AD61:AE62"/>
    <mergeCell ref="BD96:BH96"/>
    <mergeCell ref="A96:D96"/>
    <mergeCell ref="BD92:BH92"/>
    <mergeCell ref="L76:N76"/>
    <mergeCell ref="O76:Q76"/>
    <mergeCell ref="R76:T76"/>
    <mergeCell ref="U76:AA76"/>
    <mergeCell ref="Y6:AT8"/>
    <mergeCell ref="S9:X10"/>
    <mergeCell ref="AL27:AQ27"/>
    <mergeCell ref="AF28:AG28"/>
    <mergeCell ref="AH28:AI28"/>
    <mergeCell ref="AJ28:AK28"/>
    <mergeCell ref="AL28:AM28"/>
    <mergeCell ref="AT28:AU28"/>
    <mergeCell ref="AB76:AH76"/>
    <mergeCell ref="A82:D82"/>
    <mergeCell ref="E82:BC82"/>
    <mergeCell ref="BD82:BH82"/>
    <mergeCell ref="A92:D92"/>
    <mergeCell ref="AV29:AW29"/>
    <mergeCell ref="AX29:AY29"/>
    <mergeCell ref="BD29:BH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BD25:BH28"/>
    <mergeCell ref="AZ29:BA29"/>
    <mergeCell ref="BB29:BC29"/>
    <mergeCell ref="AL29:AM29"/>
    <mergeCell ref="AN29:AO29"/>
    <mergeCell ref="AP29:AQ29"/>
    <mergeCell ref="AR29:AS29"/>
    <mergeCell ref="AT29:AU29"/>
    <mergeCell ref="AX27:BC27"/>
    <mergeCell ref="AF27:AK27"/>
    <mergeCell ref="AN28:AO28"/>
    <mergeCell ref="AP28:AQ28"/>
    <mergeCell ref="A25:A28"/>
    <mergeCell ref="B25:O28"/>
    <mergeCell ref="P25:Q28"/>
    <mergeCell ref="R25:S28"/>
    <mergeCell ref="BC2:BH2"/>
    <mergeCell ref="H8:K8"/>
    <mergeCell ref="G130:I130"/>
    <mergeCell ref="G134:I134"/>
    <mergeCell ref="Y9:AQ11"/>
    <mergeCell ref="AP36:AQ36"/>
    <mergeCell ref="AR36:AS36"/>
    <mergeCell ref="AT36:AU36"/>
    <mergeCell ref="AB35:AC35"/>
    <mergeCell ref="AD35:AE35"/>
    <mergeCell ref="AF35:AG35"/>
    <mergeCell ref="AH35:AI35"/>
    <mergeCell ref="AJ35:AK35"/>
    <mergeCell ref="AF34:AG34"/>
    <mergeCell ref="AH34:AI34"/>
    <mergeCell ref="AJ34:AK34"/>
    <mergeCell ref="AL34:AM34"/>
    <mergeCell ref="AR28:AS28"/>
    <mergeCell ref="T26:U28"/>
    <mergeCell ref="V26:W28"/>
    <mergeCell ref="X26:AE26"/>
    <mergeCell ref="O77:Q77"/>
    <mergeCell ref="AF26:AQ26"/>
    <mergeCell ref="AR26:BC26"/>
    <mergeCell ref="X27:Y28"/>
    <mergeCell ref="Z27:AA28"/>
    <mergeCell ref="AB27:AC28"/>
    <mergeCell ref="AD27:AE28"/>
    <mergeCell ref="AX28:AY28"/>
    <mergeCell ref="AZ28:BA28"/>
    <mergeCell ref="BB28:BC28"/>
    <mergeCell ref="AR27:AW27"/>
    <mergeCell ref="T25:AE25"/>
    <mergeCell ref="AF25:BC25"/>
    <mergeCell ref="BB30:BC30"/>
    <mergeCell ref="X31:Y31"/>
    <mergeCell ref="Z31:AA31"/>
    <mergeCell ref="AB31:AC31"/>
    <mergeCell ref="AD31:AE31"/>
    <mergeCell ref="AF31:AG31"/>
    <mergeCell ref="AH31:AI31"/>
    <mergeCell ref="AJ31:AK31"/>
    <mergeCell ref="A97:D97"/>
    <mergeCell ref="E97:BC97"/>
    <mergeCell ref="BD97:BH97"/>
    <mergeCell ref="U75:AP75"/>
    <mergeCell ref="A88:D88"/>
    <mergeCell ref="BD84:BH84"/>
    <mergeCell ref="X36:Y36"/>
    <mergeCell ref="Z36:AA36"/>
    <mergeCell ref="AB36:AC36"/>
    <mergeCell ref="AD36:AE36"/>
    <mergeCell ref="AF36:AG36"/>
    <mergeCell ref="AH36:AI36"/>
    <mergeCell ref="R31:S31"/>
    <mergeCell ref="T31:U31"/>
    <mergeCell ref="V31:W31"/>
    <mergeCell ref="AJ36:AK36"/>
    <mergeCell ref="AL36:AM36"/>
    <mergeCell ref="AN36:AO36"/>
    <mergeCell ref="R29:S29"/>
    <mergeCell ref="B32:O32"/>
    <mergeCell ref="P32:Q32"/>
    <mergeCell ref="R32:S32"/>
    <mergeCell ref="AJ139:AO139"/>
    <mergeCell ref="AP135:AW135"/>
    <mergeCell ref="BD105:BH105"/>
    <mergeCell ref="BD106:BH106"/>
    <mergeCell ref="E101:BC101"/>
    <mergeCell ref="BD101:BH101"/>
    <mergeCell ref="A98:D98"/>
    <mergeCell ref="E98:BC98"/>
    <mergeCell ref="A129:F129"/>
    <mergeCell ref="A134:F134"/>
    <mergeCell ref="E100:BC100"/>
    <mergeCell ref="A117:D117"/>
    <mergeCell ref="E117:BC117"/>
    <mergeCell ref="A125:BH125"/>
    <mergeCell ref="A128:AC128"/>
    <mergeCell ref="E106:BC106"/>
    <mergeCell ref="A101:D101"/>
    <mergeCell ref="E102:BC102"/>
    <mergeCell ref="AI130:AO130"/>
    <mergeCell ref="AI131:AO131"/>
    <mergeCell ref="AI133:BH134"/>
    <mergeCell ref="A118:D118"/>
    <mergeCell ref="E118:BC118"/>
    <mergeCell ref="BD118:BH118"/>
    <mergeCell ref="A102:D102"/>
    <mergeCell ref="A100:D100"/>
    <mergeCell ref="BD102:BH102"/>
    <mergeCell ref="AI136:AO136"/>
    <mergeCell ref="AP136:AR136"/>
    <mergeCell ref="BD99:BH99"/>
    <mergeCell ref="BD98:BH98"/>
    <mergeCell ref="BD117:BH117"/>
    <mergeCell ref="A143:AB143"/>
    <mergeCell ref="R77:T77"/>
    <mergeCell ref="U77:AA77"/>
    <mergeCell ref="AB77:AH77"/>
    <mergeCell ref="AI77:AP77"/>
    <mergeCell ref="A95:D95"/>
    <mergeCell ref="G138:I138"/>
    <mergeCell ref="AP131:AR131"/>
    <mergeCell ref="E95:BC95"/>
    <mergeCell ref="A105:D105"/>
    <mergeCell ref="E105:BC105"/>
    <mergeCell ref="E96:BC96"/>
    <mergeCell ref="A132:AC132"/>
    <mergeCell ref="G133:O133"/>
    <mergeCell ref="A136:AC136"/>
    <mergeCell ref="G137:O137"/>
    <mergeCell ref="A140:AC141"/>
    <mergeCell ref="AI127:AQ127"/>
    <mergeCell ref="AI128:BF129"/>
    <mergeCell ref="AI138:AR138"/>
    <mergeCell ref="A86:D86"/>
    <mergeCell ref="E86:BC86"/>
    <mergeCell ref="BD86:BH86"/>
    <mergeCell ref="A85:D85"/>
    <mergeCell ref="E85:BC85"/>
    <mergeCell ref="AP140:AR140"/>
    <mergeCell ref="G129:M129"/>
    <mergeCell ref="AP139:AV139"/>
    <mergeCell ref="AP130:AY130"/>
    <mergeCell ref="AJ140:AO140"/>
    <mergeCell ref="A130:F130"/>
    <mergeCell ref="A138:F138"/>
    <mergeCell ref="AV36:AW36"/>
    <mergeCell ref="AX36:AY36"/>
    <mergeCell ref="AZ36:BA36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B31:O31"/>
    <mergeCell ref="B33:O33"/>
    <mergeCell ref="P33:Q33"/>
    <mergeCell ref="AR35:AS35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B63:O63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N63:AO63"/>
    <mergeCell ref="AP63:AQ63"/>
    <mergeCell ref="AR63:AS63"/>
    <mergeCell ref="AT63:AU63"/>
    <mergeCell ref="Z64:AA64"/>
    <mergeCell ref="AB64:AC64"/>
    <mergeCell ref="AD64:AE64"/>
    <mergeCell ref="AF64:AG64"/>
    <mergeCell ref="AH64:AI64"/>
    <mergeCell ref="AR64:AS64"/>
    <mergeCell ref="AT64:AU64"/>
    <mergeCell ref="B64:O64"/>
    <mergeCell ref="P64:Q64"/>
    <mergeCell ref="R64:S64"/>
    <mergeCell ref="T64:U64"/>
    <mergeCell ref="P31:Q31"/>
    <mergeCell ref="B30:O30"/>
    <mergeCell ref="P30:Q30"/>
    <mergeCell ref="R30:S30"/>
    <mergeCell ref="T30:U30"/>
    <mergeCell ref="V30:W30"/>
    <mergeCell ref="AJ30:AK30"/>
    <mergeCell ref="AL30:AM30"/>
    <mergeCell ref="AN30:AO30"/>
    <mergeCell ref="AP30:AQ30"/>
    <mergeCell ref="AR30:AS30"/>
    <mergeCell ref="X30:Y30"/>
    <mergeCell ref="Z30:AA30"/>
    <mergeCell ref="AB30:AC30"/>
    <mergeCell ref="AX35:AY35"/>
    <mergeCell ref="AZ35:BA35"/>
    <mergeCell ref="BB35:BC35"/>
    <mergeCell ref="AD30:AE30"/>
    <mergeCell ref="AF30:AG30"/>
    <mergeCell ref="AH30:AI30"/>
    <mergeCell ref="AZ31:BA31"/>
    <mergeCell ref="AT35:AU35"/>
    <mergeCell ref="AN34:AO34"/>
    <mergeCell ref="AP34:AQ34"/>
    <mergeCell ref="AR34:AS34"/>
    <mergeCell ref="AT34:AU34"/>
    <mergeCell ref="AV35:AW35"/>
    <mergeCell ref="AP33:AQ33"/>
    <mergeCell ref="AR33:AS33"/>
    <mergeCell ref="AT33:AU33"/>
    <mergeCell ref="AZ33:BA33"/>
    <mergeCell ref="BB33:BC33"/>
    <mergeCell ref="AV33:AW33"/>
    <mergeCell ref="AX33:AY33"/>
    <mergeCell ref="BD31:BH31"/>
    <mergeCell ref="BD30:BH30"/>
    <mergeCell ref="AT32:AU32"/>
    <mergeCell ref="AV32:AW32"/>
    <mergeCell ref="AX32:AY32"/>
    <mergeCell ref="AZ32:BA32"/>
    <mergeCell ref="BB32:BC32"/>
    <mergeCell ref="BD32:BH32"/>
    <mergeCell ref="AT30:AU30"/>
    <mergeCell ref="AL31:AM31"/>
    <mergeCell ref="AN31:AO31"/>
    <mergeCell ref="AP31:AQ31"/>
    <mergeCell ref="AR31:AS31"/>
    <mergeCell ref="AT31:AU31"/>
    <mergeCell ref="AV31:AW31"/>
    <mergeCell ref="AX31:AY31"/>
    <mergeCell ref="AV30:AW30"/>
    <mergeCell ref="AX30:AY30"/>
    <mergeCell ref="AZ30:BA30"/>
    <mergeCell ref="BB31:BC31"/>
    <mergeCell ref="BD33:BH33"/>
    <mergeCell ref="BB36:BC36"/>
    <mergeCell ref="BD36:BH36"/>
    <mergeCell ref="B35:O35"/>
    <mergeCell ref="P35:Q35"/>
    <mergeCell ref="R35:S35"/>
    <mergeCell ref="T35:U35"/>
    <mergeCell ref="V35:W35"/>
    <mergeCell ref="B36:O36"/>
    <mergeCell ref="P36:Q36"/>
    <mergeCell ref="R36:S36"/>
    <mergeCell ref="T36:U36"/>
    <mergeCell ref="V36:W36"/>
    <mergeCell ref="B34:O34"/>
    <mergeCell ref="P34:Q34"/>
    <mergeCell ref="R34:S34"/>
    <mergeCell ref="T34:U34"/>
    <mergeCell ref="V34:W34"/>
    <mergeCell ref="X34:Y34"/>
    <mergeCell ref="Z34:AA34"/>
    <mergeCell ref="AB34:AC34"/>
    <mergeCell ref="BD35:BH35"/>
    <mergeCell ref="AD34:AE34"/>
    <mergeCell ref="AV34:AW34"/>
    <mergeCell ref="AX34:AY34"/>
    <mergeCell ref="AZ34:BA34"/>
    <mergeCell ref="BB34:BC34"/>
    <mergeCell ref="BD34:BH34"/>
    <mergeCell ref="X35:Y35"/>
    <mergeCell ref="Z35:AA35"/>
    <mergeCell ref="AL35:AM35"/>
    <mergeCell ref="AN35:AO35"/>
    <mergeCell ref="AP35:AQ35"/>
    <mergeCell ref="B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BB37:BC37"/>
    <mergeCell ref="BD37:BH37"/>
    <mergeCell ref="AV38:AW38"/>
    <mergeCell ref="AX38:AY38"/>
    <mergeCell ref="AZ38:BA38"/>
    <mergeCell ref="BB38:BC38"/>
    <mergeCell ref="BD38:BH38"/>
    <mergeCell ref="AV39:AW39"/>
    <mergeCell ref="AX39:AY39"/>
    <mergeCell ref="AZ39:BA39"/>
    <mergeCell ref="BB39:BC39"/>
    <mergeCell ref="BD39:BH39"/>
    <mergeCell ref="B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AT39:AU39"/>
    <mergeCell ref="B39:O39"/>
    <mergeCell ref="P39:Q39"/>
    <mergeCell ref="R39:S39"/>
    <mergeCell ref="T39:U39"/>
    <mergeCell ref="V39:W39"/>
    <mergeCell ref="B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L40:AM40"/>
    <mergeCell ref="AN40:AO40"/>
    <mergeCell ref="AP40:AQ40"/>
    <mergeCell ref="AR40:AS40"/>
    <mergeCell ref="AT40:AU40"/>
    <mergeCell ref="AV40:AW40"/>
    <mergeCell ref="AX40:AY40"/>
    <mergeCell ref="AZ40:BA40"/>
    <mergeCell ref="BB40:BC40"/>
    <mergeCell ref="BD40:BH40"/>
    <mergeCell ref="AV41:AW41"/>
    <mergeCell ref="AX41:AY41"/>
    <mergeCell ref="AZ41:BA41"/>
    <mergeCell ref="BB41:BC41"/>
    <mergeCell ref="BD41:BH41"/>
    <mergeCell ref="AV42:AW42"/>
    <mergeCell ref="AX42:AY42"/>
    <mergeCell ref="AZ42:BA42"/>
    <mergeCell ref="BB42:BC42"/>
    <mergeCell ref="BD42:BH42"/>
    <mergeCell ref="B41:O41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R41:AS41"/>
    <mergeCell ref="AT41:AU41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N43:AO43"/>
    <mergeCell ref="AP43:AQ43"/>
    <mergeCell ref="AR43:AS43"/>
    <mergeCell ref="AT43:AU43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3:AW43"/>
    <mergeCell ref="AX43:AY43"/>
    <mergeCell ref="AZ43:BA43"/>
    <mergeCell ref="BB43:BC43"/>
    <mergeCell ref="BD43:BH43"/>
    <mergeCell ref="B42:O42"/>
    <mergeCell ref="P42:Q42"/>
    <mergeCell ref="R42:S42"/>
    <mergeCell ref="T42:U42"/>
    <mergeCell ref="V42:W42"/>
    <mergeCell ref="B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AN44:AO44"/>
    <mergeCell ref="AP44:AQ44"/>
    <mergeCell ref="AR44:AS44"/>
    <mergeCell ref="AT44:AU44"/>
    <mergeCell ref="B43:O43"/>
    <mergeCell ref="P43:Q43"/>
    <mergeCell ref="R43:S43"/>
    <mergeCell ref="T43:U43"/>
    <mergeCell ref="V43:W43"/>
    <mergeCell ref="AV44:AW44"/>
    <mergeCell ref="AX44:AY44"/>
    <mergeCell ref="AZ44:BA44"/>
    <mergeCell ref="BB44:BC44"/>
    <mergeCell ref="BD44:BH44"/>
    <mergeCell ref="AV46:AW46"/>
    <mergeCell ref="AX46:AY46"/>
    <mergeCell ref="AZ46:BA46"/>
    <mergeCell ref="BB46:BC46"/>
    <mergeCell ref="BD46:BH46"/>
    <mergeCell ref="AV47:AW47"/>
    <mergeCell ref="AX47:AY47"/>
    <mergeCell ref="AZ47:BA47"/>
    <mergeCell ref="BB47:BC47"/>
    <mergeCell ref="BD47:BH47"/>
    <mergeCell ref="B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AN48:AO48"/>
    <mergeCell ref="AP48:AQ48"/>
    <mergeCell ref="AR48:AS48"/>
    <mergeCell ref="AT48:AU48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N47:AO47"/>
    <mergeCell ref="AP47:AQ47"/>
    <mergeCell ref="AR47:AS47"/>
    <mergeCell ref="AT47:AU47"/>
    <mergeCell ref="AV48:AW48"/>
    <mergeCell ref="AX48:AY48"/>
    <mergeCell ref="AZ48:BA48"/>
    <mergeCell ref="BB48:BC48"/>
    <mergeCell ref="BD48:BH48"/>
    <mergeCell ref="B47:O47"/>
    <mergeCell ref="P47:Q47"/>
    <mergeCell ref="R47:S47"/>
    <mergeCell ref="T47:U47"/>
    <mergeCell ref="V47:W47"/>
    <mergeCell ref="B49:O49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R49:AS49"/>
    <mergeCell ref="AT49:AU49"/>
    <mergeCell ref="B48:O48"/>
    <mergeCell ref="P48:Q48"/>
    <mergeCell ref="R48:S48"/>
    <mergeCell ref="T48:U48"/>
    <mergeCell ref="V48:W48"/>
    <mergeCell ref="AV49:AW49"/>
    <mergeCell ref="AX49:AY49"/>
    <mergeCell ref="AZ49:BA49"/>
    <mergeCell ref="BB49:BC49"/>
    <mergeCell ref="BD49:BH49"/>
    <mergeCell ref="AV50:AW50"/>
    <mergeCell ref="AX50:AY50"/>
    <mergeCell ref="AZ50:BA50"/>
    <mergeCell ref="BB50:BC50"/>
    <mergeCell ref="BD50:BH50"/>
    <mergeCell ref="AV51:AW51"/>
    <mergeCell ref="AX51:AY51"/>
    <mergeCell ref="AZ51:BA51"/>
    <mergeCell ref="BB51:BC51"/>
    <mergeCell ref="BD51:BH51"/>
    <mergeCell ref="B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R53:AS53"/>
    <mergeCell ref="AT53:AU53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N51:AO51"/>
    <mergeCell ref="AP51:AQ51"/>
    <mergeCell ref="AR51:AS51"/>
    <mergeCell ref="AT51:AU51"/>
    <mergeCell ref="AL52:AM52"/>
    <mergeCell ref="AN52:AO52"/>
    <mergeCell ref="AP52:AQ52"/>
    <mergeCell ref="AR52:AS52"/>
    <mergeCell ref="AT52:AU52"/>
    <mergeCell ref="AJ52:AK52"/>
    <mergeCell ref="AV53:AW53"/>
    <mergeCell ref="AX53:AY53"/>
    <mergeCell ref="AZ53:BA53"/>
    <mergeCell ref="BB53:BC53"/>
    <mergeCell ref="BD53:BH53"/>
    <mergeCell ref="B51:O51"/>
    <mergeCell ref="P51:Q51"/>
    <mergeCell ref="R51:S51"/>
    <mergeCell ref="T51:U51"/>
    <mergeCell ref="V51:W51"/>
    <mergeCell ref="B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B53:O53"/>
    <mergeCell ref="P53:Q53"/>
    <mergeCell ref="R53:S53"/>
    <mergeCell ref="T53:U53"/>
    <mergeCell ref="V53:W53"/>
    <mergeCell ref="AV56:AW56"/>
    <mergeCell ref="AX56:AY56"/>
    <mergeCell ref="AZ56:BA56"/>
    <mergeCell ref="BB56:BC56"/>
    <mergeCell ref="BD56:BH56"/>
    <mergeCell ref="B55:O55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N55:AO55"/>
    <mergeCell ref="AP55:AQ55"/>
    <mergeCell ref="AR55:AS55"/>
    <mergeCell ref="AT55:AU55"/>
    <mergeCell ref="AV52:AW52"/>
    <mergeCell ref="AX52:AY52"/>
    <mergeCell ref="AZ52:BA52"/>
    <mergeCell ref="BB52:BC52"/>
    <mergeCell ref="BD52:BH52"/>
    <mergeCell ref="AL63:AM63"/>
    <mergeCell ref="AN62:AO62"/>
    <mergeCell ref="AP62:AQ62"/>
    <mergeCell ref="AR62:AS62"/>
    <mergeCell ref="AT62:AU62"/>
    <mergeCell ref="X56:Y56"/>
    <mergeCell ref="Z56:AA56"/>
    <mergeCell ref="AB56:AC56"/>
    <mergeCell ref="AD56:AE56"/>
    <mergeCell ref="AF56:AG56"/>
    <mergeCell ref="AH56:AI56"/>
    <mergeCell ref="AJ56:AK56"/>
    <mergeCell ref="AL56:AM56"/>
    <mergeCell ref="AN56:AO56"/>
    <mergeCell ref="AP56:AQ56"/>
    <mergeCell ref="AR56:AS56"/>
    <mergeCell ref="AT56:AU56"/>
    <mergeCell ref="AV54:AW54"/>
    <mergeCell ref="AX54:AY54"/>
    <mergeCell ref="AZ54:BA54"/>
    <mergeCell ref="BB54:BC54"/>
    <mergeCell ref="BD54:BH54"/>
    <mergeCell ref="AV55:AW55"/>
    <mergeCell ref="AX55:AY55"/>
    <mergeCell ref="AZ55:BA55"/>
    <mergeCell ref="BB55:BC55"/>
    <mergeCell ref="BD55:BH55"/>
    <mergeCell ref="AZ64:BA64"/>
    <mergeCell ref="BB64:BC64"/>
    <mergeCell ref="BD64:BH64"/>
    <mergeCell ref="AV63:AW63"/>
    <mergeCell ref="AX63:AY63"/>
    <mergeCell ref="AZ63:BA63"/>
    <mergeCell ref="BB63:BC63"/>
    <mergeCell ref="BD63:BH63"/>
    <mergeCell ref="AV62:AW62"/>
    <mergeCell ref="AX62:AY62"/>
    <mergeCell ref="AZ62:BA62"/>
    <mergeCell ref="BB62:BC62"/>
    <mergeCell ref="AX45:AY45"/>
    <mergeCell ref="AZ45:BA45"/>
    <mergeCell ref="BB45:BC45"/>
    <mergeCell ref="BD45:BH45"/>
    <mergeCell ref="B56:O56"/>
    <mergeCell ref="P56:Q56"/>
    <mergeCell ref="R56:S56"/>
    <mergeCell ref="T56:U56"/>
    <mergeCell ref="V56:W56"/>
    <mergeCell ref="B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93:D93"/>
    <mergeCell ref="A104:D104"/>
    <mergeCell ref="BD93:BH93"/>
    <mergeCell ref="BD104:BH104"/>
    <mergeCell ref="E121:BC121"/>
    <mergeCell ref="E122:BC122"/>
    <mergeCell ref="V64:W64"/>
    <mergeCell ref="B45:O45"/>
    <mergeCell ref="P45:Q45"/>
    <mergeCell ref="R45:S45"/>
    <mergeCell ref="T45:U45"/>
    <mergeCell ref="V45:W45"/>
    <mergeCell ref="X45:Y45"/>
    <mergeCell ref="AV45:AW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R45:AS45"/>
    <mergeCell ref="AT45:AU45"/>
    <mergeCell ref="X64:Y64"/>
    <mergeCell ref="AJ64:AK64"/>
    <mergeCell ref="AL64:AM64"/>
    <mergeCell ref="AN64:AO64"/>
    <mergeCell ref="AP64:AQ64"/>
    <mergeCell ref="AV64:AW64"/>
    <mergeCell ref="AX64:AY64"/>
  </mergeCells>
  <conditionalFormatting sqref="BD29:BH29">
    <cfRule type="cellIs" dxfId="0" priority="1" operator="greaterThan">
      <formula>35</formula>
    </cfRule>
  </conditionalFormatting>
  <printOptions horizontalCentered="1"/>
  <pageMargins left="0" right="0" top="0" bottom="0" header="0" footer="0"/>
  <pageSetup paperSize="8" scale="26" orientation="portrait" r:id="rId1"/>
  <colBreaks count="1" manualBreakCount="1">
    <brk id="6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ШАБЛОН_Типовой учебный план</vt:lpstr>
      <vt:lpstr>'ШАБЛОН_Типовой учебный план'!Область_печати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Хмельницкая Е.А.</dc:creator>
  <cp:lastModifiedBy>Севастов Кирилл Валерьевич</cp:lastModifiedBy>
  <cp:lastPrinted>2019-04-10T11:58:14Z</cp:lastPrinted>
  <dcterms:created xsi:type="dcterms:W3CDTF">2018-11-26T12:23:21Z</dcterms:created>
  <dcterms:modified xsi:type="dcterms:W3CDTF">2019-04-10T11:59:36Z</dcterms:modified>
</cp:coreProperties>
</file>