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tabRatio="584" activeTab="0"/>
  </bookViews>
  <sheets>
    <sheet name="Лист1" sheetId="1" r:id="rId1"/>
  </sheets>
  <definedNames>
    <definedName name="_xlnm.Print_Area" localSheetId="0">'Лист1'!$A$1:$BH$112</definedName>
  </definedNames>
  <calcPr fullCalcOnLoad="1"/>
</workbook>
</file>

<file path=xl/sharedStrings.xml><?xml version="1.0" encoding="utf-8"?>
<sst xmlns="http://schemas.openxmlformats.org/spreadsheetml/2006/main" count="374" uniqueCount="272">
  <si>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</si>
  <si>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</si>
  <si>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</si>
  <si>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</si>
  <si>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</si>
  <si>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</si>
  <si>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</si>
  <si>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</si>
  <si>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</si>
  <si>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</si>
  <si>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</si>
  <si>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</si>
  <si>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</si>
  <si>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</si>
  <si>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</si>
  <si>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</si>
  <si>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</si>
  <si>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</si>
  <si>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</si>
  <si>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</si>
  <si>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</si>
  <si>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</si>
  <si>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</si>
  <si>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</si>
  <si>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</si>
  <si>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</si>
  <si>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</si>
  <si>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</si>
  <si>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</si>
  <si>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</si>
  <si>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</si>
  <si>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</si>
  <si>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</si>
  <si>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</si>
  <si>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</si>
  <si>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</si>
  <si>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</si>
  <si>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</si>
  <si>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</si>
  <si>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</si>
  <si>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</si>
  <si>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</si>
  <si>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</si>
  <si>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</si>
  <si>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</si>
  <si>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</si>
  <si>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</si>
  <si>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</si>
  <si>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</si>
  <si>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</si>
  <si>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</si>
  <si>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</si>
  <si>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</si>
  <si>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</si>
  <si>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</si>
  <si>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</si>
  <si>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</si>
  <si>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</si>
  <si>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</si>
  <si>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</si>
  <si>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</si>
  <si>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</si>
  <si>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</si>
  <si>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</si>
  <si>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</si>
  <si>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</si>
  <si>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</si>
  <si>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</si>
  <si>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</si>
  <si>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</si>
  <si>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</si>
  <si>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</si>
  <si>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</si>
  <si>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</si>
  <si>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</si>
  <si>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</si>
  <si>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Код 
компетенции</t>
  </si>
  <si>
    <t>Наименование компетенции</t>
  </si>
  <si>
    <t>Протокол № ____ от _________ 20___ г.</t>
  </si>
  <si>
    <t>1.3</t>
  </si>
  <si>
    <t>УК-1</t>
  </si>
  <si>
    <t>УК-2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</si>
  <si>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</si>
  <si>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</si>
  <si>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</si>
  <si>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УК-3</t>
  </si>
  <si>
    <t>УК-4</t>
  </si>
  <si>
    <t>УК-5</t>
  </si>
  <si>
    <t>1.3.1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</si>
  <si>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</si>
  <si>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</si>
  <si>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</si>
  <si>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</si>
  <si>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</si>
  <si>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</si>
  <si>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</si>
  <si>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</si>
  <si>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</si>
  <si>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</si>
  <si>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</si>
  <si>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</si>
  <si>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</si>
  <si>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</si>
  <si>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</si>
  <si>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</si>
  <si>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</si>
  <si>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СК-7</t>
  </si>
  <si>
    <t>СК-1</t>
  </si>
  <si>
    <t>СК-6</t>
  </si>
  <si>
    <t>УПК-1</t>
  </si>
  <si>
    <t>УПК-2</t>
  </si>
  <si>
    <t>СК-2</t>
  </si>
  <si>
    <t>СК-3</t>
  </si>
  <si>
    <t>СК-4</t>
  </si>
  <si>
    <t>СК-5</t>
  </si>
  <si>
    <t>1.1.1</t>
  </si>
  <si>
    <t>1.1.2</t>
  </si>
  <si>
    <t>по образованию в области управления</t>
  </si>
  <si>
    <t>УПК-3</t>
  </si>
  <si>
    <t>1.2.1</t>
  </si>
  <si>
    <t>VII. Матрица компетенций</t>
  </si>
  <si>
    <t>Г.В.Пальчик</t>
  </si>
  <si>
    <t>Управление социальными и экономическими системами</t>
  </si>
  <si>
    <t>Код модуля, учебной дисциплины</t>
  </si>
  <si>
    <t>Компонент учреждения высшего образования</t>
  </si>
  <si>
    <t>Модуль "Научно-исследовательская работа"</t>
  </si>
  <si>
    <t xml:space="preserve">Научно-исследовательский семинар </t>
  </si>
  <si>
    <t>Министерства образования Республики Беларусь</t>
  </si>
  <si>
    <t>С.А. Касперович</t>
  </si>
  <si>
    <t xml:space="preserve">Председатель учебно-методического объединения </t>
  </si>
  <si>
    <t>в области управления</t>
  </si>
  <si>
    <t>В.А. Бороденя</t>
  </si>
  <si>
    <t>И.В. Титович</t>
  </si>
  <si>
    <t>М.М. Байдун</t>
  </si>
  <si>
    <t>1.1</t>
  </si>
  <si>
    <t>1.2</t>
  </si>
  <si>
    <t>2</t>
  </si>
  <si>
    <t>3</t>
  </si>
  <si>
    <t>2.1.3</t>
  </si>
  <si>
    <t>3.2</t>
  </si>
  <si>
    <t>Дополнительные виды обучения</t>
  </si>
  <si>
    <t>МИНИСТЕРСТВО ОБРАЗОВАНИЯ РЕСПУБЛИКИ БЕЛАРУСЬ</t>
  </si>
  <si>
    <t>/184</t>
  </si>
  <si>
    <t>/2</t>
  </si>
  <si>
    <t>/240</t>
  </si>
  <si>
    <t>/104</t>
  </si>
  <si>
    <t>/60</t>
  </si>
  <si>
    <t>/44</t>
  </si>
  <si>
    <t>/6</t>
  </si>
  <si>
    <t>/120</t>
  </si>
  <si>
    <t>/12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</si>
  <si>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</si>
  <si>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</si>
  <si>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</si>
  <si>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1,2</t>
  </si>
  <si>
    <t>Количество часов в неделю, всего</t>
  </si>
  <si>
    <t>Всего зачетных единиц</t>
  </si>
  <si>
    <t>Владеть теоретическими и практическими навыками в области правового регулирования государственного управления и самоуправления для обеспечения соблюдения законности в деятельности государственных органов, организаций и субъектов хозяйствования</t>
  </si>
  <si>
    <t>СК-8</t>
  </si>
  <si>
    <t>СК-9</t>
  </si>
  <si>
    <t xml:space="preserve">Быть способным совершенствовать и развивать свой интеллектуальный и общекультурный уровень, строить траекторию своего развития </t>
  </si>
  <si>
    <t xml:space="preserve">Быть способным анализировать стратегию и основные направления развития государства как социально-экономической системы, определять стратегические направления развития объекта управления в соответствии с тенденциями развития национальной экономики </t>
  </si>
  <si>
    <t>Быть способным применять методы анализа, прогнозирования и планирования процессов социально-экономического развития</t>
  </si>
  <si>
    <t>Анализ,  прогнозирование и планирование процессов социально-экономического развития</t>
  </si>
  <si>
    <t>/50</t>
  </si>
  <si>
    <t>/54</t>
  </si>
  <si>
    <t>/220</t>
  </si>
  <si>
    <t>Информационно-аналитические технологии в государственном управлении</t>
  </si>
  <si>
    <t>/568</t>
  </si>
  <si>
    <t>/316</t>
  </si>
  <si>
    <t>/96</t>
  </si>
  <si>
    <t>/36</t>
  </si>
  <si>
    <t>/3</t>
  </si>
  <si>
    <t>/160</t>
  </si>
  <si>
    <t>/15</t>
  </si>
  <si>
    <t>/140</t>
  </si>
  <si>
    <t>/1</t>
  </si>
  <si>
    <t>/108</t>
  </si>
  <si>
    <t>/72</t>
  </si>
  <si>
    <t>Быть способным анализировать и оценивать коммуникативные каналы, выстраивать межличностные коммуникации, формировать команду  и быть лидером командной работы</t>
  </si>
  <si>
    <t>2.1</t>
  </si>
  <si>
    <t>Модуль "Институциональная экономика"</t>
  </si>
  <si>
    <t>Управление государственной собственностью</t>
  </si>
  <si>
    <t>Модуль "Управленческая экономика"</t>
  </si>
  <si>
    <t>2.2</t>
  </si>
  <si>
    <t>2.1.1</t>
  </si>
  <si>
    <t>2.1.2</t>
  </si>
  <si>
    <t>Модуль "Организационное управление"</t>
  </si>
  <si>
    <t>2.3</t>
  </si>
  <si>
    <t>2.2.1</t>
  </si>
  <si>
    <t>2.2.2</t>
  </si>
  <si>
    <t>2.3.1</t>
  </si>
  <si>
    <t>2.3.2</t>
  </si>
  <si>
    <t>2.3.3</t>
  </si>
  <si>
    <t>2.3.4</t>
  </si>
  <si>
    <t>Быть способным разрабатывать и проводить изменения в организации</t>
  </si>
  <si>
    <t>УПК-1, УК-2,3</t>
  </si>
  <si>
    <t>УПК-3, УК-2,3</t>
  </si>
  <si>
    <t>Быть способным анализировать состояние финансовой системы государства и банковского сектора для разработки плановых и программных документов, обеспечивающих  социально-экономическое развитие национальной экономики, экономики региона</t>
  </si>
  <si>
    <t>1 семестр,
18 недель</t>
  </si>
  <si>
    <t>2 семестр,
9 недель</t>
  </si>
  <si>
    <t>УПК-4</t>
  </si>
  <si>
    <t>УК-6</t>
  </si>
  <si>
    <t>3.3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</si>
  <si>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</si>
  <si>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Правовое обеспечение деятельности государственных органов и организаций</t>
  </si>
  <si>
    <t>/80</t>
  </si>
  <si>
    <t>/388</t>
  </si>
  <si>
    <t>/202</t>
  </si>
  <si>
    <t>Быть способным анализировать информацию о наиболее перспективных путях использования управленческого потенциала информационных ресурсов и технологий, а также применять программные офисные инструменты для эффективного решения управленческих задач</t>
  </si>
  <si>
    <t>Разработан в качестве примера реализации образовательного стандарта по специальности 1-26-80 01 "Управление в социальных и экономических системах".</t>
  </si>
  <si>
    <t xml:space="preserve">Быть способным определять направления развития цифровой экономики в условиях информационного общества с целью внедрения информационно-коммуникационных технологий в практические сферы деятельности предприятий и организаций </t>
  </si>
  <si>
    <t xml:space="preserve">Быть способным обеспечивать взаимодействие между органами государственного управления с бизнес-структурами и общественными организациями  для  выработки решений по оптимальному распределению ресурсов </t>
  </si>
  <si>
    <t>Обладать навыками разработки инновационных проектов в сфере институционального развития</t>
  </si>
  <si>
    <t xml:space="preserve">Быть способным разрабатывать и применять механизмы управления организационным поведением персонала для управления изменениями и развитием организации </t>
  </si>
  <si>
    <t>Обладать навыками реализации проектов с максимально возможной эффективностью при заданных ограничениях по времени, денежным средствам, ресурсам, а также качеству конечных результатов проекта</t>
  </si>
  <si>
    <t>1.1.1, 1.1.2</t>
  </si>
  <si>
    <t>1.2.2</t>
  </si>
  <si>
    <t>/180</t>
  </si>
  <si>
    <t>/114</t>
  </si>
  <si>
    <t>Модуль "Правовое и информационное обеспечение государственного управления"</t>
  </si>
  <si>
    <t>ТИПОВОЙ УЧЕБНЫЙ  ПЛАН</t>
  </si>
  <si>
    <t>Быть способным применять экономические методы для управления государственным  имуществом, принимать управленческие решения по бюджетированию и структуре государственных активов</t>
  </si>
  <si>
    <t>Уметь применять современные технологии управления персоналом для обеспечения стабильности и конкурентоспособности организации</t>
  </si>
  <si>
    <r>
      <t>Государственный компонент</t>
    </r>
    <r>
      <rPr>
        <sz val="26"/>
        <rFont val="Times New Roman"/>
        <family val="1"/>
      </rPr>
      <t xml:space="preserve"> </t>
    </r>
  </si>
  <si>
    <t>учреждения образования "Республиканский институт высшей школы"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</si>
  <si>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</si>
  <si>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</si>
  <si>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</si>
  <si>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</si>
  <si>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</si>
  <si>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</si>
  <si>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</si>
  <si>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</si>
  <si>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</si>
  <si>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t>Начальник Главного управления профессионального образования</t>
  </si>
  <si>
    <t xml:space="preserve">Проректор по научно-методической работе Государственного </t>
  </si>
  <si>
    <t>Модуль "Управление социально-экономическим развитием"</t>
  </si>
  <si>
    <t>Управление в институциональной экономике</t>
  </si>
  <si>
    <t>Менеджмент и организационное поведение</t>
  </si>
  <si>
    <t>Управление проектами</t>
  </si>
  <si>
    <t>Кадровые технологии в инновационной экономике</t>
  </si>
  <si>
    <t>СК-10</t>
  </si>
  <si>
    <t>СК-11</t>
  </si>
  <si>
    <t>СК-12</t>
  </si>
  <si>
    <t>Быть способным разрабатывать планы устойчивого развития регионов, отраслей и организаций</t>
  </si>
  <si>
    <t>Быть способным анализировать национальную инновационную систему, разрабатывать и обосновывать предложения по ее развитию</t>
  </si>
  <si>
    <t>Уметь применять креативные технологии при выработке и принятии решений</t>
  </si>
  <si>
    <t xml:space="preserve">Управление государственными финансами и банковским сектором </t>
  </si>
  <si>
    <t>Цифровая экономика / Экономика зеленого роста</t>
  </si>
  <si>
    <t>Развитие института государственных активов / Государственное управление наукой и инновациями</t>
  </si>
  <si>
    <t xml:space="preserve">СК-3 </t>
  </si>
  <si>
    <t>СК-4 / СК-10</t>
  </si>
  <si>
    <t>СК-5 / СК-11</t>
  </si>
  <si>
    <t>Управление организационным развитием / Креативный менеджмент</t>
  </si>
  <si>
    <t>СК-8 / СК-12</t>
  </si>
  <si>
    <t>Управленческая</t>
  </si>
  <si>
    <r>
      <t xml:space="preserve">Степень  </t>
    </r>
    <r>
      <rPr>
        <b/>
        <sz val="28"/>
        <rFont val="Times New Roman"/>
        <family val="1"/>
      </rPr>
      <t>магистр</t>
    </r>
  </si>
  <si>
    <r>
      <t xml:space="preserve">Срок  обучения </t>
    </r>
    <r>
      <rPr>
        <b/>
        <sz val="28"/>
        <rFont val="Times New Roman"/>
        <family val="1"/>
      </rPr>
      <t xml:space="preserve"> 1 год</t>
    </r>
  </si>
  <si>
    <r>
      <rPr>
        <sz val="32"/>
        <rFont val="Times New Roman"/>
        <family val="1"/>
      </rPr>
      <t>Специальность</t>
    </r>
    <r>
      <rPr>
        <b/>
        <sz val="32"/>
        <rFont val="Times New Roman"/>
        <family val="1"/>
      </rPr>
      <t xml:space="preserve"> 1-26 80 01 Управление в социальных и экономических системах</t>
    </r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</si>
  <si>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 </t>
    </r>
  </si>
  <si>
    <t>Председатель Государственного комитета по науке и технологиям</t>
  </si>
  <si>
    <t>А.Г.Шумилин</t>
  </si>
  <si>
    <t>Философия и методология науки¹</t>
  </si>
  <si>
    <t>Иностранный язык¹</t>
  </si>
  <si>
    <t>Основы информационных технологий¹</t>
  </si>
  <si>
    <t xml:space="preserve">Председатель научно-методического совета </t>
  </si>
  <si>
    <t>по государственному управлению</t>
  </si>
  <si>
    <r>
      <t xml:space="preserve">Регистрационный №  </t>
    </r>
    <r>
      <rPr>
        <b/>
        <sz val="28"/>
        <rFont val="Times New Roman"/>
        <family val="1"/>
      </rPr>
      <t>E 26-2-001/пр-тип.</t>
    </r>
  </si>
  <si>
    <t>УТВЕРЖДЕНО</t>
  </si>
  <si>
    <t xml:space="preserve">Первым заместителем </t>
  </si>
  <si>
    <t>И.А.Старовойтовой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</si>
</sst>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7"/>
      <name val="Times New Roman"/>
      <family val="1"/>
    </font>
    <font>
      <vertAlign val="superscript"/>
      <sz val="24"/>
      <name val="Times New Roman"/>
      <family val="1"/>
    </font>
    <font>
      <i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26"/>
      <name val="Times New Roman"/>
      <family val="1"/>
    </font>
    <font>
      <u val="single"/>
      <sz val="20"/>
      <name val="Times New Roman"/>
      <family val="1"/>
    </font>
    <font>
      <b/>
      <sz val="24"/>
      <name val="Arial Cyr"/>
      <family val="0"/>
    </font>
    <font>
      <b/>
      <sz val="10"/>
      <name val="Arial Cyr"/>
      <family val="0"/>
    </font>
    <font>
      <b/>
      <i/>
      <sz val="26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9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51" applyFont="1" applyBorder="1">
      <alignment/>
    </xf>
    <xf numFmtId="0" fontId="1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16" fillId="33" borderId="0" xfId="0" applyNumberFormat="1" applyFont="1" applyFill="1" applyAlignment="1">
      <alignment/>
    </xf>
    <xf numFmtId="49" fontId="16" fillId="33" borderId="10" xfId="0" applyNumberFormat="1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8" fillId="33" borderId="0" xfId="51" applyFont="1" applyFill="1" applyBorder="1">
      <alignment/>
    </xf>
    <xf numFmtId="0" fontId="12" fillId="33" borderId="0" xfId="0" applyFont="1" applyFill="1" applyAlignment="1">
      <alignment/>
    </xf>
    <xf numFmtId="0" fontId="17" fillId="33" borderId="11" xfId="0" applyFont="1" applyFill="1" applyBorder="1" applyAlignment="1">
      <alignment horizontal="center" vertical="center"/>
    </xf>
    <xf numFmtId="49" fontId="16" fillId="33" borderId="12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/>
    </xf>
    <xf numFmtId="49" fontId="17" fillId="34" borderId="12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65" fillId="33" borderId="0" xfId="0" applyFont="1" applyFill="1" applyAlignment="1">
      <alignment/>
    </xf>
    <xf numFmtId="0" fontId="4" fillId="35" borderId="0" xfId="0" applyFont="1" applyFill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49" fontId="17" fillId="34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2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33" borderId="25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3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0" fillId="33" borderId="34" xfId="0" applyFont="1" applyFill="1" applyBorder="1" applyAlignment="1">
      <alignment horizontal="center" vertical="center" textRotation="90"/>
    </xf>
    <xf numFmtId="0" fontId="10" fillId="33" borderId="35" xfId="0" applyFont="1" applyFill="1" applyBorder="1" applyAlignment="1">
      <alignment horizontal="center" vertical="center" textRotation="90"/>
    </xf>
    <xf numFmtId="0" fontId="10" fillId="33" borderId="3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textRotation="90"/>
    </xf>
    <xf numFmtId="0" fontId="10" fillId="33" borderId="37" xfId="0" applyFont="1" applyFill="1" applyBorder="1" applyAlignment="1">
      <alignment horizontal="center" vertical="center" textRotation="90"/>
    </xf>
    <xf numFmtId="0" fontId="10" fillId="33" borderId="38" xfId="0" applyFont="1" applyFill="1" applyBorder="1" applyAlignment="1">
      <alignment horizontal="center" vertical="center" textRotation="90"/>
    </xf>
    <xf numFmtId="0" fontId="10" fillId="33" borderId="39" xfId="0" applyFont="1" applyFill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10" fillId="33" borderId="29" xfId="0" applyFont="1" applyFill="1" applyBorder="1" applyAlignment="1">
      <alignment horizontal="center" vertical="center" textRotation="90"/>
    </xf>
    <xf numFmtId="0" fontId="10" fillId="33" borderId="40" xfId="0" applyFont="1" applyFill="1" applyBorder="1" applyAlignment="1">
      <alignment horizontal="center" vertical="center" textRotation="90"/>
    </xf>
    <xf numFmtId="0" fontId="11" fillId="33" borderId="4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 textRotation="90"/>
    </xf>
    <xf numFmtId="0" fontId="10" fillId="33" borderId="42" xfId="0" applyFont="1" applyFill="1" applyBorder="1" applyAlignment="1">
      <alignment horizontal="center" vertical="center" textRotation="90"/>
    </xf>
    <xf numFmtId="0" fontId="10" fillId="33" borderId="43" xfId="0" applyFont="1" applyFill="1" applyBorder="1" applyAlignment="1">
      <alignment horizontal="center" vertical="center" textRotation="90"/>
    </xf>
    <xf numFmtId="0" fontId="10" fillId="33" borderId="44" xfId="0" applyFont="1" applyFill="1" applyBorder="1" applyAlignment="1">
      <alignment horizontal="center" vertical="center" textRotation="90"/>
    </xf>
    <xf numFmtId="0" fontId="10" fillId="33" borderId="45" xfId="0" applyFont="1" applyFill="1" applyBorder="1" applyAlignment="1">
      <alignment horizontal="center" vertical="center" textRotation="90"/>
    </xf>
    <xf numFmtId="0" fontId="17" fillId="33" borderId="41" xfId="0" applyFont="1" applyFill="1" applyBorder="1" applyAlignment="1">
      <alignment horizontal="left" vertical="center" wrapText="1"/>
    </xf>
    <xf numFmtId="0" fontId="17" fillId="33" borderId="42" xfId="0" applyFont="1" applyFill="1" applyBorder="1" applyAlignment="1">
      <alignment horizontal="left" vertical="center" wrapText="1"/>
    </xf>
    <xf numFmtId="0" fontId="16" fillId="0" borderId="42" xfId="0" applyFont="1" applyBorder="1" applyAlignment="1">
      <alignment/>
    </xf>
    <xf numFmtId="0" fontId="16" fillId="0" borderId="43" xfId="0" applyFont="1" applyBorder="1" applyAlignment="1">
      <alignment/>
    </xf>
    <xf numFmtId="0" fontId="16" fillId="33" borderId="41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6" fillId="33" borderId="46" xfId="0" applyFont="1" applyFill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textRotation="90"/>
    </xf>
    <xf numFmtId="0" fontId="17" fillId="33" borderId="4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left" vertical="center" wrapText="1"/>
    </xf>
    <xf numFmtId="0" fontId="17" fillId="34" borderId="30" xfId="0" applyFont="1" applyFill="1" applyBorder="1" applyAlignment="1">
      <alignment horizontal="left" vertical="center" wrapText="1"/>
    </xf>
    <xf numFmtId="0" fontId="17" fillId="34" borderId="30" xfId="0" applyFont="1" applyFill="1" applyBorder="1" applyAlignment="1">
      <alignment/>
    </xf>
    <xf numFmtId="0" fontId="17" fillId="34" borderId="49" xfId="0" applyFont="1" applyFill="1" applyBorder="1" applyAlignment="1">
      <alignment/>
    </xf>
    <xf numFmtId="0" fontId="16" fillId="34" borderId="49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6" fillId="0" borderId="48" xfId="0" applyFont="1" applyBorder="1" applyAlignment="1">
      <alignment/>
    </xf>
    <xf numFmtId="0" fontId="16" fillId="33" borderId="45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left" vertical="center" wrapText="1"/>
    </xf>
    <xf numFmtId="0" fontId="16" fillId="33" borderId="50" xfId="0" applyFont="1" applyFill="1" applyBorder="1" applyAlignment="1">
      <alignment horizontal="left" vertical="center" wrapText="1"/>
    </xf>
    <xf numFmtId="0" fontId="16" fillId="0" borderId="50" xfId="0" applyFont="1" applyBorder="1" applyAlignment="1">
      <alignment/>
    </xf>
    <xf numFmtId="0" fontId="16" fillId="0" borderId="53" xfId="0" applyFont="1" applyBorder="1" applyAlignment="1">
      <alignment/>
    </xf>
    <xf numFmtId="0" fontId="16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34" borderId="45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0" borderId="51" xfId="0" applyFont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6" fillId="33" borderId="48" xfId="0" applyFont="1" applyFill="1" applyBorder="1" applyAlignment="1">
      <alignment/>
    </xf>
    <xf numFmtId="0" fontId="17" fillId="34" borderId="48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20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21" xfId="0" applyFont="1" applyBorder="1" applyAlignment="1">
      <alignment/>
    </xf>
    <xf numFmtId="0" fontId="17" fillId="33" borderId="29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left" vertical="center"/>
    </xf>
    <xf numFmtId="0" fontId="16" fillId="33" borderId="28" xfId="0" applyFont="1" applyFill="1" applyBorder="1" applyAlignment="1">
      <alignment horizontal="left" vertical="center"/>
    </xf>
    <xf numFmtId="0" fontId="16" fillId="33" borderId="46" xfId="0" applyFont="1" applyFill="1" applyBorder="1" applyAlignment="1">
      <alignment horizontal="left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/>
    </xf>
    <xf numFmtId="0" fontId="16" fillId="33" borderId="32" xfId="0" applyFont="1" applyFill="1" applyBorder="1" applyAlignment="1">
      <alignment/>
    </xf>
    <xf numFmtId="1" fontId="17" fillId="33" borderId="25" xfId="0" applyNumberFormat="1" applyFont="1" applyFill="1" applyBorder="1" applyAlignment="1">
      <alignment horizontal="center" vertical="center"/>
    </xf>
    <xf numFmtId="1" fontId="17" fillId="33" borderId="26" xfId="0" applyNumberFormat="1" applyFont="1" applyFill="1" applyBorder="1" applyAlignment="1">
      <alignment horizontal="center" vertical="center"/>
    </xf>
    <xf numFmtId="1" fontId="17" fillId="33" borderId="32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1" fontId="17" fillId="33" borderId="12" xfId="0" applyNumberFormat="1" applyFont="1" applyFill="1" applyBorder="1" applyAlignment="1">
      <alignment horizontal="center" vertical="center"/>
    </xf>
    <xf numFmtId="1" fontId="17" fillId="33" borderId="15" xfId="0" applyNumberFormat="1" applyFont="1" applyFill="1" applyBorder="1" applyAlignment="1">
      <alignment horizontal="center" vertical="center"/>
    </xf>
    <xf numFmtId="1" fontId="17" fillId="33" borderId="51" xfId="0" applyNumberFormat="1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/>
    </xf>
    <xf numFmtId="0" fontId="16" fillId="33" borderId="60" xfId="0" applyFont="1" applyFill="1" applyBorder="1" applyAlignment="1">
      <alignment/>
    </xf>
    <xf numFmtId="0" fontId="24" fillId="33" borderId="12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6" fillId="33" borderId="33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6" fillId="33" borderId="61" xfId="0" applyFont="1" applyFill="1" applyBorder="1" applyAlignment="1">
      <alignment horizontal="left" vertical="center"/>
    </xf>
    <xf numFmtId="0" fontId="16" fillId="33" borderId="62" xfId="0" applyFont="1" applyFill="1" applyBorder="1" applyAlignment="1">
      <alignment horizontal="left" vertical="center"/>
    </xf>
    <xf numFmtId="0" fontId="16" fillId="33" borderId="66" xfId="0" applyFont="1" applyFill="1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74" xfId="0" applyNumberFormat="1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49" fontId="16" fillId="0" borderId="61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69" xfId="0" applyFont="1" applyFill="1" applyBorder="1" applyAlignment="1">
      <alignment horizontal="left" vertical="center" wrapText="1"/>
    </xf>
    <xf numFmtId="49" fontId="16" fillId="0" borderId="6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69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1" fontId="17" fillId="33" borderId="61" xfId="0" applyNumberFormat="1" applyFont="1" applyFill="1" applyBorder="1" applyAlignment="1">
      <alignment horizontal="center" vertical="center"/>
    </xf>
    <xf numFmtId="1" fontId="17" fillId="33" borderId="62" xfId="0" applyNumberFormat="1" applyFont="1" applyFill="1" applyBorder="1" applyAlignment="1">
      <alignment horizontal="center" vertical="center"/>
    </xf>
    <xf numFmtId="1" fontId="17" fillId="33" borderId="60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3"/>
  <sheetViews>
    <sheetView showZeros="0" tabSelected="1" view="pageBreakPreview" zoomScale="30" zoomScaleNormal="40" zoomScaleSheetLayoutView="30" zoomScalePageLayoutView="0" workbookViewId="0" topLeftCell="A1">
      <selection activeCell="A8" sqref="A8"/>
    </sheetView>
  </sheetViews>
  <sheetFormatPr defaultColWidth="4.625" defaultRowHeight="12.75"/>
  <cols>
    <col min="1" max="1" width="15.125" style="2" customWidth="1"/>
    <col min="2" max="17" width="6.50390625" style="2" customWidth="1"/>
    <col min="18" max="19" width="6.50390625" style="40" customWidth="1"/>
    <col min="20" max="45" width="6.50390625" style="2" customWidth="1"/>
    <col min="46" max="48" width="6.50390625" style="39" customWidth="1"/>
    <col min="49" max="49" width="6.50390625" style="41" customWidth="1"/>
    <col min="50" max="60" width="6.50390625" style="2" customWidth="1"/>
    <col min="61" max="16384" width="4.625" style="2" customWidth="1"/>
  </cols>
  <sheetData>
    <row r="1" spans="2:60" ht="37.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 t="s">
        <v>141</v>
      </c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2:60" s="39" customFormat="1" ht="51.7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 t="s">
        <v>221</v>
      </c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</row>
    <row r="3" spans="1:51" ht="38.25" customHeight="1">
      <c r="A3" s="35" t="s">
        <v>269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5"/>
      <c r="Q3" s="5"/>
      <c r="W3" s="4"/>
      <c r="AF3" s="19"/>
      <c r="AG3" s="35"/>
      <c r="AY3" s="20"/>
    </row>
    <row r="4" spans="1:17" ht="42" customHeight="1">
      <c r="A4" s="35" t="s">
        <v>270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5"/>
      <c r="Q4" s="5"/>
    </row>
    <row r="5" spans="1:51" ht="38.25" customHeight="1">
      <c r="A5" s="35" t="s">
        <v>69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5"/>
      <c r="Q5" s="5"/>
      <c r="AD5" s="123" t="s">
        <v>259</v>
      </c>
      <c r="AY5" s="122" t="s">
        <v>257</v>
      </c>
    </row>
    <row r="6" spans="1:58" ht="42" customHeight="1">
      <c r="A6" s="35" t="s">
        <v>70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Q6" s="5"/>
      <c r="S6" s="21"/>
      <c r="T6" s="21"/>
      <c r="AR6" s="1"/>
      <c r="AS6" s="1"/>
      <c r="AT6" s="10"/>
      <c r="AY6" s="37"/>
      <c r="AZ6" s="38"/>
      <c r="BA6" s="38"/>
      <c r="BB6" s="38"/>
      <c r="BC6" s="38"/>
      <c r="BD6" s="38"/>
      <c r="BE6" s="23"/>
      <c r="BF6" s="23"/>
    </row>
    <row r="7" spans="1:58" ht="38.25" customHeight="1">
      <c r="A7" s="36" t="s">
        <v>271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5"/>
      <c r="Q7" s="5"/>
      <c r="U7" s="16"/>
      <c r="V7" s="6"/>
      <c r="W7" s="6"/>
      <c r="X7" s="6"/>
      <c r="Y7" s="6"/>
      <c r="Z7" s="6"/>
      <c r="AA7" s="6"/>
      <c r="AB7" s="6"/>
      <c r="AC7" s="6"/>
      <c r="AD7" s="75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1"/>
      <c r="AS7" s="1"/>
      <c r="AT7" s="10"/>
      <c r="AY7" s="122" t="s">
        <v>258</v>
      </c>
      <c r="AZ7" s="36"/>
      <c r="BA7" s="35"/>
      <c r="BB7" s="35"/>
      <c r="BC7" s="35"/>
      <c r="BD7" s="35"/>
      <c r="BE7" s="23"/>
      <c r="BF7" s="23"/>
    </row>
    <row r="8" spans="1:58" ht="42.75" customHeight="1">
      <c r="A8" s="35"/>
      <c r="C8" s="24"/>
      <c r="D8" s="24"/>
      <c r="E8" s="24"/>
      <c r="F8" s="24"/>
      <c r="G8" s="24"/>
      <c r="H8" s="24"/>
      <c r="I8" s="23"/>
      <c r="J8" s="23"/>
      <c r="K8" s="23"/>
      <c r="L8" s="23"/>
      <c r="M8" s="23"/>
      <c r="N8" s="23"/>
      <c r="O8" s="23"/>
      <c r="T8" s="18"/>
      <c r="AR8" s="7"/>
      <c r="AS8" s="7"/>
      <c r="AT8" s="7"/>
      <c r="AU8" s="6"/>
      <c r="AZ8" s="38"/>
      <c r="BA8" s="35"/>
      <c r="BB8" s="35"/>
      <c r="BC8" s="35"/>
      <c r="BD8" s="35"/>
      <c r="BE8" s="23"/>
      <c r="BF8" s="23"/>
    </row>
    <row r="9" spans="1:58" ht="60" customHeight="1">
      <c r="A9" s="440">
        <v>43545</v>
      </c>
      <c r="B9" s="440"/>
      <c r="C9" s="440"/>
      <c r="D9" s="440"/>
      <c r="E9" s="440"/>
      <c r="F9" s="440"/>
      <c r="G9" s="440"/>
      <c r="H9" s="1"/>
      <c r="I9" s="1"/>
      <c r="J9" s="1"/>
      <c r="K9" s="1"/>
      <c r="L9" s="1"/>
      <c r="M9" s="1"/>
      <c r="N9" s="1"/>
      <c r="T9" s="141"/>
      <c r="U9" s="141"/>
      <c r="V9" s="141"/>
      <c r="W9" s="141"/>
      <c r="X9" s="141"/>
      <c r="Y9" s="141"/>
      <c r="Z9" s="141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7"/>
      <c r="AS9" s="7"/>
      <c r="AT9" s="7"/>
      <c r="AU9" s="6"/>
      <c r="AV9" s="6"/>
      <c r="AW9" s="16"/>
      <c r="AY9" s="23"/>
      <c r="AZ9" s="23"/>
      <c r="BA9" s="23"/>
      <c r="BB9" s="23"/>
      <c r="BC9" s="23"/>
      <c r="BD9" s="23"/>
      <c r="BE9" s="23"/>
      <c r="BF9" s="23"/>
    </row>
    <row r="10" spans="1:49" s="35" customFormat="1" ht="60" customHeight="1">
      <c r="A10" s="35" t="s">
        <v>268</v>
      </c>
      <c r="R10" s="44"/>
      <c r="S10" s="44"/>
      <c r="AG10" s="22"/>
      <c r="AT10" s="37"/>
      <c r="AU10" s="37"/>
      <c r="AV10" s="37"/>
      <c r="AW10" s="36"/>
    </row>
    <row r="11" spans="1:43" ht="67.5" customHeight="1">
      <c r="A11" s="3"/>
      <c r="B11" s="3"/>
      <c r="C11" s="12"/>
      <c r="D11" s="12"/>
      <c r="E11" s="12"/>
      <c r="F11" s="12"/>
      <c r="G11" s="12"/>
      <c r="H11" s="26"/>
      <c r="I11" s="13"/>
      <c r="J11" s="12"/>
      <c r="K11" s="5"/>
      <c r="L11" s="5"/>
      <c r="M11" s="5"/>
      <c r="N11" s="12"/>
      <c r="O11" s="12"/>
      <c r="P11" s="12"/>
      <c r="Q11" s="12"/>
      <c r="R11" s="14"/>
      <c r="S11" s="42"/>
      <c r="T11" s="5"/>
      <c r="U11" s="27"/>
      <c r="V11" s="13"/>
      <c r="W11" s="12"/>
      <c r="X11" s="12"/>
      <c r="Y11" s="12"/>
      <c r="Z11" s="5"/>
      <c r="AA11" s="5"/>
      <c r="AB11" s="5"/>
      <c r="AC11" s="5"/>
      <c r="AD11" s="5"/>
      <c r="AE11" s="5"/>
      <c r="AF11" s="5"/>
      <c r="AG11" s="5"/>
      <c r="AH11" s="5"/>
      <c r="AI11" s="27"/>
      <c r="AJ11" s="13"/>
      <c r="AK11" s="12"/>
      <c r="AL11" s="12"/>
      <c r="AM11" s="12"/>
      <c r="AN11" s="12"/>
      <c r="AO11" s="5"/>
      <c r="AP11" s="5"/>
      <c r="AQ11" s="5"/>
    </row>
    <row r="12" spans="5:49" s="35" customFormat="1" ht="35.25">
      <c r="E12" s="43" t="s">
        <v>95</v>
      </c>
      <c r="R12" s="44"/>
      <c r="S12" s="44"/>
      <c r="AB12" s="21"/>
      <c r="AO12" s="43" t="s">
        <v>4</v>
      </c>
      <c r="AT12" s="37"/>
      <c r="AU12" s="37"/>
      <c r="AV12" s="37"/>
      <c r="AW12" s="36"/>
    </row>
    <row r="13" ht="36" customHeight="1" thickBot="1"/>
    <row r="14" spans="1:60" s="46" customFormat="1" ht="31.5" customHeight="1">
      <c r="A14" s="142" t="s">
        <v>55</v>
      </c>
      <c r="B14" s="144" t="s">
        <v>65</v>
      </c>
      <c r="C14" s="145"/>
      <c r="D14" s="145"/>
      <c r="E14" s="146"/>
      <c r="F14" s="147" t="s">
        <v>226</v>
      </c>
      <c r="G14" s="144" t="s">
        <v>64</v>
      </c>
      <c r="H14" s="145"/>
      <c r="I14" s="146"/>
      <c r="J14" s="147" t="s">
        <v>227</v>
      </c>
      <c r="K14" s="144" t="s">
        <v>63</v>
      </c>
      <c r="L14" s="145"/>
      <c r="M14" s="145"/>
      <c r="N14" s="146"/>
      <c r="O14" s="144" t="s">
        <v>62</v>
      </c>
      <c r="P14" s="145"/>
      <c r="Q14" s="145"/>
      <c r="R14" s="146"/>
      <c r="S14" s="147" t="s">
        <v>228</v>
      </c>
      <c r="T14" s="144" t="s">
        <v>61</v>
      </c>
      <c r="U14" s="145"/>
      <c r="V14" s="146"/>
      <c r="W14" s="147" t="s">
        <v>229</v>
      </c>
      <c r="X14" s="144" t="s">
        <v>60</v>
      </c>
      <c r="Y14" s="145"/>
      <c r="Z14" s="146"/>
      <c r="AA14" s="147" t="s">
        <v>230</v>
      </c>
      <c r="AB14" s="144" t="s">
        <v>59</v>
      </c>
      <c r="AC14" s="145"/>
      <c r="AD14" s="145"/>
      <c r="AE14" s="146"/>
      <c r="AF14" s="147" t="s">
        <v>231</v>
      </c>
      <c r="AG14" s="144" t="s">
        <v>58</v>
      </c>
      <c r="AH14" s="145"/>
      <c r="AI14" s="146"/>
      <c r="AJ14" s="147" t="s">
        <v>232</v>
      </c>
      <c r="AK14" s="144" t="s">
        <v>57</v>
      </c>
      <c r="AL14" s="145"/>
      <c r="AM14" s="145"/>
      <c r="AN14" s="146"/>
      <c r="AO14" s="144" t="s">
        <v>56</v>
      </c>
      <c r="AP14" s="145"/>
      <c r="AQ14" s="145"/>
      <c r="AR14" s="146"/>
      <c r="AS14" s="147" t="s">
        <v>233</v>
      </c>
      <c r="AT14" s="144" t="s">
        <v>89</v>
      </c>
      <c r="AU14" s="145"/>
      <c r="AV14" s="146"/>
      <c r="AW14" s="147" t="s">
        <v>234</v>
      </c>
      <c r="AX14" s="144" t="s">
        <v>90</v>
      </c>
      <c r="AY14" s="145"/>
      <c r="AZ14" s="145"/>
      <c r="BA14" s="145"/>
      <c r="BB14" s="167" t="s">
        <v>92</v>
      </c>
      <c r="BC14" s="152" t="s">
        <v>93</v>
      </c>
      <c r="BD14" s="152" t="s">
        <v>97</v>
      </c>
      <c r="BE14" s="152" t="s">
        <v>101</v>
      </c>
      <c r="BF14" s="152" t="s">
        <v>53</v>
      </c>
      <c r="BG14" s="152" t="s">
        <v>54</v>
      </c>
      <c r="BH14" s="154" t="s">
        <v>3</v>
      </c>
    </row>
    <row r="15" spans="1:60" s="46" customFormat="1" ht="227.25" customHeight="1">
      <c r="A15" s="143"/>
      <c r="B15" s="74" t="s">
        <v>66</v>
      </c>
      <c r="C15" s="74" t="s">
        <v>25</v>
      </c>
      <c r="D15" s="74" t="s">
        <v>26</v>
      </c>
      <c r="E15" s="74" t="s">
        <v>27</v>
      </c>
      <c r="F15" s="148"/>
      <c r="G15" s="74" t="s">
        <v>28</v>
      </c>
      <c r="H15" s="74" t="s">
        <v>29</v>
      </c>
      <c r="I15" s="74" t="s">
        <v>30</v>
      </c>
      <c r="J15" s="148"/>
      <c r="K15" s="74" t="s">
        <v>31</v>
      </c>
      <c r="L15" s="74" t="s">
        <v>32</v>
      </c>
      <c r="M15" s="74" t="s">
        <v>33</v>
      </c>
      <c r="N15" s="74" t="s">
        <v>34</v>
      </c>
      <c r="O15" s="74" t="s">
        <v>24</v>
      </c>
      <c r="P15" s="74" t="s">
        <v>25</v>
      </c>
      <c r="Q15" s="74" t="s">
        <v>26</v>
      </c>
      <c r="R15" s="74" t="s">
        <v>27</v>
      </c>
      <c r="S15" s="148"/>
      <c r="T15" s="74" t="s">
        <v>35</v>
      </c>
      <c r="U15" s="74" t="s">
        <v>36</v>
      </c>
      <c r="V15" s="74" t="s">
        <v>37</v>
      </c>
      <c r="W15" s="148"/>
      <c r="X15" s="74" t="s">
        <v>38</v>
      </c>
      <c r="Y15" s="74" t="s">
        <v>39</v>
      </c>
      <c r="Z15" s="74" t="s">
        <v>40</v>
      </c>
      <c r="AA15" s="148"/>
      <c r="AB15" s="74" t="s">
        <v>38</v>
      </c>
      <c r="AC15" s="74" t="s">
        <v>39</v>
      </c>
      <c r="AD15" s="74" t="s">
        <v>40</v>
      </c>
      <c r="AE15" s="74" t="s">
        <v>41</v>
      </c>
      <c r="AF15" s="148"/>
      <c r="AG15" s="74" t="s">
        <v>28</v>
      </c>
      <c r="AH15" s="74" t="s">
        <v>29</v>
      </c>
      <c r="AI15" s="74" t="s">
        <v>30</v>
      </c>
      <c r="AJ15" s="148"/>
      <c r="AK15" s="74" t="s">
        <v>42</v>
      </c>
      <c r="AL15" s="74" t="s">
        <v>43</v>
      </c>
      <c r="AM15" s="74" t="s">
        <v>44</v>
      </c>
      <c r="AN15" s="74" t="s">
        <v>45</v>
      </c>
      <c r="AO15" s="74" t="s">
        <v>24</v>
      </c>
      <c r="AP15" s="74" t="s">
        <v>25</v>
      </c>
      <c r="AQ15" s="74" t="s">
        <v>26</v>
      </c>
      <c r="AR15" s="74" t="s">
        <v>27</v>
      </c>
      <c r="AS15" s="162"/>
      <c r="AT15" s="74" t="s">
        <v>28</v>
      </c>
      <c r="AU15" s="74" t="s">
        <v>29</v>
      </c>
      <c r="AV15" s="74" t="s">
        <v>30</v>
      </c>
      <c r="AW15" s="162"/>
      <c r="AX15" s="74" t="s">
        <v>31</v>
      </c>
      <c r="AY15" s="74" t="s">
        <v>32</v>
      </c>
      <c r="AZ15" s="74" t="s">
        <v>33</v>
      </c>
      <c r="BA15" s="104" t="s">
        <v>91</v>
      </c>
      <c r="BB15" s="168"/>
      <c r="BC15" s="153"/>
      <c r="BD15" s="153"/>
      <c r="BE15" s="153"/>
      <c r="BF15" s="153"/>
      <c r="BG15" s="153"/>
      <c r="BH15" s="155"/>
    </row>
    <row r="16" spans="1:60" s="46" customFormat="1" ht="31.5" customHeight="1" thickBot="1">
      <c r="A16" s="105" t="s">
        <v>18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 t="s">
        <v>0</v>
      </c>
      <c r="U16" s="107" t="s">
        <v>0</v>
      </c>
      <c r="V16" s="108" t="s">
        <v>46</v>
      </c>
      <c r="W16" s="108" t="s">
        <v>46</v>
      </c>
      <c r="X16" s="108" t="s">
        <v>47</v>
      </c>
      <c r="Y16" s="108" t="s">
        <v>47</v>
      </c>
      <c r="Z16" s="106"/>
      <c r="AA16" s="106"/>
      <c r="AB16" s="106"/>
      <c r="AC16" s="106"/>
      <c r="AD16" s="106"/>
      <c r="AE16" s="106"/>
      <c r="AF16" s="106"/>
      <c r="AG16" s="106"/>
      <c r="AH16" s="107"/>
      <c r="AI16" s="107" t="s">
        <v>0</v>
      </c>
      <c r="AJ16" s="107" t="s">
        <v>67</v>
      </c>
      <c r="AK16" s="107" t="s">
        <v>67</v>
      </c>
      <c r="AL16" s="107" t="s">
        <v>67</v>
      </c>
      <c r="AM16" s="107" t="s">
        <v>67</v>
      </c>
      <c r="AN16" s="107" t="s">
        <v>67</v>
      </c>
      <c r="AO16" s="107" t="s">
        <v>67</v>
      </c>
      <c r="AP16" s="107" t="s">
        <v>67</v>
      </c>
      <c r="AQ16" s="107" t="s">
        <v>67</v>
      </c>
      <c r="AR16" s="107" t="s">
        <v>49</v>
      </c>
      <c r="AS16" s="107"/>
      <c r="AT16" s="107"/>
      <c r="AU16" s="109"/>
      <c r="AV16" s="109"/>
      <c r="AW16" s="109"/>
      <c r="AX16" s="110"/>
      <c r="AY16" s="110"/>
      <c r="AZ16" s="110"/>
      <c r="BA16" s="111"/>
      <c r="BB16" s="112">
        <v>27</v>
      </c>
      <c r="BC16" s="113">
        <v>3</v>
      </c>
      <c r="BD16" s="113">
        <v>2</v>
      </c>
      <c r="BE16" s="113">
        <v>8</v>
      </c>
      <c r="BF16" s="113">
        <v>1</v>
      </c>
      <c r="BG16" s="113">
        <v>2</v>
      </c>
      <c r="BH16" s="114">
        <f>SUM(BB16:BG16)</f>
        <v>43</v>
      </c>
    </row>
    <row r="17" spans="1:60" s="46" customFormat="1" ht="31.5" customHeight="1" thickBo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45"/>
      <c r="S17" s="45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9"/>
      <c r="AV17" s="79"/>
      <c r="AW17" s="80"/>
      <c r="AX17" s="79"/>
      <c r="AY17" s="79"/>
      <c r="AZ17" s="79"/>
      <c r="BA17" s="79"/>
      <c r="BB17" s="115">
        <f aca="true" t="shared" si="0" ref="BB17:BH17">SUM(BB16:BB16)</f>
        <v>27</v>
      </c>
      <c r="BC17" s="116">
        <f t="shared" si="0"/>
        <v>3</v>
      </c>
      <c r="BD17" s="116">
        <f t="shared" si="0"/>
        <v>2</v>
      </c>
      <c r="BE17" s="116">
        <v>8</v>
      </c>
      <c r="BF17" s="116">
        <f t="shared" si="0"/>
        <v>1</v>
      </c>
      <c r="BG17" s="116">
        <f t="shared" si="0"/>
        <v>2</v>
      </c>
      <c r="BH17" s="117">
        <f t="shared" si="0"/>
        <v>43</v>
      </c>
    </row>
    <row r="18" spans="1:49" s="81" customFormat="1" ht="30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3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T18" s="82"/>
      <c r="AU18" s="82"/>
      <c r="AV18" s="82"/>
      <c r="AW18" s="83"/>
    </row>
    <row r="19" spans="2:49" s="52" customFormat="1" ht="30.75" customHeight="1">
      <c r="B19" s="47" t="s">
        <v>5</v>
      </c>
      <c r="C19" s="47"/>
      <c r="D19" s="47"/>
      <c r="E19" s="47"/>
      <c r="F19" s="47"/>
      <c r="H19" s="48"/>
      <c r="I19" s="49" t="s">
        <v>68</v>
      </c>
      <c r="J19" s="47" t="s">
        <v>2</v>
      </c>
      <c r="N19" s="47"/>
      <c r="O19" s="47"/>
      <c r="P19" s="47"/>
      <c r="Q19" s="47"/>
      <c r="R19" s="50"/>
      <c r="S19" s="30"/>
      <c r="U19" s="51" t="s">
        <v>47</v>
      </c>
      <c r="V19" s="49" t="s">
        <v>68</v>
      </c>
      <c r="W19" s="47" t="s">
        <v>98</v>
      </c>
      <c r="Y19" s="47"/>
      <c r="Z19" s="47"/>
      <c r="AA19" s="47"/>
      <c r="AB19" s="47"/>
      <c r="AC19" s="47"/>
      <c r="AD19" s="47"/>
      <c r="AE19" s="47"/>
      <c r="AI19" s="51" t="s">
        <v>49</v>
      </c>
      <c r="AJ19" s="49" t="s">
        <v>68</v>
      </c>
      <c r="AK19" s="47" t="s">
        <v>48</v>
      </c>
      <c r="AL19" s="47"/>
      <c r="AM19" s="47"/>
      <c r="AT19" s="84"/>
      <c r="AU19" s="84"/>
      <c r="AV19" s="84"/>
      <c r="AW19" s="85"/>
    </row>
    <row r="20" spans="1:49" s="52" customFormat="1" ht="30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50"/>
      <c r="S20" s="30"/>
      <c r="U20" s="50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I20" s="47"/>
      <c r="AJ20" s="47"/>
      <c r="AK20" s="47"/>
      <c r="AL20" s="47"/>
      <c r="AM20" s="47"/>
      <c r="AT20" s="84"/>
      <c r="AU20" s="84"/>
      <c r="AV20" s="84"/>
      <c r="AW20" s="85"/>
    </row>
    <row r="21" spans="1:49" s="52" customFormat="1" ht="30.75" customHeight="1">
      <c r="A21" s="47"/>
      <c r="B21" s="47"/>
      <c r="C21" s="47"/>
      <c r="D21" s="47"/>
      <c r="E21" s="47"/>
      <c r="F21" s="47"/>
      <c r="G21" s="47"/>
      <c r="H21" s="53" t="s">
        <v>0</v>
      </c>
      <c r="I21" s="49" t="s">
        <v>68</v>
      </c>
      <c r="J21" s="47" t="s">
        <v>50</v>
      </c>
      <c r="N21" s="47"/>
      <c r="O21" s="47"/>
      <c r="P21" s="47"/>
      <c r="Q21" s="47"/>
      <c r="R21" s="50"/>
      <c r="S21" s="30"/>
      <c r="U21" s="51" t="s">
        <v>67</v>
      </c>
      <c r="V21" s="49" t="s">
        <v>68</v>
      </c>
      <c r="W21" s="47" t="s">
        <v>102</v>
      </c>
      <c r="X21" s="47"/>
      <c r="Y21" s="47"/>
      <c r="AI21" s="51" t="s">
        <v>46</v>
      </c>
      <c r="AJ21" s="49" t="s">
        <v>68</v>
      </c>
      <c r="AK21" s="47" t="s">
        <v>94</v>
      </c>
      <c r="AL21" s="47"/>
      <c r="AM21" s="47"/>
      <c r="AN21" s="47"/>
      <c r="AT21" s="84"/>
      <c r="AU21" s="84"/>
      <c r="AV21" s="84"/>
      <c r="AW21" s="85"/>
    </row>
    <row r="22" spans="1:43" ht="67.5" customHeight="1">
      <c r="A22" s="3"/>
      <c r="B22" s="3"/>
      <c r="C22" s="12"/>
      <c r="D22" s="12"/>
      <c r="E22" s="12"/>
      <c r="F22" s="12"/>
      <c r="G22" s="12"/>
      <c r="H22" s="26"/>
      <c r="I22" s="13"/>
      <c r="J22" s="12"/>
      <c r="K22" s="5"/>
      <c r="L22" s="5"/>
      <c r="M22" s="5"/>
      <c r="N22" s="12"/>
      <c r="O22" s="12"/>
      <c r="P22" s="12"/>
      <c r="Q22" s="12"/>
      <c r="R22" s="14"/>
      <c r="S22" s="42"/>
      <c r="T22" s="5"/>
      <c r="U22" s="27"/>
      <c r="V22" s="13"/>
      <c r="W22" s="12"/>
      <c r="X22" s="12"/>
      <c r="Y22" s="12"/>
      <c r="Z22" s="5"/>
      <c r="AA22" s="5"/>
      <c r="AB22" s="5"/>
      <c r="AC22" s="5"/>
      <c r="AD22" s="5"/>
      <c r="AE22" s="5"/>
      <c r="AF22" s="5"/>
      <c r="AG22" s="5"/>
      <c r="AH22" s="5"/>
      <c r="AI22" s="27"/>
      <c r="AJ22" s="13"/>
      <c r="AK22" s="12"/>
      <c r="AL22" s="12"/>
      <c r="AM22" s="12"/>
      <c r="AN22" s="12"/>
      <c r="AO22" s="5"/>
      <c r="AP22" s="5"/>
      <c r="AQ22" s="5"/>
    </row>
    <row r="23" spans="1:49" s="60" customFormat="1" ht="30.75" customHeight="1">
      <c r="A23" s="54"/>
      <c r="B23" s="54"/>
      <c r="C23" s="54"/>
      <c r="D23" s="54"/>
      <c r="E23" s="54"/>
      <c r="F23" s="54"/>
      <c r="G23" s="54"/>
      <c r="H23" s="55"/>
      <c r="I23" s="56"/>
      <c r="J23" s="54"/>
      <c r="N23" s="54"/>
      <c r="O23" s="54"/>
      <c r="P23" s="54"/>
      <c r="Q23" s="54"/>
      <c r="R23" s="57"/>
      <c r="S23" s="86"/>
      <c r="U23" s="58"/>
      <c r="V23" s="56"/>
      <c r="W23" s="59"/>
      <c r="X23" s="59" t="s">
        <v>23</v>
      </c>
      <c r="Y23" s="59"/>
      <c r="AI23" s="58"/>
      <c r="AJ23" s="56"/>
      <c r="AK23" s="54"/>
      <c r="AL23" s="54"/>
      <c r="AM23" s="54"/>
      <c r="AN23" s="54"/>
      <c r="AT23" s="87"/>
      <c r="AU23" s="87"/>
      <c r="AV23" s="87"/>
      <c r="AW23" s="88"/>
    </row>
    <row r="24" spans="1:43" ht="30" customHeight="1" thickBot="1">
      <c r="A24" s="3"/>
      <c r="B24" s="3"/>
      <c r="C24" s="12"/>
      <c r="D24" s="12"/>
      <c r="E24" s="12"/>
      <c r="F24" s="12"/>
      <c r="G24" s="12"/>
      <c r="H24" s="26"/>
      <c r="I24" s="13"/>
      <c r="J24" s="12"/>
      <c r="K24" s="5"/>
      <c r="L24" s="5"/>
      <c r="M24" s="5"/>
      <c r="N24" s="12"/>
      <c r="O24" s="12"/>
      <c r="P24" s="12"/>
      <c r="Q24" s="12"/>
      <c r="R24" s="14"/>
      <c r="S24" s="42"/>
      <c r="T24" s="5"/>
      <c r="U24" s="27"/>
      <c r="V24" s="13"/>
      <c r="W24" s="12"/>
      <c r="X24" s="12"/>
      <c r="Y24" s="12"/>
      <c r="Z24" s="5"/>
      <c r="AA24" s="5"/>
      <c r="AB24" s="5"/>
      <c r="AC24" s="5"/>
      <c r="AD24" s="5"/>
      <c r="AE24" s="5"/>
      <c r="AF24" s="5"/>
      <c r="AG24" s="5"/>
      <c r="AH24" s="5"/>
      <c r="AI24" s="27"/>
      <c r="AJ24" s="13"/>
      <c r="AK24" s="12"/>
      <c r="AL24" s="12"/>
      <c r="AM24" s="12"/>
      <c r="AN24" s="12"/>
      <c r="AO24" s="5"/>
      <c r="AP24" s="5"/>
      <c r="AQ24" s="5"/>
    </row>
    <row r="25" spans="1:60" s="34" customFormat="1" ht="34.5" customHeight="1" thickBot="1">
      <c r="A25" s="156" t="s">
        <v>71</v>
      </c>
      <c r="B25" s="157" t="s">
        <v>99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/>
      <c r="Q25" s="158"/>
      <c r="R25" s="158"/>
      <c r="S25" s="158"/>
      <c r="T25" s="158"/>
      <c r="U25" s="158"/>
      <c r="V25" s="158"/>
      <c r="W25" s="158"/>
      <c r="X25" s="159" t="s">
        <v>6</v>
      </c>
      <c r="Y25" s="160"/>
      <c r="Z25" s="160" t="s">
        <v>7</v>
      </c>
      <c r="AA25" s="160"/>
      <c r="AB25" s="161" t="s">
        <v>8</v>
      </c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401" t="s">
        <v>22</v>
      </c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182" t="s">
        <v>156</v>
      </c>
      <c r="BA25" s="182"/>
      <c r="BB25" s="403" t="s">
        <v>72</v>
      </c>
      <c r="BC25" s="404"/>
      <c r="BD25" s="404"/>
      <c r="BE25" s="404"/>
      <c r="BF25" s="404"/>
      <c r="BG25" s="404"/>
      <c r="BH25" s="405"/>
    </row>
    <row r="26" spans="1:60" s="34" customFormat="1" ht="34.5" customHeight="1" thickBo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158"/>
      <c r="R26" s="158"/>
      <c r="S26" s="158"/>
      <c r="T26" s="158"/>
      <c r="U26" s="158"/>
      <c r="V26" s="158"/>
      <c r="W26" s="158"/>
      <c r="X26" s="159"/>
      <c r="Y26" s="160"/>
      <c r="Z26" s="160"/>
      <c r="AA26" s="160"/>
      <c r="AB26" s="160" t="s">
        <v>3</v>
      </c>
      <c r="AC26" s="160"/>
      <c r="AD26" s="160" t="s">
        <v>9</v>
      </c>
      <c r="AE26" s="160"/>
      <c r="AF26" s="163" t="s">
        <v>10</v>
      </c>
      <c r="AG26" s="163"/>
      <c r="AH26" s="163"/>
      <c r="AI26" s="163"/>
      <c r="AJ26" s="163"/>
      <c r="AK26" s="163"/>
      <c r="AL26" s="163"/>
      <c r="AM26" s="163"/>
      <c r="AN26" s="412" t="s">
        <v>12</v>
      </c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13"/>
      <c r="AZ26" s="182"/>
      <c r="BA26" s="182"/>
      <c r="BB26" s="406"/>
      <c r="BC26" s="407"/>
      <c r="BD26" s="407"/>
      <c r="BE26" s="407"/>
      <c r="BF26" s="407"/>
      <c r="BG26" s="407"/>
      <c r="BH26" s="408"/>
    </row>
    <row r="27" spans="1:60" s="34" customFormat="1" ht="64.5" customHeight="1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  <c r="Q27" s="158"/>
      <c r="R27" s="158"/>
      <c r="S27" s="158"/>
      <c r="T27" s="158"/>
      <c r="U27" s="158"/>
      <c r="V27" s="158"/>
      <c r="W27" s="158"/>
      <c r="X27" s="159"/>
      <c r="Y27" s="160"/>
      <c r="Z27" s="160"/>
      <c r="AA27" s="160"/>
      <c r="AB27" s="160"/>
      <c r="AC27" s="160"/>
      <c r="AD27" s="160"/>
      <c r="AE27" s="160"/>
      <c r="AF27" s="164" t="s">
        <v>11</v>
      </c>
      <c r="AG27" s="165"/>
      <c r="AH27" s="165" t="s">
        <v>73</v>
      </c>
      <c r="AI27" s="165"/>
      <c r="AJ27" s="165" t="s">
        <v>74</v>
      </c>
      <c r="AK27" s="165"/>
      <c r="AL27" s="165" t="s">
        <v>52</v>
      </c>
      <c r="AM27" s="166"/>
      <c r="AN27" s="414" t="s">
        <v>199</v>
      </c>
      <c r="AO27" s="415"/>
      <c r="AP27" s="415"/>
      <c r="AQ27" s="415"/>
      <c r="AR27" s="415"/>
      <c r="AS27" s="416"/>
      <c r="AT27" s="414" t="s">
        <v>200</v>
      </c>
      <c r="AU27" s="415"/>
      <c r="AV27" s="415"/>
      <c r="AW27" s="415"/>
      <c r="AX27" s="415"/>
      <c r="AY27" s="416"/>
      <c r="AZ27" s="182"/>
      <c r="BA27" s="182"/>
      <c r="BB27" s="406"/>
      <c r="BC27" s="407"/>
      <c r="BD27" s="407"/>
      <c r="BE27" s="407"/>
      <c r="BF27" s="407"/>
      <c r="BG27" s="407"/>
      <c r="BH27" s="408"/>
    </row>
    <row r="28" spans="1:60" s="34" customFormat="1" ht="126" customHeight="1" thickBo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158"/>
      <c r="R28" s="158"/>
      <c r="S28" s="158"/>
      <c r="T28" s="158"/>
      <c r="U28" s="158"/>
      <c r="V28" s="158"/>
      <c r="W28" s="158"/>
      <c r="X28" s="159"/>
      <c r="Y28" s="160"/>
      <c r="Z28" s="160"/>
      <c r="AA28" s="160"/>
      <c r="AB28" s="160"/>
      <c r="AC28" s="160"/>
      <c r="AD28" s="160"/>
      <c r="AE28" s="160"/>
      <c r="AF28" s="164"/>
      <c r="AG28" s="165"/>
      <c r="AH28" s="165"/>
      <c r="AI28" s="165"/>
      <c r="AJ28" s="165"/>
      <c r="AK28" s="165"/>
      <c r="AL28" s="165"/>
      <c r="AM28" s="166"/>
      <c r="AN28" s="164" t="s">
        <v>1</v>
      </c>
      <c r="AO28" s="165"/>
      <c r="AP28" s="165" t="s">
        <v>13</v>
      </c>
      <c r="AQ28" s="165"/>
      <c r="AR28" s="165" t="s">
        <v>14</v>
      </c>
      <c r="AS28" s="417" t="s">
        <v>14</v>
      </c>
      <c r="AT28" s="164" t="s">
        <v>1</v>
      </c>
      <c r="AU28" s="165"/>
      <c r="AV28" s="165" t="s">
        <v>13</v>
      </c>
      <c r="AW28" s="165"/>
      <c r="AX28" s="165" t="s">
        <v>14</v>
      </c>
      <c r="AY28" s="417" t="s">
        <v>14</v>
      </c>
      <c r="AZ28" s="182"/>
      <c r="BA28" s="182"/>
      <c r="BB28" s="409"/>
      <c r="BC28" s="410"/>
      <c r="BD28" s="410"/>
      <c r="BE28" s="410"/>
      <c r="BF28" s="410"/>
      <c r="BG28" s="410"/>
      <c r="BH28" s="411"/>
    </row>
    <row r="29" spans="1:60" ht="38.25" customHeight="1" thickBot="1">
      <c r="A29" s="61">
        <v>1</v>
      </c>
      <c r="B29" s="169" t="s">
        <v>224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  <c r="Q29" s="171"/>
      <c r="R29" s="171"/>
      <c r="S29" s="171"/>
      <c r="T29" s="171"/>
      <c r="U29" s="171"/>
      <c r="V29" s="171"/>
      <c r="W29" s="172"/>
      <c r="X29" s="173"/>
      <c r="Y29" s="174"/>
      <c r="Z29" s="175"/>
      <c r="AA29" s="174"/>
      <c r="AB29" s="176">
        <f>SUM(AB33,AB30,AB36)</f>
        <v>558</v>
      </c>
      <c r="AC29" s="177"/>
      <c r="AD29" s="178">
        <f>SUM(AD33,AD30,AD36)</f>
        <v>152</v>
      </c>
      <c r="AE29" s="179"/>
      <c r="AF29" s="180">
        <f>SUM(AF33,AF30,AF36)</f>
        <v>66</v>
      </c>
      <c r="AG29" s="181"/>
      <c r="AH29" s="181">
        <f>SUM(AH33,AH30,AH36)</f>
        <v>22</v>
      </c>
      <c r="AI29" s="181"/>
      <c r="AJ29" s="181">
        <f>SUM(AJ33,AJ30,AJ36)</f>
        <v>38</v>
      </c>
      <c r="AK29" s="181"/>
      <c r="AL29" s="181">
        <f>SUM(AL33,AL30,AL36)</f>
        <v>26</v>
      </c>
      <c r="AM29" s="179"/>
      <c r="AN29" s="180">
        <f>SUM(AN33,AN30,AN36)</f>
        <v>468</v>
      </c>
      <c r="AO29" s="181"/>
      <c r="AP29" s="181">
        <f>SUM(AP33,AP30,AP36)</f>
        <v>152</v>
      </c>
      <c r="AQ29" s="181"/>
      <c r="AR29" s="183">
        <f>SUM(AR33,AR30,AR36)</f>
        <v>15</v>
      </c>
      <c r="AS29" s="184">
        <f>SUM(AS33,AS30,AS36)</f>
        <v>15</v>
      </c>
      <c r="AT29" s="180">
        <f>SUM(AT33,AT30,AT36)</f>
        <v>90</v>
      </c>
      <c r="AU29" s="181"/>
      <c r="AV29" s="181">
        <f>SUM(AV33,AV30,AV36)</f>
        <v>0</v>
      </c>
      <c r="AW29" s="181"/>
      <c r="AX29" s="183">
        <f>SUM(AX33,AX30,AX36)</f>
        <v>3</v>
      </c>
      <c r="AY29" s="184">
        <f>SUM(AY33,AY30,AY36)</f>
        <v>3</v>
      </c>
      <c r="AZ29" s="180">
        <f>SUM(AZ33,AZ30,AZ36)</f>
        <v>18</v>
      </c>
      <c r="BA29" s="183">
        <f>SUM(BA33,BA30,BA36)</f>
        <v>0</v>
      </c>
      <c r="BB29" s="266"/>
      <c r="BC29" s="418"/>
      <c r="BD29" s="418"/>
      <c r="BE29" s="418"/>
      <c r="BF29" s="418"/>
      <c r="BG29" s="418"/>
      <c r="BH29" s="184"/>
    </row>
    <row r="30" spans="1:60" ht="35.25" customHeight="1">
      <c r="A30" s="64" t="s">
        <v>134</v>
      </c>
      <c r="B30" s="196" t="s">
        <v>237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  <c r="Q30" s="198"/>
      <c r="R30" s="198"/>
      <c r="S30" s="198"/>
      <c r="T30" s="198"/>
      <c r="U30" s="198"/>
      <c r="V30" s="198"/>
      <c r="W30" s="199"/>
      <c r="X30" s="187"/>
      <c r="Y30" s="200"/>
      <c r="Z30" s="189"/>
      <c r="AA30" s="186"/>
      <c r="AB30" s="201">
        <f>SUM(AB31:AC32)</f>
        <v>198</v>
      </c>
      <c r="AC30" s="186"/>
      <c r="AD30" s="201">
        <f>SUM(AF30:AM30)</f>
        <v>80</v>
      </c>
      <c r="AE30" s="186"/>
      <c r="AF30" s="189">
        <f>SUM(AF31:AG32)</f>
        <v>40</v>
      </c>
      <c r="AG30" s="185"/>
      <c r="AH30" s="185">
        <f>SUM(AH31:AI32)</f>
        <v>0</v>
      </c>
      <c r="AI30" s="185"/>
      <c r="AJ30" s="185">
        <f>SUM(AJ31:AK32)</f>
        <v>20</v>
      </c>
      <c r="AK30" s="185"/>
      <c r="AL30" s="185">
        <f>SUM(AL31:AM32)</f>
        <v>20</v>
      </c>
      <c r="AM30" s="186"/>
      <c r="AN30" s="187">
        <f>SUM(AN31:AO32)</f>
        <v>198</v>
      </c>
      <c r="AO30" s="188"/>
      <c r="AP30" s="188">
        <f>SUM(AP31:AQ32)</f>
        <v>80</v>
      </c>
      <c r="AQ30" s="188"/>
      <c r="AR30" s="419">
        <f>SUM(AR31:AR32)</f>
        <v>6</v>
      </c>
      <c r="AS30" s="420">
        <f>SUM(AS31:AS32)</f>
        <v>6</v>
      </c>
      <c r="AT30" s="187">
        <f>SUM(AT31:AU32)</f>
        <v>0</v>
      </c>
      <c r="AU30" s="188"/>
      <c r="AV30" s="188">
        <f>SUM(AV31:AW32)</f>
        <v>0</v>
      </c>
      <c r="AW30" s="188"/>
      <c r="AX30" s="421">
        <f>SUM(AX31:AX32)</f>
        <v>0</v>
      </c>
      <c r="AY30" s="420">
        <f>SUM(AY31:AY32)</f>
        <v>0</v>
      </c>
      <c r="AZ30" s="192">
        <f>SUM(AZ31:AZ32)</f>
        <v>6</v>
      </c>
      <c r="BA30" s="193">
        <f>SUM(BA31:BA32)</f>
        <v>0</v>
      </c>
      <c r="BB30" s="422"/>
      <c r="BC30" s="423"/>
      <c r="BD30" s="423"/>
      <c r="BE30" s="423"/>
      <c r="BF30" s="423"/>
      <c r="BG30" s="423"/>
      <c r="BH30" s="420"/>
    </row>
    <row r="31" spans="1:60" ht="78.75" customHeight="1">
      <c r="A31" s="62" t="s">
        <v>115</v>
      </c>
      <c r="B31" s="202" t="s">
        <v>163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4"/>
      <c r="Q31" s="204"/>
      <c r="R31" s="204"/>
      <c r="S31" s="204"/>
      <c r="T31" s="204"/>
      <c r="U31" s="204"/>
      <c r="V31" s="204"/>
      <c r="W31" s="205"/>
      <c r="X31" s="206">
        <v>1</v>
      </c>
      <c r="Y31" s="207"/>
      <c r="Z31" s="194"/>
      <c r="AA31" s="207"/>
      <c r="AB31" s="208">
        <v>90</v>
      </c>
      <c r="AC31" s="209"/>
      <c r="AD31" s="208">
        <f>SUM(AF31:AM31)</f>
        <v>40</v>
      </c>
      <c r="AE31" s="209"/>
      <c r="AF31" s="210">
        <v>20</v>
      </c>
      <c r="AG31" s="194"/>
      <c r="AH31" s="211"/>
      <c r="AI31" s="194"/>
      <c r="AJ31" s="211">
        <v>10</v>
      </c>
      <c r="AK31" s="194"/>
      <c r="AL31" s="211">
        <v>10</v>
      </c>
      <c r="AM31" s="214"/>
      <c r="AN31" s="194">
        <v>90</v>
      </c>
      <c r="AO31" s="195"/>
      <c r="AP31" s="195">
        <v>40</v>
      </c>
      <c r="AQ31" s="195"/>
      <c r="AR31" s="211">
        <v>3</v>
      </c>
      <c r="AS31" s="232">
        <v>3</v>
      </c>
      <c r="AT31" s="194"/>
      <c r="AU31" s="195"/>
      <c r="AV31" s="195"/>
      <c r="AW31" s="195"/>
      <c r="AX31" s="211"/>
      <c r="AY31" s="232"/>
      <c r="AZ31" s="190">
        <f>SUM(AS31,AY31)</f>
        <v>3</v>
      </c>
      <c r="BA31" s="191"/>
      <c r="BB31" s="210" t="s">
        <v>197</v>
      </c>
      <c r="BC31" s="424"/>
      <c r="BD31" s="424"/>
      <c r="BE31" s="424"/>
      <c r="BF31" s="424"/>
      <c r="BG31" s="424"/>
      <c r="BH31" s="232"/>
    </row>
    <row r="32" spans="1:60" ht="39" customHeight="1">
      <c r="A32" s="63" t="s">
        <v>116</v>
      </c>
      <c r="B32" s="215" t="s">
        <v>122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7"/>
      <c r="Q32" s="217"/>
      <c r="R32" s="217"/>
      <c r="S32" s="217"/>
      <c r="T32" s="217"/>
      <c r="U32" s="217"/>
      <c r="V32" s="217"/>
      <c r="W32" s="218"/>
      <c r="X32" s="219">
        <v>1</v>
      </c>
      <c r="Y32" s="220"/>
      <c r="Z32" s="221"/>
      <c r="AA32" s="222"/>
      <c r="AB32" s="223">
        <v>108</v>
      </c>
      <c r="AC32" s="224"/>
      <c r="AD32" s="223">
        <f>SUM(AF32:AM32)</f>
        <v>40</v>
      </c>
      <c r="AE32" s="224"/>
      <c r="AF32" s="221">
        <v>20</v>
      </c>
      <c r="AG32" s="212"/>
      <c r="AH32" s="212"/>
      <c r="AI32" s="212"/>
      <c r="AJ32" s="212">
        <v>10</v>
      </c>
      <c r="AK32" s="212"/>
      <c r="AL32" s="207">
        <v>10</v>
      </c>
      <c r="AM32" s="213"/>
      <c r="AN32" s="213">
        <v>108</v>
      </c>
      <c r="AO32" s="206"/>
      <c r="AP32" s="212">
        <v>40</v>
      </c>
      <c r="AQ32" s="212"/>
      <c r="AR32" s="228">
        <v>3</v>
      </c>
      <c r="AS32" s="229">
        <v>3</v>
      </c>
      <c r="AT32" s="225"/>
      <c r="AU32" s="212"/>
      <c r="AV32" s="212"/>
      <c r="AW32" s="212"/>
      <c r="AX32" s="228"/>
      <c r="AY32" s="229"/>
      <c r="AZ32" s="226">
        <f>SUM(AS32,AY32)</f>
        <v>3</v>
      </c>
      <c r="BA32" s="227"/>
      <c r="BB32" s="425" t="s">
        <v>196</v>
      </c>
      <c r="BC32" s="426"/>
      <c r="BD32" s="426"/>
      <c r="BE32" s="426"/>
      <c r="BF32" s="426"/>
      <c r="BG32" s="426"/>
      <c r="BH32" s="229"/>
    </row>
    <row r="33" spans="1:60" ht="63.75" customHeight="1">
      <c r="A33" s="64" t="s">
        <v>135</v>
      </c>
      <c r="B33" s="230" t="s">
        <v>220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04"/>
      <c r="Q33" s="204"/>
      <c r="R33" s="204"/>
      <c r="S33" s="204"/>
      <c r="T33" s="204"/>
      <c r="U33" s="204"/>
      <c r="V33" s="204"/>
      <c r="W33" s="205"/>
      <c r="X33" s="201"/>
      <c r="Y33" s="186"/>
      <c r="Z33" s="189"/>
      <c r="AA33" s="186"/>
      <c r="AB33" s="201">
        <f>SUM(AB34:AC35)</f>
        <v>180</v>
      </c>
      <c r="AC33" s="186"/>
      <c r="AD33" s="201">
        <f aca="true" t="shared" si="1" ref="AD33:AD44">SUM(AF33:AM33)</f>
        <v>72</v>
      </c>
      <c r="AE33" s="186"/>
      <c r="AF33" s="189">
        <f>SUM(AF34:AG35)</f>
        <v>26</v>
      </c>
      <c r="AG33" s="185"/>
      <c r="AH33" s="185">
        <f>SUM(AH34:AI35)</f>
        <v>22</v>
      </c>
      <c r="AI33" s="185"/>
      <c r="AJ33" s="185">
        <f>SUM(AJ34:AK35)</f>
        <v>18</v>
      </c>
      <c r="AK33" s="185"/>
      <c r="AL33" s="185">
        <f>SUM(AL34:AM35)</f>
        <v>6</v>
      </c>
      <c r="AM33" s="186"/>
      <c r="AN33" s="201">
        <f>SUM(AN34:AO35)</f>
        <v>180</v>
      </c>
      <c r="AO33" s="185"/>
      <c r="AP33" s="185">
        <f>SUM(AP34:AQ35)</f>
        <v>72</v>
      </c>
      <c r="AQ33" s="185"/>
      <c r="AR33" s="249">
        <f>SUM(AR34:AR35)</f>
        <v>6</v>
      </c>
      <c r="AS33" s="250">
        <f>SUM(AS34:AT35)</f>
        <v>6</v>
      </c>
      <c r="AT33" s="201"/>
      <c r="AU33" s="185">
        <f>SUM(AU34:AV35)</f>
        <v>0</v>
      </c>
      <c r="AV33" s="185"/>
      <c r="AW33" s="185">
        <f>SUM(AW34:AY35)</f>
        <v>0</v>
      </c>
      <c r="AX33" s="249"/>
      <c r="AY33" s="250"/>
      <c r="AZ33" s="233">
        <f>SUM(AZ34:BA35)</f>
        <v>6</v>
      </c>
      <c r="BA33" s="234"/>
      <c r="BB33" s="248"/>
      <c r="BC33" s="427"/>
      <c r="BD33" s="427"/>
      <c r="BE33" s="427"/>
      <c r="BF33" s="427"/>
      <c r="BG33" s="427"/>
      <c r="BH33" s="250"/>
    </row>
    <row r="34" spans="1:60" ht="78.75" customHeight="1">
      <c r="A34" s="62" t="s">
        <v>119</v>
      </c>
      <c r="B34" s="202" t="s">
        <v>205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4"/>
      <c r="Q34" s="204"/>
      <c r="R34" s="204"/>
      <c r="S34" s="204"/>
      <c r="T34" s="204"/>
      <c r="U34" s="204"/>
      <c r="V34" s="204"/>
      <c r="W34" s="205"/>
      <c r="X34" s="206"/>
      <c r="Y34" s="207"/>
      <c r="Z34" s="194">
        <v>1</v>
      </c>
      <c r="AA34" s="207"/>
      <c r="AB34" s="208">
        <v>90</v>
      </c>
      <c r="AC34" s="209"/>
      <c r="AD34" s="208">
        <f>SUM(AF34:AM34)</f>
        <v>36</v>
      </c>
      <c r="AE34" s="209"/>
      <c r="AF34" s="210">
        <v>12</v>
      </c>
      <c r="AG34" s="194"/>
      <c r="AH34" s="211"/>
      <c r="AI34" s="194"/>
      <c r="AJ34" s="211">
        <v>18</v>
      </c>
      <c r="AK34" s="194"/>
      <c r="AL34" s="211">
        <v>6</v>
      </c>
      <c r="AM34" s="214"/>
      <c r="AN34" s="194">
        <v>90</v>
      </c>
      <c r="AO34" s="195"/>
      <c r="AP34" s="195">
        <v>36</v>
      </c>
      <c r="AQ34" s="195"/>
      <c r="AR34" s="211">
        <v>3</v>
      </c>
      <c r="AS34" s="232">
        <v>3</v>
      </c>
      <c r="AT34" s="194"/>
      <c r="AU34" s="195"/>
      <c r="AV34" s="195"/>
      <c r="AW34" s="195"/>
      <c r="AX34" s="211"/>
      <c r="AY34" s="232"/>
      <c r="AZ34" s="190">
        <f>SUM(AS34,AY34)</f>
        <v>3</v>
      </c>
      <c r="BA34" s="191"/>
      <c r="BB34" s="210" t="s">
        <v>110</v>
      </c>
      <c r="BC34" s="424"/>
      <c r="BD34" s="424"/>
      <c r="BE34" s="424"/>
      <c r="BF34" s="424"/>
      <c r="BG34" s="424"/>
      <c r="BH34" s="232"/>
    </row>
    <row r="35" spans="1:60" ht="78.75" customHeight="1">
      <c r="A35" s="62" t="s">
        <v>217</v>
      </c>
      <c r="B35" s="202" t="s">
        <v>167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4"/>
      <c r="Q35" s="204"/>
      <c r="R35" s="204"/>
      <c r="S35" s="204"/>
      <c r="T35" s="204"/>
      <c r="U35" s="204"/>
      <c r="V35" s="204"/>
      <c r="W35" s="205"/>
      <c r="X35" s="206"/>
      <c r="Y35" s="207"/>
      <c r="Z35" s="194">
        <v>1</v>
      </c>
      <c r="AA35" s="207"/>
      <c r="AB35" s="208">
        <v>90</v>
      </c>
      <c r="AC35" s="209"/>
      <c r="AD35" s="208">
        <f>SUM(AF35:AM35)</f>
        <v>36</v>
      </c>
      <c r="AE35" s="209"/>
      <c r="AF35" s="210">
        <v>14</v>
      </c>
      <c r="AG35" s="194"/>
      <c r="AH35" s="211">
        <v>22</v>
      </c>
      <c r="AI35" s="194"/>
      <c r="AJ35" s="211"/>
      <c r="AK35" s="194"/>
      <c r="AL35" s="211"/>
      <c r="AM35" s="214"/>
      <c r="AN35" s="194">
        <v>90</v>
      </c>
      <c r="AO35" s="195"/>
      <c r="AP35" s="195">
        <v>36</v>
      </c>
      <c r="AQ35" s="195"/>
      <c r="AR35" s="211">
        <v>3</v>
      </c>
      <c r="AS35" s="232">
        <v>3</v>
      </c>
      <c r="AT35" s="194"/>
      <c r="AU35" s="195"/>
      <c r="AV35" s="195"/>
      <c r="AW35" s="195"/>
      <c r="AX35" s="211"/>
      <c r="AY35" s="232"/>
      <c r="AZ35" s="190">
        <f>SUM(AS35,AY35)</f>
        <v>3</v>
      </c>
      <c r="BA35" s="191"/>
      <c r="BB35" s="210" t="s">
        <v>201</v>
      </c>
      <c r="BC35" s="424"/>
      <c r="BD35" s="424"/>
      <c r="BE35" s="424"/>
      <c r="BF35" s="424"/>
      <c r="BG35" s="424"/>
      <c r="BH35" s="232"/>
    </row>
    <row r="36" spans="1:60" ht="35.25" customHeight="1">
      <c r="A36" s="64" t="s">
        <v>79</v>
      </c>
      <c r="B36" s="230" t="s">
        <v>125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04"/>
      <c r="Q36" s="204"/>
      <c r="R36" s="204"/>
      <c r="S36" s="204"/>
      <c r="T36" s="204"/>
      <c r="U36" s="204"/>
      <c r="V36" s="204"/>
      <c r="W36" s="205"/>
      <c r="X36" s="201"/>
      <c r="Y36" s="186"/>
      <c r="Z36" s="235"/>
      <c r="AA36" s="236"/>
      <c r="AB36" s="201">
        <f>SUM(AB37:AC37)</f>
        <v>180</v>
      </c>
      <c r="AC36" s="186"/>
      <c r="AD36" s="201">
        <f t="shared" si="1"/>
        <v>0</v>
      </c>
      <c r="AE36" s="186"/>
      <c r="AF36" s="189">
        <f>SUM(AF37:AG37)</f>
        <v>0</v>
      </c>
      <c r="AG36" s="185"/>
      <c r="AH36" s="185">
        <f>SUM(AH37:AI37)</f>
        <v>0</v>
      </c>
      <c r="AI36" s="185"/>
      <c r="AJ36" s="185">
        <f>SUM(AJ37:AK37)</f>
        <v>0</v>
      </c>
      <c r="AK36" s="185"/>
      <c r="AL36" s="185">
        <f>SUM(AL37:AM37)</f>
        <v>0</v>
      </c>
      <c r="AM36" s="186"/>
      <c r="AN36" s="201">
        <f>SUM(AN37:AO37)</f>
        <v>90</v>
      </c>
      <c r="AO36" s="185"/>
      <c r="AP36" s="185">
        <f>SUM(AP37:AQ37)</f>
        <v>0</v>
      </c>
      <c r="AQ36" s="185"/>
      <c r="AR36" s="249">
        <f>SUM(AR37:AR37)</f>
        <v>3</v>
      </c>
      <c r="AS36" s="250">
        <f>SUM(AS37:AS37)</f>
        <v>3</v>
      </c>
      <c r="AT36" s="201">
        <f>SUM(AT37:AU37)</f>
        <v>90</v>
      </c>
      <c r="AU36" s="185"/>
      <c r="AV36" s="185">
        <f>SUM(AV37:AW37)</f>
        <v>0</v>
      </c>
      <c r="AW36" s="185"/>
      <c r="AX36" s="249">
        <f>SUM(AX37:AX37)</f>
        <v>3</v>
      </c>
      <c r="AY36" s="250">
        <f>SUM(AY37:AY37)</f>
        <v>3</v>
      </c>
      <c r="AZ36" s="233">
        <f>SUM(AZ37:BA37)</f>
        <v>6</v>
      </c>
      <c r="BA36" s="234"/>
      <c r="BB36" s="248" t="s">
        <v>80</v>
      </c>
      <c r="BC36" s="427"/>
      <c r="BD36" s="427"/>
      <c r="BE36" s="427"/>
      <c r="BF36" s="427"/>
      <c r="BG36" s="427"/>
      <c r="BH36" s="250"/>
    </row>
    <row r="37" spans="1:60" ht="35.25" customHeight="1" thickBot="1">
      <c r="A37" s="65" t="s">
        <v>88</v>
      </c>
      <c r="B37" s="215" t="s">
        <v>126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7"/>
      <c r="Q37" s="217"/>
      <c r="R37" s="217"/>
      <c r="S37" s="217"/>
      <c r="T37" s="217"/>
      <c r="U37" s="217"/>
      <c r="V37" s="217"/>
      <c r="W37" s="218"/>
      <c r="X37" s="223"/>
      <c r="Y37" s="224"/>
      <c r="Z37" s="239" t="s">
        <v>154</v>
      </c>
      <c r="AA37" s="224"/>
      <c r="AB37" s="223">
        <f>SUM(AN37,AT37)</f>
        <v>180</v>
      </c>
      <c r="AC37" s="224"/>
      <c r="AD37" s="240">
        <f t="shared" si="1"/>
        <v>0</v>
      </c>
      <c r="AE37" s="241"/>
      <c r="AF37" s="225"/>
      <c r="AG37" s="212"/>
      <c r="AH37" s="212"/>
      <c r="AI37" s="212"/>
      <c r="AJ37" s="212"/>
      <c r="AK37" s="212"/>
      <c r="AL37" s="212"/>
      <c r="AM37" s="222"/>
      <c r="AN37" s="242">
        <v>90</v>
      </c>
      <c r="AO37" s="237"/>
      <c r="AP37" s="237"/>
      <c r="AQ37" s="237"/>
      <c r="AR37" s="257">
        <v>3</v>
      </c>
      <c r="AS37" s="333">
        <v>3</v>
      </c>
      <c r="AT37" s="242">
        <v>90</v>
      </c>
      <c r="AU37" s="237"/>
      <c r="AV37" s="237"/>
      <c r="AW37" s="237"/>
      <c r="AX37" s="257">
        <v>3</v>
      </c>
      <c r="AY37" s="333">
        <v>3</v>
      </c>
      <c r="AZ37" s="226">
        <f>SUM(AS37,AY37)</f>
        <v>6</v>
      </c>
      <c r="BA37" s="227"/>
      <c r="BB37" s="272"/>
      <c r="BC37" s="331"/>
      <c r="BD37" s="331"/>
      <c r="BE37" s="331"/>
      <c r="BF37" s="331"/>
      <c r="BG37" s="331"/>
      <c r="BH37" s="333"/>
    </row>
    <row r="38" spans="1:60" ht="35.25" customHeight="1" thickBot="1">
      <c r="A38" s="66" t="s">
        <v>136</v>
      </c>
      <c r="B38" s="169" t="s">
        <v>124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1"/>
      <c r="Q38" s="171"/>
      <c r="R38" s="171"/>
      <c r="S38" s="171"/>
      <c r="T38" s="171"/>
      <c r="U38" s="171"/>
      <c r="V38" s="171"/>
      <c r="W38" s="172"/>
      <c r="X38" s="176"/>
      <c r="Y38" s="177"/>
      <c r="Z38" s="243"/>
      <c r="AA38" s="177"/>
      <c r="AB38" s="176">
        <f>SUM(AB39,AB43,AB46)</f>
        <v>960</v>
      </c>
      <c r="AC38" s="177"/>
      <c r="AD38" s="176">
        <f t="shared" si="1"/>
        <v>396</v>
      </c>
      <c r="AE38" s="177"/>
      <c r="AF38" s="243">
        <f>SUM(AF39,AF43,AF46)</f>
        <v>188</v>
      </c>
      <c r="AG38" s="238"/>
      <c r="AH38" s="238">
        <f>SUM(AH39,AH43,AH46)</f>
        <v>0</v>
      </c>
      <c r="AI38" s="238"/>
      <c r="AJ38" s="238">
        <f>SUM(AJ39,AJ43,AJ46)</f>
        <v>208</v>
      </c>
      <c r="AK38" s="238"/>
      <c r="AL38" s="238">
        <f>SUM(AL39,AL43,AL46)</f>
        <v>0</v>
      </c>
      <c r="AM38" s="177"/>
      <c r="AN38" s="178">
        <f>SUM(AN39,AN43,AN46)</f>
        <v>528</v>
      </c>
      <c r="AO38" s="183"/>
      <c r="AP38" s="181">
        <f>SUM(AP39,AP43,AP46)</f>
        <v>216</v>
      </c>
      <c r="AQ38" s="181"/>
      <c r="AR38" s="135">
        <f>SUM(AR39,AR43,AR46)</f>
        <v>15</v>
      </c>
      <c r="AS38" s="244">
        <f>SUM(AS39,AS43,AS46)</f>
        <v>15</v>
      </c>
      <c r="AT38" s="178">
        <f>SUM(AT39,AT43,AT46)</f>
        <v>432</v>
      </c>
      <c r="AU38" s="183"/>
      <c r="AV38" s="181">
        <f>SUM(AV39,AV43,AV46)</f>
        <v>180</v>
      </c>
      <c r="AW38" s="181"/>
      <c r="AX38" s="135">
        <f>SUM(AX39,AX43,AX46)</f>
        <v>12</v>
      </c>
      <c r="AY38" s="244">
        <f>SUM(AY39,AY43,AY46)</f>
        <v>12</v>
      </c>
      <c r="AZ38" s="178">
        <f>SUM(AZ39,AZ43,AZ46)</f>
        <v>27</v>
      </c>
      <c r="BA38" s="179">
        <f>SUM(BA39,BA43,BA46)</f>
        <v>0</v>
      </c>
      <c r="BB38" s="428"/>
      <c r="BC38" s="418"/>
      <c r="BD38" s="418"/>
      <c r="BE38" s="418"/>
      <c r="BF38" s="418"/>
      <c r="BG38" s="418"/>
      <c r="BH38" s="184"/>
    </row>
    <row r="39" spans="1:60" ht="35.25" customHeight="1">
      <c r="A39" s="64" t="s">
        <v>180</v>
      </c>
      <c r="B39" s="196" t="s">
        <v>181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98"/>
      <c r="R39" s="198"/>
      <c r="S39" s="198"/>
      <c r="T39" s="198"/>
      <c r="U39" s="198"/>
      <c r="V39" s="198"/>
      <c r="W39" s="199"/>
      <c r="X39" s="187"/>
      <c r="Y39" s="200"/>
      <c r="Z39" s="189"/>
      <c r="AA39" s="186"/>
      <c r="AB39" s="201">
        <f>SUM(AB40:AC42)</f>
        <v>312</v>
      </c>
      <c r="AC39" s="186"/>
      <c r="AD39" s="201">
        <f t="shared" si="1"/>
        <v>126</v>
      </c>
      <c r="AE39" s="186"/>
      <c r="AF39" s="189">
        <f>SUM(AF40:AG42)</f>
        <v>62</v>
      </c>
      <c r="AG39" s="185"/>
      <c r="AH39" s="185">
        <f>SUM(AH40:AI42)</f>
        <v>0</v>
      </c>
      <c r="AI39" s="185"/>
      <c r="AJ39" s="185">
        <f>SUM(AJ40:AK42)</f>
        <v>64</v>
      </c>
      <c r="AK39" s="185"/>
      <c r="AL39" s="185">
        <f>SUM(AL40:AM42)</f>
        <v>0</v>
      </c>
      <c r="AM39" s="186"/>
      <c r="AN39" s="187">
        <f>SUM(AN40:AO42)</f>
        <v>312</v>
      </c>
      <c r="AO39" s="188"/>
      <c r="AP39" s="188">
        <f>SUM(AP40:AQ42)</f>
        <v>126</v>
      </c>
      <c r="AQ39" s="188"/>
      <c r="AR39" s="419">
        <f>SUM(AR40:AR42)</f>
        <v>9</v>
      </c>
      <c r="AS39" s="420">
        <f>SUM(AS40:AS42)</f>
        <v>9</v>
      </c>
      <c r="AT39" s="187">
        <f>SUM(AT40:AU42)</f>
        <v>0</v>
      </c>
      <c r="AU39" s="188"/>
      <c r="AV39" s="188">
        <f>SUM(AV40:AW42)</f>
        <v>0</v>
      </c>
      <c r="AW39" s="188"/>
      <c r="AX39" s="421">
        <f>SUM(AX40:AX42)</f>
        <v>0</v>
      </c>
      <c r="AY39" s="420">
        <f>SUM(AY40:AY42)</f>
        <v>0</v>
      </c>
      <c r="AZ39" s="192">
        <f>SUM(AZ40:BA42)</f>
        <v>9</v>
      </c>
      <c r="BA39" s="193"/>
      <c r="BB39" s="422"/>
      <c r="BC39" s="423"/>
      <c r="BD39" s="423"/>
      <c r="BE39" s="423"/>
      <c r="BF39" s="423"/>
      <c r="BG39" s="423"/>
      <c r="BH39" s="420"/>
    </row>
    <row r="40" spans="1:60" s="81" customFormat="1" ht="39" customHeight="1">
      <c r="A40" s="63" t="s">
        <v>185</v>
      </c>
      <c r="B40" s="202" t="s">
        <v>238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45"/>
      <c r="Q40" s="245"/>
      <c r="R40" s="245"/>
      <c r="S40" s="245"/>
      <c r="T40" s="245"/>
      <c r="U40" s="245"/>
      <c r="V40" s="245"/>
      <c r="W40" s="246"/>
      <c r="X40" s="206">
        <v>1</v>
      </c>
      <c r="Y40" s="207"/>
      <c r="Z40" s="206"/>
      <c r="AA40" s="207"/>
      <c r="AB40" s="206">
        <v>120</v>
      </c>
      <c r="AC40" s="207"/>
      <c r="AD40" s="206">
        <f t="shared" si="1"/>
        <v>54</v>
      </c>
      <c r="AE40" s="207"/>
      <c r="AF40" s="206">
        <v>26</v>
      </c>
      <c r="AG40" s="195"/>
      <c r="AH40" s="195"/>
      <c r="AI40" s="195"/>
      <c r="AJ40" s="195">
        <v>28</v>
      </c>
      <c r="AK40" s="195"/>
      <c r="AL40" s="207"/>
      <c r="AM40" s="213"/>
      <c r="AN40" s="213">
        <v>120</v>
      </c>
      <c r="AO40" s="206"/>
      <c r="AP40" s="195">
        <v>54</v>
      </c>
      <c r="AQ40" s="195"/>
      <c r="AR40" s="211">
        <v>3</v>
      </c>
      <c r="AS40" s="214">
        <v>3</v>
      </c>
      <c r="AT40" s="194"/>
      <c r="AU40" s="195"/>
      <c r="AV40" s="195"/>
      <c r="AW40" s="195"/>
      <c r="AX40" s="211"/>
      <c r="AY40" s="214"/>
      <c r="AZ40" s="190">
        <f aca="true" t="shared" si="2" ref="AZ40:AZ50">SUM(AS40,AY40)</f>
        <v>3</v>
      </c>
      <c r="BA40" s="191"/>
      <c r="BB40" s="210" t="s">
        <v>107</v>
      </c>
      <c r="BC40" s="429"/>
      <c r="BD40" s="429"/>
      <c r="BE40" s="429"/>
      <c r="BF40" s="429"/>
      <c r="BG40" s="429"/>
      <c r="BH40" s="214"/>
    </row>
    <row r="41" spans="1:60" s="81" customFormat="1" ht="39" customHeight="1">
      <c r="A41" s="63" t="s">
        <v>186</v>
      </c>
      <c r="B41" s="202" t="s">
        <v>182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45"/>
      <c r="Q41" s="245"/>
      <c r="R41" s="245"/>
      <c r="S41" s="245"/>
      <c r="T41" s="245"/>
      <c r="U41" s="245"/>
      <c r="V41" s="245"/>
      <c r="W41" s="246"/>
      <c r="X41" s="206"/>
      <c r="Y41" s="207"/>
      <c r="Z41" s="206">
        <v>1</v>
      </c>
      <c r="AA41" s="207"/>
      <c r="AB41" s="206">
        <v>96</v>
      </c>
      <c r="AC41" s="207"/>
      <c r="AD41" s="206">
        <f t="shared" si="1"/>
        <v>36</v>
      </c>
      <c r="AE41" s="207"/>
      <c r="AF41" s="206">
        <v>18</v>
      </c>
      <c r="AG41" s="195"/>
      <c r="AH41" s="195"/>
      <c r="AI41" s="195"/>
      <c r="AJ41" s="195">
        <v>18</v>
      </c>
      <c r="AK41" s="195"/>
      <c r="AL41" s="207"/>
      <c r="AM41" s="213"/>
      <c r="AN41" s="213">
        <v>96</v>
      </c>
      <c r="AO41" s="206"/>
      <c r="AP41" s="195">
        <v>36</v>
      </c>
      <c r="AQ41" s="195"/>
      <c r="AR41" s="211">
        <v>3</v>
      </c>
      <c r="AS41" s="214">
        <v>3</v>
      </c>
      <c r="AT41" s="194"/>
      <c r="AU41" s="195"/>
      <c r="AV41" s="195"/>
      <c r="AW41" s="195"/>
      <c r="AX41" s="211"/>
      <c r="AY41" s="214"/>
      <c r="AZ41" s="190">
        <f t="shared" si="2"/>
        <v>3</v>
      </c>
      <c r="BA41" s="191"/>
      <c r="BB41" s="210" t="s">
        <v>111</v>
      </c>
      <c r="BC41" s="429"/>
      <c r="BD41" s="429"/>
      <c r="BE41" s="429"/>
      <c r="BF41" s="429"/>
      <c r="BG41" s="429"/>
      <c r="BH41" s="214"/>
    </row>
    <row r="42" spans="1:60" s="81" customFormat="1" ht="39" customHeight="1">
      <c r="A42" s="63" t="s">
        <v>138</v>
      </c>
      <c r="B42" s="202" t="s">
        <v>248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45"/>
      <c r="Q42" s="245"/>
      <c r="R42" s="245"/>
      <c r="S42" s="245"/>
      <c r="T42" s="245"/>
      <c r="U42" s="245"/>
      <c r="V42" s="245"/>
      <c r="W42" s="246"/>
      <c r="X42" s="206"/>
      <c r="Y42" s="207"/>
      <c r="Z42" s="206">
        <v>1</v>
      </c>
      <c r="AA42" s="207"/>
      <c r="AB42" s="206">
        <v>96</v>
      </c>
      <c r="AC42" s="207"/>
      <c r="AD42" s="206">
        <f t="shared" si="1"/>
        <v>36</v>
      </c>
      <c r="AE42" s="207"/>
      <c r="AF42" s="206">
        <v>18</v>
      </c>
      <c r="AG42" s="195"/>
      <c r="AH42" s="195"/>
      <c r="AI42" s="195"/>
      <c r="AJ42" s="195">
        <v>18</v>
      </c>
      <c r="AK42" s="195"/>
      <c r="AL42" s="207"/>
      <c r="AM42" s="213"/>
      <c r="AN42" s="213">
        <v>96</v>
      </c>
      <c r="AO42" s="206"/>
      <c r="AP42" s="195">
        <v>36</v>
      </c>
      <c r="AQ42" s="195"/>
      <c r="AR42" s="211">
        <v>3</v>
      </c>
      <c r="AS42" s="214">
        <v>3</v>
      </c>
      <c r="AT42" s="194"/>
      <c r="AU42" s="195"/>
      <c r="AV42" s="195"/>
      <c r="AW42" s="195"/>
      <c r="AX42" s="211"/>
      <c r="AY42" s="214"/>
      <c r="AZ42" s="190">
        <f t="shared" si="2"/>
        <v>3</v>
      </c>
      <c r="BA42" s="191"/>
      <c r="BB42" s="210" t="s">
        <v>251</v>
      </c>
      <c r="BC42" s="429"/>
      <c r="BD42" s="429"/>
      <c r="BE42" s="429"/>
      <c r="BF42" s="429"/>
      <c r="BG42" s="429"/>
      <c r="BH42" s="214"/>
    </row>
    <row r="43" spans="1:60" ht="38.25" customHeight="1">
      <c r="A43" s="103" t="s">
        <v>184</v>
      </c>
      <c r="B43" s="230" t="s">
        <v>183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04"/>
      <c r="Q43" s="204"/>
      <c r="R43" s="204"/>
      <c r="S43" s="204"/>
      <c r="T43" s="204"/>
      <c r="U43" s="204"/>
      <c r="V43" s="204"/>
      <c r="W43" s="205"/>
      <c r="X43" s="201"/>
      <c r="Y43" s="186"/>
      <c r="Z43" s="189"/>
      <c r="AA43" s="186"/>
      <c r="AB43" s="201">
        <f>SUM(AB44:AC45)</f>
        <v>240</v>
      </c>
      <c r="AC43" s="186"/>
      <c r="AD43" s="201">
        <f t="shared" si="1"/>
        <v>108</v>
      </c>
      <c r="AE43" s="186"/>
      <c r="AF43" s="248">
        <f>SUM(AF44:AG45)</f>
        <v>52</v>
      </c>
      <c r="AG43" s="189"/>
      <c r="AH43" s="249">
        <f>SUM(AH44:AI45)</f>
        <v>0</v>
      </c>
      <c r="AI43" s="189"/>
      <c r="AJ43" s="249">
        <f>SUM(AJ44:AK45)</f>
        <v>56</v>
      </c>
      <c r="AK43" s="189"/>
      <c r="AL43" s="249">
        <f>SUM(AL44:AM45)</f>
        <v>0</v>
      </c>
      <c r="AM43" s="250"/>
      <c r="AN43" s="201">
        <f>SUM(AN44:AO45)</f>
        <v>0</v>
      </c>
      <c r="AO43" s="185"/>
      <c r="AP43" s="185">
        <f>SUM(AP44:AQ45)</f>
        <v>0</v>
      </c>
      <c r="AQ43" s="185"/>
      <c r="AR43" s="249">
        <f>SUM(AR44:AR45)</f>
        <v>0</v>
      </c>
      <c r="AS43" s="250">
        <f>SUM(AS44:AS45)</f>
        <v>0</v>
      </c>
      <c r="AT43" s="201">
        <f>SUM(AT44:AU45)</f>
        <v>240</v>
      </c>
      <c r="AU43" s="185"/>
      <c r="AV43" s="185">
        <f>SUM(AV44:AW45)</f>
        <v>108</v>
      </c>
      <c r="AW43" s="185"/>
      <c r="AX43" s="249">
        <f>SUM(AX44:AX45)</f>
        <v>6</v>
      </c>
      <c r="AY43" s="250">
        <f>SUM(AY44:AY45)</f>
        <v>6</v>
      </c>
      <c r="AZ43" s="233">
        <f t="shared" si="2"/>
        <v>6</v>
      </c>
      <c r="BA43" s="247"/>
      <c r="BB43" s="248"/>
      <c r="BC43" s="427"/>
      <c r="BD43" s="427"/>
      <c r="BE43" s="427"/>
      <c r="BF43" s="427"/>
      <c r="BG43" s="427"/>
      <c r="BH43" s="250"/>
    </row>
    <row r="44" spans="1:60" s="81" customFormat="1" ht="39" customHeight="1">
      <c r="A44" s="63" t="s">
        <v>189</v>
      </c>
      <c r="B44" s="202" t="s">
        <v>249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45"/>
      <c r="Q44" s="245"/>
      <c r="R44" s="245"/>
      <c r="S44" s="245"/>
      <c r="T44" s="245"/>
      <c r="U44" s="245"/>
      <c r="V44" s="245"/>
      <c r="W44" s="246"/>
      <c r="X44" s="206">
        <v>2</v>
      </c>
      <c r="Y44" s="207"/>
      <c r="Z44" s="206"/>
      <c r="AA44" s="207"/>
      <c r="AB44" s="206">
        <v>120</v>
      </c>
      <c r="AC44" s="207"/>
      <c r="AD44" s="206">
        <f t="shared" si="1"/>
        <v>54</v>
      </c>
      <c r="AE44" s="207"/>
      <c r="AF44" s="206">
        <v>26</v>
      </c>
      <c r="AG44" s="195"/>
      <c r="AH44" s="195"/>
      <c r="AI44" s="195"/>
      <c r="AJ44" s="195">
        <v>28</v>
      </c>
      <c r="AK44" s="195"/>
      <c r="AL44" s="207"/>
      <c r="AM44" s="213"/>
      <c r="AN44" s="213"/>
      <c r="AO44" s="206"/>
      <c r="AP44" s="195"/>
      <c r="AQ44" s="195"/>
      <c r="AR44" s="211"/>
      <c r="AS44" s="214"/>
      <c r="AT44" s="194">
        <v>120</v>
      </c>
      <c r="AU44" s="195"/>
      <c r="AV44" s="195">
        <v>54</v>
      </c>
      <c r="AW44" s="195"/>
      <c r="AX44" s="211">
        <v>3</v>
      </c>
      <c r="AY44" s="214">
        <v>3</v>
      </c>
      <c r="AZ44" s="190">
        <f t="shared" si="2"/>
        <v>3</v>
      </c>
      <c r="BA44" s="191"/>
      <c r="BB44" s="210" t="s">
        <v>252</v>
      </c>
      <c r="BC44" s="429"/>
      <c r="BD44" s="429"/>
      <c r="BE44" s="429"/>
      <c r="BF44" s="429"/>
      <c r="BG44" s="429"/>
      <c r="BH44" s="214"/>
    </row>
    <row r="45" spans="1:60" s="81" customFormat="1" ht="67.5" customHeight="1">
      <c r="A45" s="63" t="s">
        <v>190</v>
      </c>
      <c r="B45" s="202" t="s">
        <v>250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45"/>
      <c r="Q45" s="245"/>
      <c r="R45" s="245"/>
      <c r="S45" s="245"/>
      <c r="T45" s="245"/>
      <c r="U45" s="245"/>
      <c r="V45" s="245"/>
      <c r="W45" s="246"/>
      <c r="X45" s="206">
        <v>2</v>
      </c>
      <c r="Y45" s="207"/>
      <c r="Z45" s="206"/>
      <c r="AA45" s="207"/>
      <c r="AB45" s="206">
        <v>120</v>
      </c>
      <c r="AC45" s="207"/>
      <c r="AD45" s="206">
        <v>54</v>
      </c>
      <c r="AE45" s="207"/>
      <c r="AF45" s="206">
        <v>26</v>
      </c>
      <c r="AG45" s="195"/>
      <c r="AH45" s="195"/>
      <c r="AI45" s="195"/>
      <c r="AJ45" s="195">
        <v>28</v>
      </c>
      <c r="AK45" s="195"/>
      <c r="AL45" s="207"/>
      <c r="AM45" s="213"/>
      <c r="AN45" s="213"/>
      <c r="AO45" s="206"/>
      <c r="AP45" s="195"/>
      <c r="AQ45" s="195"/>
      <c r="AR45" s="211"/>
      <c r="AS45" s="214"/>
      <c r="AT45" s="194">
        <v>120</v>
      </c>
      <c r="AU45" s="195"/>
      <c r="AV45" s="195">
        <v>54</v>
      </c>
      <c r="AW45" s="195"/>
      <c r="AX45" s="211">
        <v>3</v>
      </c>
      <c r="AY45" s="214">
        <v>3</v>
      </c>
      <c r="AZ45" s="190">
        <f t="shared" si="2"/>
        <v>3</v>
      </c>
      <c r="BA45" s="191"/>
      <c r="BB45" s="210" t="s">
        <v>253</v>
      </c>
      <c r="BC45" s="429"/>
      <c r="BD45" s="429"/>
      <c r="BE45" s="429"/>
      <c r="BF45" s="429"/>
      <c r="BG45" s="429"/>
      <c r="BH45" s="214"/>
    </row>
    <row r="46" spans="1:60" ht="38.25" customHeight="1">
      <c r="A46" s="103" t="s">
        <v>188</v>
      </c>
      <c r="B46" s="230" t="s">
        <v>187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04"/>
      <c r="Q46" s="204"/>
      <c r="R46" s="204"/>
      <c r="S46" s="204"/>
      <c r="T46" s="204"/>
      <c r="U46" s="204"/>
      <c r="V46" s="204"/>
      <c r="W46" s="205"/>
      <c r="X46" s="201"/>
      <c r="Y46" s="186"/>
      <c r="Z46" s="189"/>
      <c r="AA46" s="186"/>
      <c r="AB46" s="201">
        <f>SUM(AB47:AC50)</f>
        <v>408</v>
      </c>
      <c r="AC46" s="186"/>
      <c r="AD46" s="201">
        <f>SUM(AF46:AM46)</f>
        <v>162</v>
      </c>
      <c r="AE46" s="186"/>
      <c r="AF46" s="248">
        <f>SUM(AF47:AG50)</f>
        <v>74</v>
      </c>
      <c r="AG46" s="189"/>
      <c r="AH46" s="249">
        <f>SUM(AH47:AI50)</f>
        <v>0</v>
      </c>
      <c r="AI46" s="189"/>
      <c r="AJ46" s="249">
        <f>SUM(AJ47:AK50)</f>
        <v>88</v>
      </c>
      <c r="AK46" s="189"/>
      <c r="AL46" s="249">
        <f>SUM(AL47:AM50)</f>
        <v>0</v>
      </c>
      <c r="AM46" s="250"/>
      <c r="AN46" s="201">
        <f>SUM(AN47:AO50)</f>
        <v>216</v>
      </c>
      <c r="AO46" s="185"/>
      <c r="AP46" s="185">
        <f>SUM(AP47:AQ50)</f>
        <v>90</v>
      </c>
      <c r="AQ46" s="185"/>
      <c r="AR46" s="249">
        <f>SUM(AR47:AR50)</f>
        <v>6</v>
      </c>
      <c r="AS46" s="250">
        <f>SUM(AS47:AS50)</f>
        <v>6</v>
      </c>
      <c r="AT46" s="201">
        <f>SUM(AT47:AU50)</f>
        <v>192</v>
      </c>
      <c r="AU46" s="185"/>
      <c r="AV46" s="185">
        <f>SUM(AV47:AW50)</f>
        <v>72</v>
      </c>
      <c r="AW46" s="185"/>
      <c r="AX46" s="249">
        <f>SUM(AX47:AX50)</f>
        <v>6</v>
      </c>
      <c r="AY46" s="250">
        <f>SUM(AY47:AY50)</f>
        <v>6</v>
      </c>
      <c r="AZ46" s="233">
        <f t="shared" si="2"/>
        <v>12</v>
      </c>
      <c r="BA46" s="247"/>
      <c r="BB46" s="248"/>
      <c r="BC46" s="427"/>
      <c r="BD46" s="427"/>
      <c r="BE46" s="427"/>
      <c r="BF46" s="427"/>
      <c r="BG46" s="427"/>
      <c r="BH46" s="250"/>
    </row>
    <row r="47" spans="1:60" s="81" customFormat="1" ht="39" customHeight="1">
      <c r="A47" s="63" t="s">
        <v>191</v>
      </c>
      <c r="B47" s="202" t="s">
        <v>239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45"/>
      <c r="Q47" s="245"/>
      <c r="R47" s="245"/>
      <c r="S47" s="245"/>
      <c r="T47" s="245"/>
      <c r="U47" s="245"/>
      <c r="V47" s="245"/>
      <c r="W47" s="246"/>
      <c r="X47" s="206">
        <v>1</v>
      </c>
      <c r="Y47" s="207"/>
      <c r="Z47" s="206"/>
      <c r="AA47" s="207"/>
      <c r="AB47" s="206">
        <v>120</v>
      </c>
      <c r="AC47" s="207"/>
      <c r="AD47" s="206">
        <f>SUM(AF47:AM47)</f>
        <v>54</v>
      </c>
      <c r="AE47" s="207"/>
      <c r="AF47" s="206">
        <v>26</v>
      </c>
      <c r="AG47" s="195"/>
      <c r="AH47" s="195"/>
      <c r="AI47" s="195"/>
      <c r="AJ47" s="195">
        <v>28</v>
      </c>
      <c r="AK47" s="195"/>
      <c r="AL47" s="207"/>
      <c r="AM47" s="213"/>
      <c r="AN47" s="213">
        <v>120</v>
      </c>
      <c r="AO47" s="206"/>
      <c r="AP47" s="195">
        <v>54</v>
      </c>
      <c r="AQ47" s="195"/>
      <c r="AR47" s="211">
        <v>3</v>
      </c>
      <c r="AS47" s="214">
        <v>3</v>
      </c>
      <c r="AT47" s="194"/>
      <c r="AU47" s="195"/>
      <c r="AV47" s="195"/>
      <c r="AW47" s="195"/>
      <c r="AX47" s="211"/>
      <c r="AY47" s="214"/>
      <c r="AZ47" s="190">
        <f t="shared" si="2"/>
        <v>3</v>
      </c>
      <c r="BA47" s="191"/>
      <c r="BB47" s="210" t="s">
        <v>108</v>
      </c>
      <c r="BC47" s="429"/>
      <c r="BD47" s="429"/>
      <c r="BE47" s="429"/>
      <c r="BF47" s="429"/>
      <c r="BG47" s="429"/>
      <c r="BH47" s="214"/>
    </row>
    <row r="48" spans="1:60" s="81" customFormat="1" ht="39" customHeight="1">
      <c r="A48" s="63" t="s">
        <v>192</v>
      </c>
      <c r="B48" s="202" t="s">
        <v>240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45"/>
      <c r="Q48" s="245"/>
      <c r="R48" s="245"/>
      <c r="S48" s="245"/>
      <c r="T48" s="245"/>
      <c r="U48" s="245"/>
      <c r="V48" s="245"/>
      <c r="W48" s="246"/>
      <c r="X48" s="206"/>
      <c r="Y48" s="207"/>
      <c r="Z48" s="206">
        <v>1</v>
      </c>
      <c r="AA48" s="207"/>
      <c r="AB48" s="206">
        <v>96</v>
      </c>
      <c r="AC48" s="207"/>
      <c r="AD48" s="206">
        <f>SUM(AF48:AM48)</f>
        <v>36</v>
      </c>
      <c r="AE48" s="207"/>
      <c r="AF48" s="206">
        <v>16</v>
      </c>
      <c r="AG48" s="195"/>
      <c r="AH48" s="195"/>
      <c r="AI48" s="195"/>
      <c r="AJ48" s="195">
        <v>20</v>
      </c>
      <c r="AK48" s="195"/>
      <c r="AL48" s="207"/>
      <c r="AM48" s="213"/>
      <c r="AN48" s="213">
        <v>96</v>
      </c>
      <c r="AO48" s="206"/>
      <c r="AP48" s="195">
        <v>36</v>
      </c>
      <c r="AQ48" s="195"/>
      <c r="AR48" s="211">
        <v>3</v>
      </c>
      <c r="AS48" s="214">
        <v>3</v>
      </c>
      <c r="AT48" s="194"/>
      <c r="AU48" s="195"/>
      <c r="AV48" s="195"/>
      <c r="AW48" s="195"/>
      <c r="AX48" s="211"/>
      <c r="AY48" s="214"/>
      <c r="AZ48" s="190">
        <f t="shared" si="2"/>
        <v>3</v>
      </c>
      <c r="BA48" s="191"/>
      <c r="BB48" s="210" t="s">
        <v>106</v>
      </c>
      <c r="BC48" s="429"/>
      <c r="BD48" s="429"/>
      <c r="BE48" s="429"/>
      <c r="BF48" s="429"/>
      <c r="BG48" s="429"/>
      <c r="BH48" s="214"/>
    </row>
    <row r="49" spans="1:60" s="81" customFormat="1" ht="39" customHeight="1">
      <c r="A49" s="63" t="s">
        <v>193</v>
      </c>
      <c r="B49" s="202" t="s">
        <v>254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45"/>
      <c r="Q49" s="245"/>
      <c r="R49" s="245"/>
      <c r="S49" s="245"/>
      <c r="T49" s="245"/>
      <c r="U49" s="245"/>
      <c r="V49" s="245"/>
      <c r="W49" s="246"/>
      <c r="X49" s="206"/>
      <c r="Y49" s="207"/>
      <c r="Z49" s="206">
        <v>2</v>
      </c>
      <c r="AA49" s="207"/>
      <c r="AB49" s="206">
        <v>96</v>
      </c>
      <c r="AC49" s="207"/>
      <c r="AD49" s="206">
        <f>SUM(AF49:AM49)</f>
        <v>36</v>
      </c>
      <c r="AE49" s="207"/>
      <c r="AF49" s="206">
        <v>16</v>
      </c>
      <c r="AG49" s="195"/>
      <c r="AH49" s="195"/>
      <c r="AI49" s="195"/>
      <c r="AJ49" s="195">
        <v>20</v>
      </c>
      <c r="AK49" s="195"/>
      <c r="AL49" s="207"/>
      <c r="AM49" s="213"/>
      <c r="AN49" s="213"/>
      <c r="AO49" s="206"/>
      <c r="AP49" s="195"/>
      <c r="AQ49" s="195"/>
      <c r="AR49" s="211"/>
      <c r="AS49" s="214"/>
      <c r="AT49" s="194">
        <v>96</v>
      </c>
      <c r="AU49" s="195"/>
      <c r="AV49" s="195">
        <v>36</v>
      </c>
      <c r="AW49" s="195"/>
      <c r="AX49" s="211">
        <v>3</v>
      </c>
      <c r="AY49" s="214">
        <v>3</v>
      </c>
      <c r="AZ49" s="190">
        <f t="shared" si="2"/>
        <v>3</v>
      </c>
      <c r="BA49" s="191"/>
      <c r="BB49" s="210" t="s">
        <v>255</v>
      </c>
      <c r="BC49" s="429"/>
      <c r="BD49" s="429"/>
      <c r="BE49" s="429"/>
      <c r="BF49" s="429"/>
      <c r="BG49" s="429"/>
      <c r="BH49" s="214"/>
    </row>
    <row r="50" spans="1:60" s="81" customFormat="1" ht="39" customHeight="1" thickBot="1">
      <c r="A50" s="63" t="s">
        <v>194</v>
      </c>
      <c r="B50" s="253" t="s">
        <v>241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255"/>
      <c r="R50" s="255"/>
      <c r="S50" s="255"/>
      <c r="T50" s="255"/>
      <c r="U50" s="255"/>
      <c r="V50" s="255"/>
      <c r="W50" s="256"/>
      <c r="X50" s="242"/>
      <c r="Y50" s="251"/>
      <c r="Z50" s="242">
        <v>2</v>
      </c>
      <c r="AA50" s="251"/>
      <c r="AB50" s="242">
        <v>96</v>
      </c>
      <c r="AC50" s="251"/>
      <c r="AD50" s="242">
        <f>SUM(AF50:AM50)</f>
        <v>36</v>
      </c>
      <c r="AE50" s="251"/>
      <c r="AF50" s="242">
        <v>16</v>
      </c>
      <c r="AG50" s="237"/>
      <c r="AH50" s="237"/>
      <c r="AI50" s="237"/>
      <c r="AJ50" s="237">
        <v>20</v>
      </c>
      <c r="AK50" s="237"/>
      <c r="AL50" s="251"/>
      <c r="AM50" s="252"/>
      <c r="AN50" s="252"/>
      <c r="AO50" s="242"/>
      <c r="AP50" s="237"/>
      <c r="AQ50" s="237"/>
      <c r="AR50" s="257"/>
      <c r="AS50" s="258"/>
      <c r="AT50" s="430">
        <v>96</v>
      </c>
      <c r="AU50" s="237"/>
      <c r="AV50" s="237">
        <v>36</v>
      </c>
      <c r="AW50" s="237"/>
      <c r="AX50" s="257">
        <v>3</v>
      </c>
      <c r="AY50" s="258">
        <v>3</v>
      </c>
      <c r="AZ50" s="267">
        <f t="shared" si="2"/>
        <v>3</v>
      </c>
      <c r="BA50" s="268"/>
      <c r="BB50" s="272" t="s">
        <v>159</v>
      </c>
      <c r="BC50" s="273"/>
      <c r="BD50" s="273"/>
      <c r="BE50" s="273"/>
      <c r="BF50" s="273"/>
      <c r="BG50" s="273"/>
      <c r="BH50" s="258"/>
    </row>
    <row r="51" spans="1:60" ht="38.25" customHeight="1" thickBot="1">
      <c r="A51" s="61" t="s">
        <v>137</v>
      </c>
      <c r="B51" s="169" t="s">
        <v>140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1"/>
      <c r="Q51" s="171"/>
      <c r="R51" s="171"/>
      <c r="S51" s="171"/>
      <c r="T51" s="171"/>
      <c r="U51" s="171"/>
      <c r="V51" s="171"/>
      <c r="W51" s="172"/>
      <c r="X51" s="173"/>
      <c r="Y51" s="174"/>
      <c r="Z51" s="175"/>
      <c r="AA51" s="174"/>
      <c r="AB51" s="176" t="s">
        <v>168</v>
      </c>
      <c r="AC51" s="177"/>
      <c r="AD51" s="178" t="s">
        <v>169</v>
      </c>
      <c r="AE51" s="179"/>
      <c r="AF51" s="180" t="s">
        <v>170</v>
      </c>
      <c r="AG51" s="181"/>
      <c r="AH51" s="181" t="s">
        <v>171</v>
      </c>
      <c r="AI51" s="181"/>
      <c r="AJ51" s="181" t="s">
        <v>142</v>
      </c>
      <c r="AK51" s="181"/>
      <c r="AL51" s="181"/>
      <c r="AM51" s="179"/>
      <c r="AN51" s="180" t="s">
        <v>207</v>
      </c>
      <c r="AO51" s="181"/>
      <c r="AP51" s="181" t="s">
        <v>208</v>
      </c>
      <c r="AQ51" s="181"/>
      <c r="AR51" s="183" t="s">
        <v>172</v>
      </c>
      <c r="AS51" s="184" t="s">
        <v>172</v>
      </c>
      <c r="AT51" s="180" t="s">
        <v>218</v>
      </c>
      <c r="AU51" s="181"/>
      <c r="AV51" s="181" t="s">
        <v>219</v>
      </c>
      <c r="AW51" s="181"/>
      <c r="AX51" s="183" t="s">
        <v>150</v>
      </c>
      <c r="AY51" s="184" t="s">
        <v>150</v>
      </c>
      <c r="AZ51" s="180" t="s">
        <v>174</v>
      </c>
      <c r="BA51" s="183"/>
      <c r="BB51" s="266"/>
      <c r="BC51" s="418"/>
      <c r="BD51" s="418"/>
      <c r="BE51" s="418"/>
      <c r="BF51" s="418"/>
      <c r="BG51" s="418"/>
      <c r="BH51" s="184"/>
    </row>
    <row r="52" spans="1:60" ht="39" customHeight="1">
      <c r="A52" s="63" t="s">
        <v>51</v>
      </c>
      <c r="B52" s="215" t="s">
        <v>263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7"/>
      <c r="Q52" s="217"/>
      <c r="R52" s="217"/>
      <c r="S52" s="217"/>
      <c r="T52" s="217"/>
      <c r="U52" s="217"/>
      <c r="V52" s="217"/>
      <c r="W52" s="218"/>
      <c r="X52" s="261" t="s">
        <v>143</v>
      </c>
      <c r="Y52" s="262"/>
      <c r="Z52" s="221"/>
      <c r="AA52" s="222"/>
      <c r="AB52" s="223" t="s">
        <v>144</v>
      </c>
      <c r="AC52" s="224"/>
      <c r="AD52" s="223" t="s">
        <v>145</v>
      </c>
      <c r="AE52" s="224"/>
      <c r="AF52" s="221" t="s">
        <v>146</v>
      </c>
      <c r="AG52" s="212"/>
      <c r="AH52" s="212"/>
      <c r="AI52" s="212"/>
      <c r="AJ52" s="212" t="s">
        <v>147</v>
      </c>
      <c r="AK52" s="212"/>
      <c r="AL52" s="207"/>
      <c r="AM52" s="213"/>
      <c r="AN52" s="213" t="s">
        <v>149</v>
      </c>
      <c r="AO52" s="206"/>
      <c r="AP52" s="212" t="s">
        <v>164</v>
      </c>
      <c r="AQ52" s="212"/>
      <c r="AR52" s="228"/>
      <c r="AS52" s="229"/>
      <c r="AT52" s="225" t="s">
        <v>149</v>
      </c>
      <c r="AU52" s="212"/>
      <c r="AV52" s="212" t="s">
        <v>165</v>
      </c>
      <c r="AW52" s="212"/>
      <c r="AX52" s="228" t="s">
        <v>148</v>
      </c>
      <c r="AY52" s="229" t="s">
        <v>148</v>
      </c>
      <c r="AZ52" s="259" t="s">
        <v>148</v>
      </c>
      <c r="BA52" s="260"/>
      <c r="BB52" s="425" t="s">
        <v>86</v>
      </c>
      <c r="BC52" s="426"/>
      <c r="BD52" s="426"/>
      <c r="BE52" s="426"/>
      <c r="BF52" s="426"/>
      <c r="BG52" s="426"/>
      <c r="BH52" s="229"/>
    </row>
    <row r="53" spans="1:60" ht="39" customHeight="1">
      <c r="A53" s="63" t="s">
        <v>139</v>
      </c>
      <c r="B53" s="215" t="s">
        <v>264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8"/>
      <c r="X53" s="206" t="s">
        <v>143</v>
      </c>
      <c r="Y53" s="207"/>
      <c r="Z53" s="221"/>
      <c r="AA53" s="222"/>
      <c r="AB53" s="223" t="s">
        <v>166</v>
      </c>
      <c r="AC53" s="224"/>
      <c r="AD53" s="223" t="s">
        <v>175</v>
      </c>
      <c r="AE53" s="224"/>
      <c r="AF53" s="221"/>
      <c r="AG53" s="212"/>
      <c r="AH53" s="212"/>
      <c r="AI53" s="212"/>
      <c r="AJ53" s="212" t="s">
        <v>175</v>
      </c>
      <c r="AK53" s="212"/>
      <c r="AL53" s="207"/>
      <c r="AM53" s="213"/>
      <c r="AN53" s="213" t="s">
        <v>173</v>
      </c>
      <c r="AO53" s="206"/>
      <c r="AP53" s="212" t="s">
        <v>206</v>
      </c>
      <c r="AQ53" s="212"/>
      <c r="AR53" s="228"/>
      <c r="AS53" s="229"/>
      <c r="AT53" s="225" t="s">
        <v>146</v>
      </c>
      <c r="AU53" s="212"/>
      <c r="AV53" s="212" t="s">
        <v>146</v>
      </c>
      <c r="AW53" s="212"/>
      <c r="AX53" s="228" t="s">
        <v>148</v>
      </c>
      <c r="AY53" s="229" t="s">
        <v>148</v>
      </c>
      <c r="AZ53" s="190" t="s">
        <v>148</v>
      </c>
      <c r="BA53" s="191"/>
      <c r="BB53" s="425" t="s">
        <v>87</v>
      </c>
      <c r="BC53" s="426"/>
      <c r="BD53" s="426"/>
      <c r="BE53" s="426"/>
      <c r="BF53" s="426"/>
      <c r="BG53" s="426"/>
      <c r="BH53" s="229"/>
    </row>
    <row r="54" spans="1:60" ht="39" customHeight="1" thickBot="1">
      <c r="A54" s="63" t="s">
        <v>203</v>
      </c>
      <c r="B54" s="253" t="s">
        <v>265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63"/>
      <c r="Q54" s="263"/>
      <c r="R54" s="263"/>
      <c r="S54" s="263"/>
      <c r="T54" s="263"/>
      <c r="U54" s="263"/>
      <c r="V54" s="263"/>
      <c r="W54" s="264"/>
      <c r="Z54" s="242" t="s">
        <v>176</v>
      </c>
      <c r="AA54" s="251"/>
      <c r="AB54" s="223" t="s">
        <v>177</v>
      </c>
      <c r="AC54" s="224"/>
      <c r="AD54" s="223" t="s">
        <v>178</v>
      </c>
      <c r="AE54" s="224"/>
      <c r="AF54" s="221" t="s">
        <v>171</v>
      </c>
      <c r="AG54" s="212"/>
      <c r="AH54" s="212" t="s">
        <v>171</v>
      </c>
      <c r="AI54" s="212"/>
      <c r="AJ54" s="212"/>
      <c r="AK54" s="212"/>
      <c r="AL54" s="207"/>
      <c r="AM54" s="213"/>
      <c r="AN54" s="213" t="s">
        <v>177</v>
      </c>
      <c r="AO54" s="206"/>
      <c r="AP54" s="212" t="s">
        <v>178</v>
      </c>
      <c r="AQ54" s="212"/>
      <c r="AR54" s="228" t="s">
        <v>172</v>
      </c>
      <c r="AS54" s="229" t="s">
        <v>172</v>
      </c>
      <c r="AT54" s="225"/>
      <c r="AU54" s="212"/>
      <c r="AV54" s="212"/>
      <c r="AW54" s="212"/>
      <c r="AX54" s="228"/>
      <c r="AY54" s="229"/>
      <c r="AZ54" s="267" t="s">
        <v>172</v>
      </c>
      <c r="BA54" s="268"/>
      <c r="BB54" s="425" t="s">
        <v>202</v>
      </c>
      <c r="BC54" s="426"/>
      <c r="BD54" s="426"/>
      <c r="BE54" s="426"/>
      <c r="BF54" s="426"/>
      <c r="BG54" s="426"/>
      <c r="BH54" s="229"/>
    </row>
    <row r="55" spans="1:60" ht="39.75" customHeight="1" thickBot="1">
      <c r="A55" s="269" t="s">
        <v>75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1"/>
      <c r="AB55" s="266">
        <f>SUM(AB29,AB38)</f>
        <v>1518</v>
      </c>
      <c r="AC55" s="265"/>
      <c r="AD55" s="266">
        <f>SUM(AF55:AM55)</f>
        <v>548</v>
      </c>
      <c r="AE55" s="265"/>
      <c r="AF55" s="266">
        <f>SUM(AF29,AF38)</f>
        <v>254</v>
      </c>
      <c r="AG55" s="180"/>
      <c r="AH55" s="183">
        <f>SUM(AH29,AH38)</f>
        <v>22</v>
      </c>
      <c r="AI55" s="180"/>
      <c r="AJ55" s="183">
        <f>SUM(AJ29,AJ38)</f>
        <v>246</v>
      </c>
      <c r="AK55" s="180"/>
      <c r="AL55" s="183">
        <f>SUM(AL29,AL38)</f>
        <v>26</v>
      </c>
      <c r="AM55" s="265"/>
      <c r="AN55" s="266">
        <f>SUM(AN29,AN38)</f>
        <v>996</v>
      </c>
      <c r="AO55" s="180"/>
      <c r="AP55" s="183">
        <f>SUM(AP29,AP38)</f>
        <v>368</v>
      </c>
      <c r="AQ55" s="180"/>
      <c r="AR55" s="183">
        <f>SUM(AR29,AR38)</f>
        <v>30</v>
      </c>
      <c r="AS55" s="265">
        <f>SUM(AS29,AS38)</f>
        <v>30</v>
      </c>
      <c r="AT55" s="266">
        <f>SUM(AT29,AT38)</f>
        <v>522</v>
      </c>
      <c r="AU55" s="180"/>
      <c r="AV55" s="183">
        <f>SUM(AV29,AV38)</f>
        <v>180</v>
      </c>
      <c r="AW55" s="180"/>
      <c r="AX55" s="183">
        <f>SUM(AX29,AX38)</f>
        <v>15</v>
      </c>
      <c r="AY55" s="265">
        <f>SUM(AY29,AY38)</f>
        <v>15</v>
      </c>
      <c r="AZ55" s="266">
        <f>SUM(AZ29,AZ38)</f>
        <v>45</v>
      </c>
      <c r="BA55" s="265"/>
      <c r="BB55" s="428"/>
      <c r="BC55" s="431"/>
      <c r="BD55" s="431"/>
      <c r="BE55" s="431"/>
      <c r="BF55" s="431"/>
      <c r="BG55" s="431"/>
      <c r="BH55" s="432"/>
    </row>
    <row r="56" spans="1:60" ht="39.75" customHeight="1">
      <c r="A56" s="126" t="s">
        <v>15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  <c r="AB56" s="149"/>
      <c r="AC56" s="133"/>
      <c r="AD56" s="150"/>
      <c r="AE56" s="151"/>
      <c r="AF56" s="133"/>
      <c r="AG56" s="134"/>
      <c r="AH56" s="135"/>
      <c r="AI56" s="134"/>
      <c r="AJ56" s="135"/>
      <c r="AK56" s="134"/>
      <c r="AL56" s="135"/>
      <c r="AM56" s="136"/>
      <c r="AN56" s="276">
        <f>AP55/18</f>
        <v>20.444444444444443</v>
      </c>
      <c r="AO56" s="277"/>
      <c r="AP56" s="277"/>
      <c r="AQ56" s="277"/>
      <c r="AR56" s="277"/>
      <c r="AS56" s="278"/>
      <c r="AT56" s="276">
        <f>AV55/9</f>
        <v>20</v>
      </c>
      <c r="AU56" s="277"/>
      <c r="AV56" s="277"/>
      <c r="AW56" s="277"/>
      <c r="AX56" s="277"/>
      <c r="AY56" s="278"/>
      <c r="AZ56" s="274"/>
      <c r="BA56" s="275"/>
      <c r="BB56" s="433"/>
      <c r="BC56" s="434"/>
      <c r="BD56" s="434"/>
      <c r="BE56" s="434"/>
      <c r="BF56" s="434"/>
      <c r="BG56" s="434"/>
      <c r="BH56" s="435"/>
    </row>
    <row r="57" spans="1:60" ht="39.75" customHeight="1" hidden="1">
      <c r="A57" s="137" t="s">
        <v>155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9"/>
      <c r="AB57" s="288"/>
      <c r="AC57" s="289"/>
      <c r="AD57" s="279"/>
      <c r="AE57" s="280"/>
      <c r="AF57" s="290"/>
      <c r="AG57" s="289"/>
      <c r="AH57" s="279"/>
      <c r="AI57" s="289"/>
      <c r="AJ57" s="279"/>
      <c r="AK57" s="289"/>
      <c r="AL57" s="279"/>
      <c r="AM57" s="280"/>
      <c r="AN57" s="283">
        <f>AN55/20</f>
        <v>49.8</v>
      </c>
      <c r="AO57" s="284"/>
      <c r="AP57" s="284"/>
      <c r="AQ57" s="284"/>
      <c r="AR57" s="284"/>
      <c r="AS57" s="285"/>
      <c r="AT57" s="283">
        <f>AT55/10</f>
        <v>52.2</v>
      </c>
      <c r="AU57" s="284"/>
      <c r="AV57" s="284"/>
      <c r="AW57" s="284"/>
      <c r="AX57" s="284"/>
      <c r="AY57" s="285"/>
      <c r="AZ57" s="281"/>
      <c r="BA57" s="282"/>
      <c r="BB57" s="210"/>
      <c r="BC57" s="429"/>
      <c r="BD57" s="429"/>
      <c r="BE57" s="429"/>
      <c r="BF57" s="429"/>
      <c r="BG57" s="429"/>
      <c r="BH57" s="214"/>
    </row>
    <row r="58" spans="1:60" ht="39.75" customHeight="1">
      <c r="A58" s="302" t="s">
        <v>16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4"/>
      <c r="AB58" s="291">
        <f>SUM(AN58:AY58)</f>
        <v>6</v>
      </c>
      <c r="AC58" s="292"/>
      <c r="AD58" s="293"/>
      <c r="AE58" s="294"/>
      <c r="AF58" s="292"/>
      <c r="AG58" s="300"/>
      <c r="AH58" s="299"/>
      <c r="AI58" s="300"/>
      <c r="AJ58" s="299"/>
      <c r="AK58" s="300"/>
      <c r="AL58" s="299"/>
      <c r="AM58" s="301"/>
      <c r="AN58" s="283">
        <v>4</v>
      </c>
      <c r="AO58" s="284"/>
      <c r="AP58" s="284"/>
      <c r="AQ58" s="284"/>
      <c r="AR58" s="284"/>
      <c r="AS58" s="285"/>
      <c r="AT58" s="283">
        <v>2</v>
      </c>
      <c r="AU58" s="284"/>
      <c r="AV58" s="284"/>
      <c r="AW58" s="284"/>
      <c r="AX58" s="284"/>
      <c r="AY58" s="285"/>
      <c r="AZ58" s="281"/>
      <c r="BA58" s="282"/>
      <c r="BB58" s="210"/>
      <c r="BC58" s="429"/>
      <c r="BD58" s="429"/>
      <c r="BE58" s="429"/>
      <c r="BF58" s="429"/>
      <c r="BG58" s="429"/>
      <c r="BH58" s="214"/>
    </row>
    <row r="59" spans="1:60" ht="39.75" customHeight="1" thickBot="1">
      <c r="A59" s="316" t="s">
        <v>17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8"/>
      <c r="AB59" s="295">
        <f>SUM(AN59:AY59)</f>
        <v>9</v>
      </c>
      <c r="AC59" s="296"/>
      <c r="AD59" s="297"/>
      <c r="AE59" s="298"/>
      <c r="AF59" s="296"/>
      <c r="AG59" s="313"/>
      <c r="AH59" s="311"/>
      <c r="AI59" s="313"/>
      <c r="AJ59" s="311"/>
      <c r="AK59" s="313"/>
      <c r="AL59" s="311"/>
      <c r="AM59" s="312"/>
      <c r="AN59" s="437">
        <v>6</v>
      </c>
      <c r="AO59" s="438"/>
      <c r="AP59" s="438"/>
      <c r="AQ59" s="438"/>
      <c r="AR59" s="438"/>
      <c r="AS59" s="439"/>
      <c r="AT59" s="437">
        <v>3</v>
      </c>
      <c r="AU59" s="438"/>
      <c r="AV59" s="438"/>
      <c r="AW59" s="438"/>
      <c r="AX59" s="438"/>
      <c r="AY59" s="439"/>
      <c r="AZ59" s="286"/>
      <c r="BA59" s="287"/>
      <c r="BB59" s="272"/>
      <c r="BC59" s="273"/>
      <c r="BD59" s="273"/>
      <c r="BE59" s="273"/>
      <c r="BF59" s="273"/>
      <c r="BG59" s="273"/>
      <c r="BH59" s="258"/>
    </row>
    <row r="60" spans="1:43" ht="67.5" customHeight="1" thickBot="1">
      <c r="A60" s="3"/>
      <c r="B60" s="3"/>
      <c r="C60" s="12"/>
      <c r="D60" s="12"/>
      <c r="E60" s="12"/>
      <c r="F60" s="12"/>
      <c r="G60" s="12"/>
      <c r="H60" s="26"/>
      <c r="I60" s="13"/>
      <c r="J60" s="12"/>
      <c r="K60" s="5"/>
      <c r="L60" s="5"/>
      <c r="M60" s="5"/>
      <c r="N60" s="12"/>
      <c r="O60" s="12"/>
      <c r="P60" s="12"/>
      <c r="Q60" s="12"/>
      <c r="R60" s="14"/>
      <c r="S60" s="42"/>
      <c r="T60" s="5"/>
      <c r="U60" s="27"/>
      <c r="V60" s="13"/>
      <c r="W60" s="12"/>
      <c r="X60" s="12"/>
      <c r="Y60" s="12"/>
      <c r="Z60" s="5"/>
      <c r="AA60" s="5"/>
      <c r="AB60" s="5"/>
      <c r="AC60" s="5"/>
      <c r="AD60" s="5"/>
      <c r="AE60" s="5"/>
      <c r="AF60" s="5"/>
      <c r="AG60" s="5"/>
      <c r="AH60" s="5"/>
      <c r="AI60" s="27"/>
      <c r="AJ60" s="13"/>
      <c r="AK60" s="12"/>
      <c r="AL60" s="12"/>
      <c r="AM60" s="12"/>
      <c r="AN60" s="12"/>
      <c r="AO60" s="5"/>
      <c r="AP60" s="5"/>
      <c r="AQ60" s="5"/>
    </row>
    <row r="61" spans="1:60" s="35" customFormat="1" ht="61.5" customHeight="1" thickBot="1">
      <c r="A61" s="314" t="s">
        <v>100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129" t="s">
        <v>103</v>
      </c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1"/>
      <c r="AU61" s="129" t="s">
        <v>105</v>
      </c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1"/>
    </row>
    <row r="62" spans="1:60" ht="61.5" customHeight="1">
      <c r="A62" s="334" t="s">
        <v>20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 t="s">
        <v>19</v>
      </c>
      <c r="O62" s="132"/>
      <c r="P62" s="132"/>
      <c r="Q62" s="132"/>
      <c r="R62" s="132" t="s">
        <v>21</v>
      </c>
      <c r="S62" s="132"/>
      <c r="T62" s="132"/>
      <c r="U62" s="132"/>
      <c r="V62" s="305" t="s">
        <v>96</v>
      </c>
      <c r="W62" s="305"/>
      <c r="X62" s="305"/>
      <c r="Y62" s="306"/>
      <c r="Z62" s="307" t="s">
        <v>19</v>
      </c>
      <c r="AA62" s="308"/>
      <c r="AB62" s="308"/>
      <c r="AC62" s="308"/>
      <c r="AD62" s="308"/>
      <c r="AE62" s="308"/>
      <c r="AF62" s="309"/>
      <c r="AG62" s="310" t="s">
        <v>21</v>
      </c>
      <c r="AH62" s="308"/>
      <c r="AI62" s="308"/>
      <c r="AJ62" s="308"/>
      <c r="AK62" s="308"/>
      <c r="AL62" s="308"/>
      <c r="AM62" s="309"/>
      <c r="AN62" s="310" t="s">
        <v>96</v>
      </c>
      <c r="AO62" s="308"/>
      <c r="AP62" s="308"/>
      <c r="AQ62" s="308"/>
      <c r="AR62" s="308"/>
      <c r="AS62" s="308"/>
      <c r="AT62" s="319"/>
      <c r="AU62" s="320" t="s">
        <v>104</v>
      </c>
      <c r="AV62" s="321"/>
      <c r="AW62" s="321"/>
      <c r="AX62" s="321"/>
      <c r="AY62" s="321"/>
      <c r="AZ62" s="321"/>
      <c r="BA62" s="321"/>
      <c r="BB62" s="321"/>
      <c r="BC62" s="321"/>
      <c r="BD62" s="321"/>
      <c r="BE62" s="321"/>
      <c r="BF62" s="321"/>
      <c r="BG62" s="321"/>
      <c r="BH62" s="322"/>
    </row>
    <row r="63" spans="1:60" s="23" customFormat="1" ht="67.5" customHeight="1" thickBot="1">
      <c r="A63" s="326" t="s">
        <v>256</v>
      </c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8">
        <v>2</v>
      </c>
      <c r="O63" s="328"/>
      <c r="P63" s="328"/>
      <c r="Q63" s="328"/>
      <c r="R63" s="328">
        <v>2</v>
      </c>
      <c r="S63" s="328"/>
      <c r="T63" s="328"/>
      <c r="U63" s="328"/>
      <c r="V63" s="328">
        <v>3</v>
      </c>
      <c r="W63" s="328"/>
      <c r="X63" s="328"/>
      <c r="Y63" s="329"/>
      <c r="Z63" s="330">
        <v>2</v>
      </c>
      <c r="AA63" s="331"/>
      <c r="AB63" s="331"/>
      <c r="AC63" s="331"/>
      <c r="AD63" s="331"/>
      <c r="AE63" s="331"/>
      <c r="AF63" s="332"/>
      <c r="AG63" s="329">
        <v>8</v>
      </c>
      <c r="AH63" s="331"/>
      <c r="AI63" s="331"/>
      <c r="AJ63" s="331"/>
      <c r="AK63" s="331"/>
      <c r="AL63" s="331"/>
      <c r="AM63" s="332"/>
      <c r="AN63" s="329">
        <v>12</v>
      </c>
      <c r="AO63" s="331"/>
      <c r="AP63" s="331"/>
      <c r="AQ63" s="331"/>
      <c r="AR63" s="331"/>
      <c r="AS63" s="331"/>
      <c r="AT63" s="333"/>
      <c r="AU63" s="323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5"/>
    </row>
    <row r="64" spans="1:51" ht="52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89"/>
      <c r="AY64" s="89"/>
    </row>
    <row r="65" spans="1:49" s="35" customFormat="1" ht="30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43" t="s">
        <v>120</v>
      </c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1"/>
      <c r="AU65" s="71"/>
      <c r="AV65" s="71"/>
      <c r="AW65" s="72"/>
    </row>
    <row r="66" spans="1:49" ht="33" customHeight="1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9"/>
      <c r="S66" s="9"/>
      <c r="T66" s="1"/>
      <c r="U66" s="15"/>
      <c r="V66" s="1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0"/>
      <c r="AU66" s="10"/>
      <c r="AV66" s="10"/>
      <c r="AW66" s="8"/>
    </row>
    <row r="67" spans="1:60" ht="69" customHeight="1" thickBot="1">
      <c r="A67" s="335" t="s">
        <v>76</v>
      </c>
      <c r="B67" s="335"/>
      <c r="C67" s="335"/>
      <c r="D67" s="335"/>
      <c r="E67" s="336" t="s">
        <v>77</v>
      </c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9"/>
      <c r="BB67" s="335" t="s">
        <v>123</v>
      </c>
      <c r="BC67" s="335"/>
      <c r="BD67" s="335"/>
      <c r="BE67" s="335"/>
      <c r="BF67" s="335"/>
      <c r="BG67" s="335"/>
      <c r="BH67" s="335"/>
    </row>
    <row r="68" spans="1:60" s="90" customFormat="1" ht="75" customHeight="1">
      <c r="A68" s="340" t="s">
        <v>80</v>
      </c>
      <c r="B68" s="341"/>
      <c r="C68" s="341"/>
      <c r="D68" s="342"/>
      <c r="E68" s="343" t="s">
        <v>151</v>
      </c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5"/>
      <c r="BB68" s="346" t="s">
        <v>79</v>
      </c>
      <c r="BC68" s="347"/>
      <c r="BD68" s="347"/>
      <c r="BE68" s="347"/>
      <c r="BF68" s="347"/>
      <c r="BG68" s="347"/>
      <c r="BH68" s="348"/>
    </row>
    <row r="69" spans="1:60" s="90" customFormat="1" ht="36.75" customHeight="1">
      <c r="A69" s="349" t="s">
        <v>81</v>
      </c>
      <c r="B69" s="350"/>
      <c r="C69" s="350"/>
      <c r="D69" s="351"/>
      <c r="E69" s="352" t="s">
        <v>160</v>
      </c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4"/>
      <c r="BB69" s="355" t="s">
        <v>216</v>
      </c>
      <c r="BC69" s="356"/>
      <c r="BD69" s="356"/>
      <c r="BE69" s="356"/>
      <c r="BF69" s="356"/>
      <c r="BG69" s="356"/>
      <c r="BH69" s="357"/>
    </row>
    <row r="70" spans="1:60" s="90" customFormat="1" ht="75" customHeight="1">
      <c r="A70" s="358" t="s">
        <v>85</v>
      </c>
      <c r="B70" s="359"/>
      <c r="C70" s="359"/>
      <c r="D70" s="360"/>
      <c r="E70" s="361" t="s">
        <v>179</v>
      </c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3"/>
      <c r="BB70" s="355" t="s">
        <v>216</v>
      </c>
      <c r="BC70" s="356"/>
      <c r="BD70" s="356"/>
      <c r="BE70" s="356"/>
      <c r="BF70" s="356"/>
      <c r="BG70" s="356"/>
      <c r="BH70" s="357"/>
    </row>
    <row r="71" spans="1:60" s="90" customFormat="1" ht="75" customHeight="1">
      <c r="A71" s="358" t="s">
        <v>86</v>
      </c>
      <c r="B71" s="359"/>
      <c r="C71" s="359"/>
      <c r="D71" s="360"/>
      <c r="E71" s="352" t="s">
        <v>152</v>
      </c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4"/>
      <c r="BB71" s="355" t="s">
        <v>51</v>
      </c>
      <c r="BC71" s="356"/>
      <c r="BD71" s="356"/>
      <c r="BE71" s="356"/>
      <c r="BF71" s="356"/>
      <c r="BG71" s="356"/>
      <c r="BH71" s="357"/>
    </row>
    <row r="72" spans="1:60" s="90" customFormat="1" ht="75" customHeight="1">
      <c r="A72" s="358" t="s">
        <v>87</v>
      </c>
      <c r="B72" s="359"/>
      <c r="C72" s="359"/>
      <c r="D72" s="360"/>
      <c r="E72" s="361" t="s">
        <v>153</v>
      </c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3"/>
      <c r="BB72" s="355" t="s">
        <v>139</v>
      </c>
      <c r="BC72" s="356"/>
      <c r="BD72" s="356"/>
      <c r="BE72" s="356"/>
      <c r="BF72" s="356"/>
      <c r="BG72" s="356"/>
      <c r="BH72" s="357"/>
    </row>
    <row r="73" spans="1:60" s="90" customFormat="1" ht="36.75" customHeight="1" thickBot="1">
      <c r="A73" s="364" t="s">
        <v>202</v>
      </c>
      <c r="B73" s="365"/>
      <c r="C73" s="365"/>
      <c r="D73" s="366"/>
      <c r="E73" s="367" t="s">
        <v>204</v>
      </c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9"/>
      <c r="BB73" s="370" t="s">
        <v>203</v>
      </c>
      <c r="BC73" s="371"/>
      <c r="BD73" s="371"/>
      <c r="BE73" s="371"/>
      <c r="BF73" s="371"/>
      <c r="BG73" s="371"/>
      <c r="BH73" s="372"/>
    </row>
    <row r="74" spans="1:60" s="90" customFormat="1" ht="75" customHeight="1">
      <c r="A74" s="340" t="s">
        <v>109</v>
      </c>
      <c r="B74" s="341"/>
      <c r="C74" s="341"/>
      <c r="D74" s="342"/>
      <c r="E74" s="343" t="s">
        <v>161</v>
      </c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73"/>
      <c r="BB74" s="346" t="s">
        <v>116</v>
      </c>
      <c r="BC74" s="347"/>
      <c r="BD74" s="347"/>
      <c r="BE74" s="347"/>
      <c r="BF74" s="347"/>
      <c r="BG74" s="347"/>
      <c r="BH74" s="348"/>
    </row>
    <row r="75" spans="1:60" s="90" customFormat="1" ht="75" customHeight="1">
      <c r="A75" s="358" t="s">
        <v>110</v>
      </c>
      <c r="B75" s="359"/>
      <c r="C75" s="359"/>
      <c r="D75" s="360"/>
      <c r="E75" s="361" t="s">
        <v>157</v>
      </c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436"/>
      <c r="BB75" s="355" t="s">
        <v>119</v>
      </c>
      <c r="BC75" s="356"/>
      <c r="BD75" s="356"/>
      <c r="BE75" s="356"/>
      <c r="BF75" s="356"/>
      <c r="BG75" s="356"/>
      <c r="BH75" s="357"/>
    </row>
    <row r="76" spans="1:60" s="90" customFormat="1" ht="36.75" customHeight="1">
      <c r="A76" s="349" t="s">
        <v>118</v>
      </c>
      <c r="B76" s="350"/>
      <c r="C76" s="350"/>
      <c r="D76" s="351"/>
      <c r="E76" s="352" t="s">
        <v>162</v>
      </c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5" t="s">
        <v>115</v>
      </c>
      <c r="BC76" s="356"/>
      <c r="BD76" s="356"/>
      <c r="BE76" s="356"/>
      <c r="BF76" s="356"/>
      <c r="BG76" s="356"/>
      <c r="BH76" s="357"/>
    </row>
    <row r="77" spans="1:60" s="90" customFormat="1" ht="75" customHeight="1" thickBot="1">
      <c r="A77" s="374" t="s">
        <v>201</v>
      </c>
      <c r="B77" s="375"/>
      <c r="C77" s="375"/>
      <c r="D77" s="376"/>
      <c r="E77" s="377" t="s">
        <v>209</v>
      </c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9"/>
      <c r="BB77" s="380" t="s">
        <v>217</v>
      </c>
      <c r="BC77" s="381"/>
      <c r="BD77" s="381"/>
      <c r="BE77" s="381"/>
      <c r="BF77" s="381"/>
      <c r="BG77" s="381"/>
      <c r="BH77" s="382"/>
    </row>
    <row r="78" spans="1:60" s="90" customFormat="1" ht="36.75" customHeight="1">
      <c r="A78" s="383" t="s">
        <v>107</v>
      </c>
      <c r="B78" s="384"/>
      <c r="C78" s="384"/>
      <c r="D78" s="385"/>
      <c r="E78" s="386" t="s">
        <v>213</v>
      </c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8"/>
      <c r="BB78" s="389" t="s">
        <v>185</v>
      </c>
      <c r="BC78" s="390"/>
      <c r="BD78" s="390"/>
      <c r="BE78" s="390"/>
      <c r="BF78" s="390"/>
      <c r="BG78" s="390"/>
      <c r="BH78" s="391"/>
    </row>
    <row r="79" spans="1:60" s="90" customFormat="1" ht="75" customHeight="1">
      <c r="A79" s="358" t="s">
        <v>111</v>
      </c>
      <c r="B79" s="359"/>
      <c r="C79" s="359"/>
      <c r="D79" s="360"/>
      <c r="E79" s="361" t="s">
        <v>222</v>
      </c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3"/>
      <c r="BB79" s="355" t="s">
        <v>186</v>
      </c>
      <c r="BC79" s="356"/>
      <c r="BD79" s="356"/>
      <c r="BE79" s="356"/>
      <c r="BF79" s="356"/>
      <c r="BG79" s="356"/>
      <c r="BH79" s="357"/>
    </row>
    <row r="80" spans="1:60" s="90" customFormat="1" ht="75" customHeight="1">
      <c r="A80" s="358" t="s">
        <v>112</v>
      </c>
      <c r="B80" s="359"/>
      <c r="C80" s="359"/>
      <c r="D80" s="360"/>
      <c r="E80" s="361" t="s">
        <v>198</v>
      </c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3"/>
      <c r="BB80" s="355" t="s">
        <v>138</v>
      </c>
      <c r="BC80" s="356"/>
      <c r="BD80" s="356"/>
      <c r="BE80" s="356"/>
      <c r="BF80" s="356"/>
      <c r="BG80" s="356"/>
      <c r="BH80" s="357"/>
    </row>
    <row r="81" spans="1:60" s="90" customFormat="1" ht="75" customHeight="1">
      <c r="A81" s="358" t="s">
        <v>113</v>
      </c>
      <c r="B81" s="359"/>
      <c r="C81" s="359"/>
      <c r="D81" s="360"/>
      <c r="E81" s="361" t="s">
        <v>211</v>
      </c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3"/>
      <c r="BB81" s="355" t="s">
        <v>189</v>
      </c>
      <c r="BC81" s="356"/>
      <c r="BD81" s="356"/>
      <c r="BE81" s="356"/>
      <c r="BF81" s="356"/>
      <c r="BG81" s="356"/>
      <c r="BH81" s="357"/>
    </row>
    <row r="82" spans="1:60" s="90" customFormat="1" ht="75" customHeight="1">
      <c r="A82" s="358" t="s">
        <v>114</v>
      </c>
      <c r="B82" s="359"/>
      <c r="C82" s="359"/>
      <c r="D82" s="360"/>
      <c r="E82" s="361" t="s">
        <v>212</v>
      </c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  <c r="AQ82" s="362"/>
      <c r="AR82" s="362"/>
      <c r="AS82" s="362"/>
      <c r="AT82" s="362"/>
      <c r="AU82" s="362"/>
      <c r="AV82" s="362"/>
      <c r="AW82" s="362"/>
      <c r="AX82" s="362"/>
      <c r="AY82" s="362"/>
      <c r="AZ82" s="362"/>
      <c r="BA82" s="363"/>
      <c r="BB82" s="355" t="s">
        <v>190</v>
      </c>
      <c r="BC82" s="356"/>
      <c r="BD82" s="356"/>
      <c r="BE82" s="356"/>
      <c r="BF82" s="356"/>
      <c r="BG82" s="356"/>
      <c r="BH82" s="357"/>
    </row>
    <row r="83" spans="1:60" s="90" customFormat="1" ht="75" customHeight="1">
      <c r="A83" s="358" t="s">
        <v>108</v>
      </c>
      <c r="B83" s="359"/>
      <c r="C83" s="359"/>
      <c r="D83" s="360"/>
      <c r="E83" s="361" t="s">
        <v>214</v>
      </c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3"/>
      <c r="BB83" s="355" t="s">
        <v>191</v>
      </c>
      <c r="BC83" s="356"/>
      <c r="BD83" s="356"/>
      <c r="BE83" s="356"/>
      <c r="BF83" s="356"/>
      <c r="BG83" s="356"/>
      <c r="BH83" s="357"/>
    </row>
    <row r="84" spans="1:68" s="90" customFormat="1" ht="75" customHeight="1">
      <c r="A84" s="358" t="s">
        <v>106</v>
      </c>
      <c r="B84" s="359"/>
      <c r="C84" s="359"/>
      <c r="D84" s="360"/>
      <c r="E84" s="361" t="s">
        <v>215</v>
      </c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3"/>
      <c r="BB84" s="355" t="s">
        <v>192</v>
      </c>
      <c r="BC84" s="356"/>
      <c r="BD84" s="356"/>
      <c r="BE84" s="356"/>
      <c r="BF84" s="356"/>
      <c r="BG84" s="356"/>
      <c r="BH84" s="357"/>
      <c r="BP84" s="1"/>
    </row>
    <row r="85" spans="1:60" s="90" customFormat="1" ht="36.75" customHeight="1">
      <c r="A85" s="349" t="s">
        <v>158</v>
      </c>
      <c r="B85" s="350"/>
      <c r="C85" s="350"/>
      <c r="D85" s="351"/>
      <c r="E85" s="352" t="s">
        <v>195</v>
      </c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4"/>
      <c r="BB85" s="355" t="s">
        <v>193</v>
      </c>
      <c r="BC85" s="356"/>
      <c r="BD85" s="356"/>
      <c r="BE85" s="356"/>
      <c r="BF85" s="356"/>
      <c r="BG85" s="356"/>
      <c r="BH85" s="357"/>
    </row>
    <row r="86" spans="1:60" s="90" customFormat="1" ht="36.75" customHeight="1">
      <c r="A86" s="349" t="s">
        <v>159</v>
      </c>
      <c r="B86" s="350"/>
      <c r="C86" s="350"/>
      <c r="D86" s="351"/>
      <c r="E86" s="352" t="s">
        <v>223</v>
      </c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4"/>
      <c r="BB86" s="355" t="s">
        <v>194</v>
      </c>
      <c r="BC86" s="356"/>
      <c r="BD86" s="356"/>
      <c r="BE86" s="356"/>
      <c r="BF86" s="356"/>
      <c r="BG86" s="356"/>
      <c r="BH86" s="357"/>
    </row>
    <row r="87" spans="1:60" s="90" customFormat="1" ht="36.75" customHeight="1">
      <c r="A87" s="349" t="s">
        <v>242</v>
      </c>
      <c r="B87" s="350"/>
      <c r="C87" s="350"/>
      <c r="D87" s="351"/>
      <c r="E87" s="352" t="s">
        <v>245</v>
      </c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4"/>
      <c r="BB87" s="355" t="s">
        <v>189</v>
      </c>
      <c r="BC87" s="356"/>
      <c r="BD87" s="356"/>
      <c r="BE87" s="356"/>
      <c r="BF87" s="356"/>
      <c r="BG87" s="356"/>
      <c r="BH87" s="357"/>
    </row>
    <row r="88" spans="1:60" s="90" customFormat="1" ht="36.75" customHeight="1">
      <c r="A88" s="349" t="s">
        <v>243</v>
      </c>
      <c r="B88" s="350"/>
      <c r="C88" s="350"/>
      <c r="D88" s="351"/>
      <c r="E88" s="352" t="s">
        <v>246</v>
      </c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4"/>
      <c r="BB88" s="355" t="s">
        <v>190</v>
      </c>
      <c r="BC88" s="356"/>
      <c r="BD88" s="356"/>
      <c r="BE88" s="356"/>
      <c r="BF88" s="356"/>
      <c r="BG88" s="356"/>
      <c r="BH88" s="357"/>
    </row>
    <row r="89" spans="1:60" s="90" customFormat="1" ht="36.75" customHeight="1" thickBot="1">
      <c r="A89" s="392" t="s">
        <v>244</v>
      </c>
      <c r="B89" s="393"/>
      <c r="C89" s="393"/>
      <c r="D89" s="394"/>
      <c r="E89" s="395" t="s">
        <v>247</v>
      </c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396"/>
      <c r="BA89" s="397"/>
      <c r="BB89" s="380" t="s">
        <v>193</v>
      </c>
      <c r="BC89" s="381"/>
      <c r="BD89" s="381"/>
      <c r="BE89" s="381"/>
      <c r="BF89" s="381"/>
      <c r="BG89" s="381"/>
      <c r="BH89" s="382"/>
    </row>
    <row r="90" spans="1:60" s="91" customFormat="1" ht="15" customHeight="1">
      <c r="A90" s="28"/>
      <c r="B90" s="28"/>
      <c r="C90" s="28"/>
      <c r="D90" s="2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29"/>
      <c r="BC90" s="29"/>
      <c r="BD90" s="29"/>
      <c r="BE90" s="29"/>
      <c r="BF90" s="29"/>
      <c r="BG90" s="29"/>
      <c r="BH90" s="29"/>
    </row>
    <row r="91" spans="1:60" s="120" customFormat="1" ht="57.75" customHeight="1">
      <c r="A91" s="398" t="s">
        <v>210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118"/>
      <c r="AY91" s="118"/>
      <c r="AZ91" s="118"/>
      <c r="BA91" s="118"/>
      <c r="BB91" s="119"/>
      <c r="BC91" s="119"/>
      <c r="BD91" s="119"/>
      <c r="BE91" s="119"/>
      <c r="BF91" s="119"/>
      <c r="BG91" s="119"/>
      <c r="BH91" s="119"/>
    </row>
    <row r="92" spans="1:60" s="121" customFormat="1" ht="109.5" customHeight="1">
      <c r="A92" s="400" t="s">
        <v>260</v>
      </c>
      <c r="B92" s="400"/>
      <c r="C92" s="400"/>
      <c r="D92" s="400"/>
      <c r="E92" s="400"/>
      <c r="F92" s="400"/>
      <c r="G92" s="400"/>
      <c r="H92" s="400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/>
      <c r="BF92" s="400"/>
      <c r="BG92" s="400"/>
      <c r="BH92" s="400"/>
    </row>
    <row r="93" spans="1:57" s="68" customFormat="1" ht="62.25" customHeight="1">
      <c r="A93" s="98"/>
      <c r="B93" s="98"/>
      <c r="C93" s="98"/>
      <c r="D93" s="98"/>
      <c r="E93" s="98"/>
      <c r="F93" s="98"/>
      <c r="G93" s="96"/>
      <c r="H93" s="99"/>
      <c r="I93" s="99"/>
      <c r="J93" s="99"/>
      <c r="K93" s="99"/>
      <c r="L93" s="99"/>
      <c r="M93" s="99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8"/>
      <c r="AG93" s="98"/>
      <c r="AH93" s="98"/>
      <c r="AI93" s="98"/>
      <c r="AJ93" s="98"/>
      <c r="AK93" s="98"/>
      <c r="AM93" s="73"/>
      <c r="AN93" s="73"/>
      <c r="AO93" s="73"/>
      <c r="AP93" s="73"/>
      <c r="AQ93" s="73"/>
      <c r="AR93" s="73"/>
      <c r="AS93" s="69"/>
      <c r="AT93" s="69"/>
      <c r="BC93" s="97"/>
      <c r="BD93" s="97"/>
      <c r="BE93" s="97"/>
    </row>
    <row r="94" spans="1:57" s="95" customFormat="1" ht="39.75" customHeight="1">
      <c r="A94" s="94" t="s">
        <v>82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92"/>
      <c r="S94" s="92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93" t="s">
        <v>82</v>
      </c>
      <c r="AG94" s="25"/>
      <c r="AH94" s="25"/>
      <c r="AI94" s="25"/>
      <c r="AJ94" s="94"/>
      <c r="AK94" s="93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60" s="68" customFormat="1" ht="51.75" customHeight="1">
      <c r="A95" s="96" t="s">
        <v>261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 t="s">
        <v>235</v>
      </c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</row>
    <row r="96" spans="1:60" s="68" customFormat="1" ht="42.75" customHeight="1">
      <c r="A96" s="96" t="s">
        <v>70</v>
      </c>
      <c r="B96" s="97"/>
      <c r="C96" s="97"/>
      <c r="E96" s="97"/>
      <c r="F96" s="97"/>
      <c r="G96" s="97"/>
      <c r="H96" s="69"/>
      <c r="I96" s="69"/>
      <c r="J96" s="69"/>
      <c r="K96" s="69"/>
      <c r="L96" s="69"/>
      <c r="M96" s="69"/>
      <c r="N96" s="69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 t="s">
        <v>127</v>
      </c>
      <c r="AG96" s="97"/>
      <c r="AH96" s="97"/>
      <c r="AI96" s="97"/>
      <c r="AJ96" s="97"/>
      <c r="AK96" s="97"/>
      <c r="AL96" s="69"/>
      <c r="AM96" s="69"/>
      <c r="AN96" s="69"/>
      <c r="AO96" s="69"/>
      <c r="AP96" s="69"/>
      <c r="AQ96" s="69"/>
      <c r="AR96" s="69"/>
      <c r="AS96" s="96"/>
      <c r="AT96" s="96"/>
      <c r="AU96" s="96"/>
      <c r="AV96" s="96"/>
      <c r="AW96" s="96"/>
      <c r="AX96" s="96"/>
      <c r="AY96" s="96"/>
      <c r="AZ96" s="96"/>
      <c r="BA96" s="96"/>
      <c r="BB96" s="97"/>
      <c r="BC96" s="97"/>
      <c r="BD96" s="97"/>
      <c r="BE96" s="96"/>
      <c r="BF96" s="97"/>
      <c r="BG96" s="97"/>
      <c r="BH96" s="97"/>
    </row>
    <row r="97" spans="1:60" s="68" customFormat="1" ht="51.75" customHeight="1">
      <c r="A97" s="101"/>
      <c r="B97" s="101"/>
      <c r="C97" s="101"/>
      <c r="D97" s="101"/>
      <c r="E97" s="101"/>
      <c r="F97" s="101"/>
      <c r="G97" s="96" t="s">
        <v>262</v>
      </c>
      <c r="I97" s="73"/>
      <c r="J97" s="73"/>
      <c r="K97" s="73"/>
      <c r="L97" s="99"/>
      <c r="M97" s="99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101"/>
      <c r="AG97" s="101"/>
      <c r="AH97" s="101"/>
      <c r="AI97" s="101"/>
      <c r="AJ97" s="101"/>
      <c r="AK97" s="101"/>
      <c r="AL97" s="101"/>
      <c r="AM97" s="96" t="s">
        <v>128</v>
      </c>
      <c r="AN97" s="73"/>
      <c r="AO97" s="73"/>
      <c r="AP97" s="73"/>
      <c r="AQ97" s="73"/>
      <c r="AR97" s="73"/>
      <c r="AS97" s="96"/>
      <c r="AT97" s="96"/>
      <c r="AU97" s="96"/>
      <c r="AV97" s="96"/>
      <c r="AW97" s="96"/>
      <c r="AX97" s="96"/>
      <c r="AY97" s="96"/>
      <c r="AZ97" s="96"/>
      <c r="BA97" s="98"/>
      <c r="BB97" s="98"/>
      <c r="BC97" s="98"/>
      <c r="BD97" s="98"/>
      <c r="BE97" s="98"/>
      <c r="BF97" s="98"/>
      <c r="BG97" s="98"/>
      <c r="BH97" s="98"/>
    </row>
    <row r="98" spans="1:57" s="68" customFormat="1" ht="39.75" customHeight="1">
      <c r="A98" s="101"/>
      <c r="B98" s="101"/>
      <c r="C98" s="101"/>
      <c r="D98" s="101"/>
      <c r="E98" s="101"/>
      <c r="F98" s="101"/>
      <c r="G98" s="73"/>
      <c r="I98" s="73"/>
      <c r="J98" s="73"/>
      <c r="K98" s="73"/>
      <c r="L98" s="99"/>
      <c r="M98" s="99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102"/>
      <c r="AG98" s="102"/>
      <c r="AH98" s="102"/>
      <c r="AI98" s="102"/>
      <c r="AJ98" s="102"/>
      <c r="AK98" s="102"/>
      <c r="AL98" s="125"/>
      <c r="AM98" s="73"/>
      <c r="AN98" s="73"/>
      <c r="AO98" s="73"/>
      <c r="AP98" s="73"/>
      <c r="AQ98" s="73"/>
      <c r="AR98" s="73"/>
      <c r="AS98" s="69"/>
      <c r="AT98" s="69"/>
      <c r="BC98" s="97"/>
      <c r="BD98" s="97"/>
      <c r="BE98" s="97"/>
    </row>
    <row r="99" spans="29:56" s="68" customFormat="1" ht="39.75" customHeight="1">
      <c r="AC99" s="97"/>
      <c r="AD99" s="97"/>
      <c r="AE99" s="97"/>
      <c r="AF99" s="98"/>
      <c r="AG99" s="98"/>
      <c r="AH99" s="98"/>
      <c r="AI99" s="98"/>
      <c r="AJ99" s="98"/>
      <c r="AK99" s="98"/>
      <c r="AL99" s="73"/>
      <c r="AM99" s="73"/>
      <c r="AN99" s="73"/>
      <c r="AO99" s="73"/>
      <c r="AP99" s="73"/>
      <c r="AQ99" s="73"/>
      <c r="AR99" s="73"/>
      <c r="AS99" s="69"/>
      <c r="AT99" s="69"/>
      <c r="BC99" s="97"/>
      <c r="BD99" s="97"/>
    </row>
    <row r="100" spans="1:60" s="68" customFormat="1" ht="51.75" customHeight="1">
      <c r="A100" s="96" t="s">
        <v>129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 t="s">
        <v>236</v>
      </c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</row>
    <row r="101" spans="1:56" s="68" customFormat="1" ht="39.75" customHeight="1">
      <c r="A101" s="96" t="s">
        <v>130</v>
      </c>
      <c r="B101" s="97"/>
      <c r="C101" s="97"/>
      <c r="D101" s="97"/>
      <c r="E101" s="97"/>
      <c r="F101" s="97"/>
      <c r="G101" s="69"/>
      <c r="I101" s="69"/>
      <c r="J101" s="69"/>
      <c r="K101" s="69"/>
      <c r="L101" s="69"/>
      <c r="M101" s="69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96"/>
      <c r="AD101" s="96"/>
      <c r="AE101" s="96"/>
      <c r="AF101" s="140" t="s">
        <v>225</v>
      </c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</row>
    <row r="102" spans="1:60" s="68" customFormat="1" ht="51.75" customHeight="1">
      <c r="A102" s="101"/>
      <c r="B102" s="101"/>
      <c r="C102" s="101"/>
      <c r="D102" s="101"/>
      <c r="E102" s="101"/>
      <c r="F102" s="101"/>
      <c r="G102" s="96" t="s">
        <v>121</v>
      </c>
      <c r="I102" s="73"/>
      <c r="J102" s="73"/>
      <c r="K102" s="73"/>
      <c r="L102" s="99"/>
      <c r="M102" s="99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101"/>
      <c r="AG102" s="101"/>
      <c r="AH102" s="101"/>
      <c r="AI102" s="101"/>
      <c r="AJ102" s="101"/>
      <c r="AK102" s="101"/>
      <c r="AL102" s="101"/>
      <c r="AM102" s="96" t="s">
        <v>132</v>
      </c>
      <c r="AN102" s="73"/>
      <c r="AO102" s="73"/>
      <c r="AP102" s="73"/>
      <c r="AQ102" s="73"/>
      <c r="AR102" s="73"/>
      <c r="AS102" s="96"/>
      <c r="AT102" s="96"/>
      <c r="AU102" s="96"/>
      <c r="AV102" s="96"/>
      <c r="AW102" s="96"/>
      <c r="AX102" s="96"/>
      <c r="AY102" s="96"/>
      <c r="AZ102" s="96"/>
      <c r="BA102" s="98"/>
      <c r="BB102" s="98"/>
      <c r="BC102" s="98"/>
      <c r="BD102" s="98"/>
      <c r="BE102" s="98"/>
      <c r="BF102" s="98"/>
      <c r="BG102" s="98"/>
      <c r="BH102" s="98"/>
    </row>
    <row r="103" spans="1:57" s="68" customFormat="1" ht="39.75" customHeight="1">
      <c r="A103" s="101"/>
      <c r="B103" s="101"/>
      <c r="C103" s="101"/>
      <c r="D103" s="101"/>
      <c r="E103" s="101"/>
      <c r="F103" s="101"/>
      <c r="G103" s="73"/>
      <c r="I103" s="73"/>
      <c r="J103" s="73"/>
      <c r="K103" s="73"/>
      <c r="L103" s="73"/>
      <c r="M103" s="73"/>
      <c r="N103" s="73"/>
      <c r="O103" s="73"/>
      <c r="P103" s="73"/>
      <c r="Q103" s="73"/>
      <c r="R103" s="99"/>
      <c r="S103" s="99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102"/>
      <c r="AG103" s="102"/>
      <c r="AH103" s="102"/>
      <c r="AI103" s="102"/>
      <c r="AJ103" s="102"/>
      <c r="AK103" s="102"/>
      <c r="AL103" s="125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99"/>
      <c r="AX103" s="99"/>
      <c r="AY103" s="73"/>
      <c r="AZ103" s="73"/>
      <c r="BA103" s="98"/>
      <c r="BB103" s="98"/>
      <c r="BC103" s="98"/>
      <c r="BD103" s="98"/>
      <c r="BE103" s="97"/>
    </row>
    <row r="104" spans="1:56" s="68" customFormat="1" ht="39.75" customHeight="1">
      <c r="A104" s="67"/>
      <c r="B104" s="67"/>
      <c r="C104" s="67"/>
      <c r="D104" s="67"/>
      <c r="E104" s="67"/>
      <c r="F104" s="67"/>
      <c r="G104" s="73"/>
      <c r="I104" s="73"/>
      <c r="J104" s="73"/>
      <c r="K104" s="73"/>
      <c r="L104" s="73"/>
      <c r="M104" s="73"/>
      <c r="N104" s="73"/>
      <c r="O104" s="73"/>
      <c r="P104" s="73"/>
      <c r="Q104" s="73"/>
      <c r="R104" s="99"/>
      <c r="S104" s="99"/>
      <c r="T104" s="73"/>
      <c r="U104" s="73"/>
      <c r="V104" s="73"/>
      <c r="W104" s="73"/>
      <c r="X104" s="73"/>
      <c r="Y104" s="73"/>
      <c r="Z104" s="73"/>
      <c r="AA104" s="73"/>
      <c r="AB104" s="73"/>
      <c r="AC104" s="97"/>
      <c r="AD104" s="97"/>
      <c r="AE104" s="67"/>
      <c r="AF104" s="67"/>
      <c r="AG104" s="67"/>
      <c r="AH104" s="67"/>
      <c r="AI104" s="67"/>
      <c r="AJ104" s="67"/>
      <c r="AK104" s="67"/>
      <c r="AL104" s="67"/>
      <c r="AM104" s="100"/>
      <c r="AN104" s="100"/>
      <c r="AO104" s="100"/>
      <c r="AP104" s="100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</row>
    <row r="105" spans="1:60" s="68" customFormat="1" ht="51.75" customHeight="1">
      <c r="A105" s="96" t="s">
        <v>266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</row>
    <row r="106" spans="1:57" s="68" customFormat="1" ht="39.75" customHeight="1">
      <c r="A106" s="96" t="s">
        <v>267</v>
      </c>
      <c r="B106" s="97"/>
      <c r="C106" s="97"/>
      <c r="D106" s="97"/>
      <c r="E106" s="97"/>
      <c r="F106" s="97"/>
      <c r="G106" s="69"/>
      <c r="I106" s="69"/>
      <c r="J106" s="69"/>
      <c r="K106" s="69"/>
      <c r="L106" s="69"/>
      <c r="M106" s="69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7"/>
      <c r="AC106" s="98"/>
      <c r="AD106" s="98"/>
      <c r="AE106" s="98"/>
      <c r="AF106" s="140" t="s">
        <v>84</v>
      </c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97"/>
    </row>
    <row r="107" spans="1:60" s="68" customFormat="1" ht="51.75" customHeight="1">
      <c r="A107" s="101"/>
      <c r="B107" s="101"/>
      <c r="C107" s="101"/>
      <c r="D107" s="101"/>
      <c r="E107" s="101"/>
      <c r="F107" s="101"/>
      <c r="G107" s="96" t="s">
        <v>131</v>
      </c>
      <c r="I107" s="73"/>
      <c r="J107" s="73"/>
      <c r="K107" s="73"/>
      <c r="L107" s="99"/>
      <c r="M107" s="99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101"/>
      <c r="AG107" s="101"/>
      <c r="AH107" s="101"/>
      <c r="AI107" s="101"/>
      <c r="AJ107" s="101"/>
      <c r="AK107" s="101"/>
      <c r="AL107" s="101"/>
      <c r="AM107" s="96" t="s">
        <v>133</v>
      </c>
      <c r="AN107" s="73"/>
      <c r="AO107" s="73"/>
      <c r="AP107" s="73"/>
      <c r="AQ107" s="73"/>
      <c r="AR107" s="73"/>
      <c r="AS107" s="96"/>
      <c r="AT107" s="96"/>
      <c r="AU107" s="96"/>
      <c r="AV107" s="96"/>
      <c r="AW107" s="96"/>
      <c r="AX107" s="96"/>
      <c r="AY107" s="96"/>
      <c r="AZ107" s="96"/>
      <c r="BA107" s="98"/>
      <c r="BB107" s="98"/>
      <c r="BC107" s="98"/>
      <c r="BD107" s="98"/>
      <c r="BE107" s="98"/>
      <c r="BF107" s="98"/>
      <c r="BG107" s="98"/>
      <c r="BH107" s="98"/>
    </row>
    <row r="108" spans="1:57" s="68" customFormat="1" ht="39.75" customHeight="1">
      <c r="A108" s="101"/>
      <c r="B108" s="101"/>
      <c r="C108" s="101"/>
      <c r="D108" s="101"/>
      <c r="E108" s="101"/>
      <c r="F108" s="101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99"/>
      <c r="S108" s="99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102"/>
      <c r="AG108" s="102"/>
      <c r="AH108" s="102"/>
      <c r="AI108" s="102"/>
      <c r="AJ108" s="102"/>
      <c r="AK108" s="102"/>
      <c r="AL108" s="125"/>
      <c r="AM108" s="73"/>
      <c r="AN108" s="73"/>
      <c r="AO108" s="73"/>
      <c r="AP108" s="73"/>
      <c r="AQ108" s="73"/>
      <c r="AR108" s="98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</row>
    <row r="109" spans="1:57" s="68" customFormat="1" ht="43.5" customHeight="1">
      <c r="A109" s="98"/>
      <c r="B109" s="98"/>
      <c r="C109" s="98"/>
      <c r="D109" s="98"/>
      <c r="E109" s="98"/>
      <c r="F109" s="98"/>
      <c r="G109" s="96"/>
      <c r="H109" s="99"/>
      <c r="I109" s="99"/>
      <c r="J109" s="99"/>
      <c r="K109" s="99"/>
      <c r="L109" s="99"/>
      <c r="M109" s="99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73"/>
      <c r="AD109" s="73"/>
      <c r="AE109" s="73"/>
      <c r="AF109" s="98"/>
      <c r="AG109" s="98"/>
      <c r="AH109" s="98"/>
      <c r="AI109" s="98"/>
      <c r="AJ109" s="98"/>
      <c r="AK109" s="98"/>
      <c r="AL109" s="100"/>
      <c r="AM109" s="100"/>
      <c r="AN109" s="100"/>
      <c r="AO109" s="100"/>
      <c r="AP109" s="100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</row>
    <row r="110" spans="1:60" s="68" customFormat="1" ht="51.75" customHeight="1">
      <c r="A110" s="96" t="s">
        <v>83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</row>
    <row r="111" spans="1:57" s="68" customFormat="1" ht="43.5" customHeight="1">
      <c r="A111" s="124" t="s">
        <v>117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D111" s="73"/>
      <c r="AE111" s="73"/>
      <c r="BC111" s="97"/>
      <c r="BD111" s="97"/>
      <c r="BE111" s="97"/>
    </row>
    <row r="112" spans="1:57" s="68" customFormat="1" ht="55.5" customHeight="1">
      <c r="A112" s="69" t="s">
        <v>78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73"/>
      <c r="AD112" s="73"/>
      <c r="AE112" s="73"/>
      <c r="BC112" s="97"/>
      <c r="BD112" s="97"/>
      <c r="BE112" s="97"/>
    </row>
    <row r="113" spans="32:56" ht="32.25"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97"/>
      <c r="BD113" s="97"/>
    </row>
  </sheetData>
  <sheetProtection/>
  <mergeCells count="643">
    <mergeCell ref="A9:G9"/>
    <mergeCell ref="BB88:BH88"/>
    <mergeCell ref="AX55:AY55"/>
    <mergeCell ref="AN58:AS58"/>
    <mergeCell ref="AT58:AY58"/>
    <mergeCell ref="AN59:AS59"/>
    <mergeCell ref="AT59:AY59"/>
    <mergeCell ref="BB57:BH57"/>
    <mergeCell ref="BB58:BH58"/>
    <mergeCell ref="AR55:AS55"/>
    <mergeCell ref="E88:BA88"/>
    <mergeCell ref="E87:BA87"/>
    <mergeCell ref="AX53:AY53"/>
    <mergeCell ref="A85:D85"/>
    <mergeCell ref="E85:BA85"/>
    <mergeCell ref="A83:D83"/>
    <mergeCell ref="E83:BA83"/>
    <mergeCell ref="A79:D79"/>
    <mergeCell ref="E79:BA79"/>
    <mergeCell ref="A75:D75"/>
    <mergeCell ref="E75:BA75"/>
    <mergeCell ref="BB53:BH53"/>
    <mergeCell ref="BB54:BH54"/>
    <mergeCell ref="BB55:BH55"/>
    <mergeCell ref="AP55:AQ55"/>
    <mergeCell ref="BB56:BH56"/>
    <mergeCell ref="BB50:BH50"/>
    <mergeCell ref="AR51:AS51"/>
    <mergeCell ref="AX51:AY51"/>
    <mergeCell ref="BB51:BH51"/>
    <mergeCell ref="AR52:AS52"/>
    <mergeCell ref="AX52:AY52"/>
    <mergeCell ref="BB52:BH52"/>
    <mergeCell ref="AZ51:BA51"/>
    <mergeCell ref="AZ50:BA50"/>
    <mergeCell ref="AT51:AU51"/>
    <mergeCell ref="BB47:BH47"/>
    <mergeCell ref="AX50:AY50"/>
    <mergeCell ref="AT50:AU50"/>
    <mergeCell ref="AV50:AW50"/>
    <mergeCell ref="BB48:BH48"/>
    <mergeCell ref="AR49:AS49"/>
    <mergeCell ref="AX49:AY49"/>
    <mergeCell ref="BB49:BH49"/>
    <mergeCell ref="AV49:AW49"/>
    <mergeCell ref="AZ49:BA49"/>
    <mergeCell ref="AT49:AU49"/>
    <mergeCell ref="BB44:BH44"/>
    <mergeCell ref="AR45:AS45"/>
    <mergeCell ref="AX45:AY45"/>
    <mergeCell ref="BB45:BH45"/>
    <mergeCell ref="AR46:AS46"/>
    <mergeCell ref="AX46:AY46"/>
    <mergeCell ref="BB46:BH46"/>
    <mergeCell ref="AZ46:BA46"/>
    <mergeCell ref="AV45:AW45"/>
    <mergeCell ref="AT44:AU44"/>
    <mergeCell ref="AX41:AY41"/>
    <mergeCell ref="BB41:BH41"/>
    <mergeCell ref="AR42:AS42"/>
    <mergeCell ref="AX42:AY42"/>
    <mergeCell ref="BB42:BH42"/>
    <mergeCell ref="AR43:AS43"/>
    <mergeCell ref="AX43:AY43"/>
    <mergeCell ref="BB43:BH43"/>
    <mergeCell ref="AT43:AU43"/>
    <mergeCell ref="AV43:AW43"/>
    <mergeCell ref="BB38:BH38"/>
    <mergeCell ref="AR39:AS39"/>
    <mergeCell ref="AX39:AY39"/>
    <mergeCell ref="BB39:BH39"/>
    <mergeCell ref="AR40:AS40"/>
    <mergeCell ref="AX40:AY40"/>
    <mergeCell ref="BB40:BH40"/>
    <mergeCell ref="AZ39:BA39"/>
    <mergeCell ref="AZ38:BA38"/>
    <mergeCell ref="AX38:AY38"/>
    <mergeCell ref="BB35:BH35"/>
    <mergeCell ref="AR36:AS36"/>
    <mergeCell ref="AX36:AY36"/>
    <mergeCell ref="BB36:BH36"/>
    <mergeCell ref="AR37:AS37"/>
    <mergeCell ref="AX37:AY37"/>
    <mergeCell ref="BB37:BH37"/>
    <mergeCell ref="AV37:AW37"/>
    <mergeCell ref="AZ37:BA37"/>
    <mergeCell ref="AT37:AU37"/>
    <mergeCell ref="BB32:BH32"/>
    <mergeCell ref="AR33:AS33"/>
    <mergeCell ref="AX33:AY33"/>
    <mergeCell ref="BB33:BH33"/>
    <mergeCell ref="AR34:AS34"/>
    <mergeCell ref="AX34:AY34"/>
    <mergeCell ref="BB34:BH34"/>
    <mergeCell ref="AZ34:BA34"/>
    <mergeCell ref="AV33:AW33"/>
    <mergeCell ref="AT34:AU34"/>
    <mergeCell ref="BB29:BH29"/>
    <mergeCell ref="AR30:AS30"/>
    <mergeCell ref="AX30:AY30"/>
    <mergeCell ref="BB30:BH30"/>
    <mergeCell ref="AR31:AS31"/>
    <mergeCell ref="AX31:AY31"/>
    <mergeCell ref="BB31:BH31"/>
    <mergeCell ref="AT31:AU31"/>
    <mergeCell ref="AV31:AW31"/>
    <mergeCell ref="AT30:AU30"/>
    <mergeCell ref="A91:AW91"/>
    <mergeCell ref="A92:BH92"/>
    <mergeCell ref="AN25:AY25"/>
    <mergeCell ref="BB25:BH28"/>
    <mergeCell ref="AN26:AY26"/>
    <mergeCell ref="AN27:AS27"/>
    <mergeCell ref="AT27:AY27"/>
    <mergeCell ref="AR28:AS28"/>
    <mergeCell ref="AX28:AY28"/>
    <mergeCell ref="AZ33:BA33"/>
    <mergeCell ref="BB85:BH85"/>
    <mergeCell ref="A89:D89"/>
    <mergeCell ref="E89:BA89"/>
    <mergeCell ref="BB89:BH89"/>
    <mergeCell ref="A86:D86"/>
    <mergeCell ref="E86:BA86"/>
    <mergeCell ref="BB86:BH86"/>
    <mergeCell ref="BB87:BH87"/>
    <mergeCell ref="A88:D88"/>
    <mergeCell ref="A87:D87"/>
    <mergeCell ref="BB83:BH83"/>
    <mergeCell ref="A84:D84"/>
    <mergeCell ref="E84:BA84"/>
    <mergeCell ref="BB84:BH84"/>
    <mergeCell ref="A81:D81"/>
    <mergeCell ref="E81:BA81"/>
    <mergeCell ref="BB81:BH81"/>
    <mergeCell ref="A82:D82"/>
    <mergeCell ref="E82:BA82"/>
    <mergeCell ref="BB82:BH82"/>
    <mergeCell ref="BB79:BH79"/>
    <mergeCell ref="A80:D80"/>
    <mergeCell ref="E80:BA80"/>
    <mergeCell ref="BB80:BH80"/>
    <mergeCell ref="A77:D77"/>
    <mergeCell ref="E77:BA77"/>
    <mergeCell ref="BB77:BH77"/>
    <mergeCell ref="A78:D78"/>
    <mergeCell ref="E78:BA78"/>
    <mergeCell ref="BB78:BH78"/>
    <mergeCell ref="BB75:BH75"/>
    <mergeCell ref="A76:D76"/>
    <mergeCell ref="E76:BA76"/>
    <mergeCell ref="BB76:BH76"/>
    <mergeCell ref="A73:D73"/>
    <mergeCell ref="E73:BA73"/>
    <mergeCell ref="BB73:BH73"/>
    <mergeCell ref="A74:D74"/>
    <mergeCell ref="E74:BA74"/>
    <mergeCell ref="BB74:BH74"/>
    <mergeCell ref="A71:D71"/>
    <mergeCell ref="E71:BA71"/>
    <mergeCell ref="BB71:BH71"/>
    <mergeCell ref="A72:D72"/>
    <mergeCell ref="E72:BA72"/>
    <mergeCell ref="BB72:BH72"/>
    <mergeCell ref="A69:D69"/>
    <mergeCell ref="E69:BA69"/>
    <mergeCell ref="BB69:BH69"/>
    <mergeCell ref="A70:D70"/>
    <mergeCell ref="E70:BA70"/>
    <mergeCell ref="BB70:BH70"/>
    <mergeCell ref="AN63:AT63"/>
    <mergeCell ref="A62:M62"/>
    <mergeCell ref="A67:D67"/>
    <mergeCell ref="E67:BA67"/>
    <mergeCell ref="BB67:BH67"/>
    <mergeCell ref="A68:D68"/>
    <mergeCell ref="E68:BA68"/>
    <mergeCell ref="BB68:BH68"/>
    <mergeCell ref="A61:Y61"/>
    <mergeCell ref="A59:AA59"/>
    <mergeCell ref="AN62:AT62"/>
    <mergeCell ref="AU62:BH63"/>
    <mergeCell ref="A63:M63"/>
    <mergeCell ref="N63:Q63"/>
    <mergeCell ref="R63:U63"/>
    <mergeCell ref="V63:Y63"/>
    <mergeCell ref="Z63:AF63"/>
    <mergeCell ref="AG63:AM63"/>
    <mergeCell ref="AL58:AM58"/>
    <mergeCell ref="AZ58:BA58"/>
    <mergeCell ref="A58:AA58"/>
    <mergeCell ref="AF58:AG58"/>
    <mergeCell ref="AH58:AI58"/>
    <mergeCell ref="R62:U62"/>
    <mergeCell ref="V62:Y62"/>
    <mergeCell ref="Z62:AF62"/>
    <mergeCell ref="AG62:AM62"/>
    <mergeCell ref="AL59:AM59"/>
    <mergeCell ref="AD57:AE57"/>
    <mergeCell ref="AF57:AG57"/>
    <mergeCell ref="AH57:AI57"/>
    <mergeCell ref="AJ57:AK57"/>
    <mergeCell ref="AB58:AE58"/>
    <mergeCell ref="AB59:AE59"/>
    <mergeCell ref="AJ58:AK58"/>
    <mergeCell ref="AF59:AG59"/>
    <mergeCell ref="AH59:AI59"/>
    <mergeCell ref="AJ59:AK59"/>
    <mergeCell ref="AZ55:BA55"/>
    <mergeCell ref="AU61:BH61"/>
    <mergeCell ref="BB59:BH59"/>
    <mergeCell ref="AZ56:BA56"/>
    <mergeCell ref="AN56:AS56"/>
    <mergeCell ref="AT56:AY56"/>
    <mergeCell ref="AZ57:BA57"/>
    <mergeCell ref="AN57:AS57"/>
    <mergeCell ref="AT57:AY57"/>
    <mergeCell ref="AZ59:BA59"/>
    <mergeCell ref="A55:AA55"/>
    <mergeCell ref="AB55:AC55"/>
    <mergeCell ref="AD55:AE55"/>
    <mergeCell ref="AF55:AG55"/>
    <mergeCell ref="AR54:AS54"/>
    <mergeCell ref="AX54:AY54"/>
    <mergeCell ref="AT55:AU55"/>
    <mergeCell ref="AV55:AW55"/>
    <mergeCell ref="AH55:AI55"/>
    <mergeCell ref="AJ55:AK55"/>
    <mergeCell ref="AL55:AM55"/>
    <mergeCell ref="AN55:AO55"/>
    <mergeCell ref="AJ54:AK54"/>
    <mergeCell ref="AL54:AM54"/>
    <mergeCell ref="AN54:AO54"/>
    <mergeCell ref="AP54:AQ54"/>
    <mergeCell ref="AT54:AU54"/>
    <mergeCell ref="AV54:AW54"/>
    <mergeCell ref="AV53:AW53"/>
    <mergeCell ref="AZ53:BA53"/>
    <mergeCell ref="B54:W54"/>
    <mergeCell ref="Z54:AA54"/>
    <mergeCell ref="AB54:AC54"/>
    <mergeCell ref="AD54:AE54"/>
    <mergeCell ref="AZ54:BA54"/>
    <mergeCell ref="AF54:AG54"/>
    <mergeCell ref="AH54:AI54"/>
    <mergeCell ref="AH53:AI53"/>
    <mergeCell ref="AJ53:AK53"/>
    <mergeCell ref="AL53:AM53"/>
    <mergeCell ref="AN53:AO53"/>
    <mergeCell ref="AP53:AQ53"/>
    <mergeCell ref="AT53:AU53"/>
    <mergeCell ref="AR53:AS53"/>
    <mergeCell ref="B53:W53"/>
    <mergeCell ref="X53:Y53"/>
    <mergeCell ref="Z53:AA53"/>
    <mergeCell ref="AB53:AC53"/>
    <mergeCell ref="AD53:AE53"/>
    <mergeCell ref="AF53:AG53"/>
    <mergeCell ref="AP52:AQ52"/>
    <mergeCell ref="AT52:AU52"/>
    <mergeCell ref="AV52:AW52"/>
    <mergeCell ref="AZ52:BA52"/>
    <mergeCell ref="B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L51:AM51"/>
    <mergeCell ref="AN51:AO51"/>
    <mergeCell ref="AH51:AI51"/>
    <mergeCell ref="AJ51:AK51"/>
    <mergeCell ref="AN52:AO52"/>
    <mergeCell ref="AR50:AS50"/>
    <mergeCell ref="AP51:AQ51"/>
    <mergeCell ref="AV51:AW51"/>
    <mergeCell ref="AB50:AC50"/>
    <mergeCell ref="AD50:AE50"/>
    <mergeCell ref="AF50:AG50"/>
    <mergeCell ref="AH50:AI50"/>
    <mergeCell ref="Z51:AA51"/>
    <mergeCell ref="AB51:AC51"/>
    <mergeCell ref="AD51:AE51"/>
    <mergeCell ref="AF51:AG51"/>
    <mergeCell ref="B51:W51"/>
    <mergeCell ref="X51:Y51"/>
    <mergeCell ref="AH49:AI49"/>
    <mergeCell ref="AJ49:AK49"/>
    <mergeCell ref="AL49:AM49"/>
    <mergeCell ref="AN49:AO49"/>
    <mergeCell ref="AF49:AG49"/>
    <mergeCell ref="B50:W50"/>
    <mergeCell ref="X50:Y50"/>
    <mergeCell ref="Z50:AA50"/>
    <mergeCell ref="AP49:AQ49"/>
    <mergeCell ref="AJ50:AK50"/>
    <mergeCell ref="AL50:AM50"/>
    <mergeCell ref="AN50:AO50"/>
    <mergeCell ref="AP50:AQ50"/>
    <mergeCell ref="B49:W49"/>
    <mergeCell ref="X49:Y49"/>
    <mergeCell ref="Z49:AA49"/>
    <mergeCell ref="AB49:AC49"/>
    <mergeCell ref="AD49:AE49"/>
    <mergeCell ref="B48:W48"/>
    <mergeCell ref="X48:Y48"/>
    <mergeCell ref="Z48:AA48"/>
    <mergeCell ref="AB48:AC48"/>
    <mergeCell ref="AD48:AE48"/>
    <mergeCell ref="AJ47:AK47"/>
    <mergeCell ref="AF48:AG48"/>
    <mergeCell ref="AH48:AI48"/>
    <mergeCell ref="AJ48:AK48"/>
    <mergeCell ref="B47:W47"/>
    <mergeCell ref="AT48:AU48"/>
    <mergeCell ref="AV48:AW48"/>
    <mergeCell ref="AV47:AW47"/>
    <mergeCell ref="AZ47:BA47"/>
    <mergeCell ref="AR47:AS47"/>
    <mergeCell ref="AX47:AY47"/>
    <mergeCell ref="AR48:AS48"/>
    <mergeCell ref="AX48:AY48"/>
    <mergeCell ref="AZ48:BA48"/>
    <mergeCell ref="AL48:AM48"/>
    <mergeCell ref="AL47:AM47"/>
    <mergeCell ref="AN47:AO47"/>
    <mergeCell ref="AH47:AI47"/>
    <mergeCell ref="AT46:AU46"/>
    <mergeCell ref="AV46:AW46"/>
    <mergeCell ref="AT47:AU47"/>
    <mergeCell ref="AH46:AI46"/>
    <mergeCell ref="AN48:AO48"/>
    <mergeCell ref="AP48:AQ48"/>
    <mergeCell ref="X47:Y47"/>
    <mergeCell ref="Z47:AA47"/>
    <mergeCell ref="AB47:AC47"/>
    <mergeCell ref="AD47:AE47"/>
    <mergeCell ref="AF47:AG47"/>
    <mergeCell ref="AP47:AQ47"/>
    <mergeCell ref="B46:W46"/>
    <mergeCell ref="X46:Y46"/>
    <mergeCell ref="Z46:AA46"/>
    <mergeCell ref="AB46:AC46"/>
    <mergeCell ref="AD46:AE46"/>
    <mergeCell ref="AF46:AG46"/>
    <mergeCell ref="AH45:AI45"/>
    <mergeCell ref="AJ45:AK45"/>
    <mergeCell ref="AL45:AM45"/>
    <mergeCell ref="AN45:AO45"/>
    <mergeCell ref="AP45:AQ45"/>
    <mergeCell ref="AJ46:AK46"/>
    <mergeCell ref="AL46:AM46"/>
    <mergeCell ref="AN46:AO46"/>
    <mergeCell ref="AP46:AQ46"/>
    <mergeCell ref="B45:W45"/>
    <mergeCell ref="X45:Y45"/>
    <mergeCell ref="Z45:AA45"/>
    <mergeCell ref="AB45:AC45"/>
    <mergeCell ref="AD45:AE45"/>
    <mergeCell ref="AF45:AG45"/>
    <mergeCell ref="AV44:AW44"/>
    <mergeCell ref="AZ44:BA44"/>
    <mergeCell ref="AR44:AS44"/>
    <mergeCell ref="AX44:AY44"/>
    <mergeCell ref="AT45:AU45"/>
    <mergeCell ref="AZ45:BA45"/>
    <mergeCell ref="B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L43:AM43"/>
    <mergeCell ref="AN43:AO43"/>
    <mergeCell ref="AP43:AQ43"/>
    <mergeCell ref="AN44:AO44"/>
    <mergeCell ref="AP44:AQ44"/>
    <mergeCell ref="AZ43:BA43"/>
    <mergeCell ref="AZ42:BA42"/>
    <mergeCell ref="B43:W43"/>
    <mergeCell ref="X43:Y43"/>
    <mergeCell ref="Z43:AA43"/>
    <mergeCell ref="AB43:AC43"/>
    <mergeCell ref="AD43:AE43"/>
    <mergeCell ref="AF43:AG43"/>
    <mergeCell ref="AH43:AI43"/>
    <mergeCell ref="AJ43:AK43"/>
    <mergeCell ref="AJ42:AK42"/>
    <mergeCell ref="AL42:AM42"/>
    <mergeCell ref="AN42:AO42"/>
    <mergeCell ref="AP42:AQ42"/>
    <mergeCell ref="AT42:AU42"/>
    <mergeCell ref="AV42:AW42"/>
    <mergeCell ref="AV41:AW41"/>
    <mergeCell ref="AZ41:BA41"/>
    <mergeCell ref="B42:W42"/>
    <mergeCell ref="X42:Y42"/>
    <mergeCell ref="Z42:AA42"/>
    <mergeCell ref="AB42:AC42"/>
    <mergeCell ref="AD42:AE42"/>
    <mergeCell ref="AF42:AG42"/>
    <mergeCell ref="AH42:AI42"/>
    <mergeCell ref="AH41:AI41"/>
    <mergeCell ref="AJ41:AK41"/>
    <mergeCell ref="AL41:AM41"/>
    <mergeCell ref="AN41:AO41"/>
    <mergeCell ref="AP41:AQ41"/>
    <mergeCell ref="AT41:AU41"/>
    <mergeCell ref="AR41:AS41"/>
    <mergeCell ref="B41:W41"/>
    <mergeCell ref="X41:Y41"/>
    <mergeCell ref="Z41:AA41"/>
    <mergeCell ref="AB41:AC41"/>
    <mergeCell ref="AD41:AE41"/>
    <mergeCell ref="AF41:AG41"/>
    <mergeCell ref="AP40:AQ40"/>
    <mergeCell ref="AT40:AU40"/>
    <mergeCell ref="AV40:AW40"/>
    <mergeCell ref="AZ40:BA40"/>
    <mergeCell ref="B40:W40"/>
    <mergeCell ref="X40:Y40"/>
    <mergeCell ref="Z40:AA40"/>
    <mergeCell ref="AB40:AC40"/>
    <mergeCell ref="AD40:AE40"/>
    <mergeCell ref="AF40:AG40"/>
    <mergeCell ref="AH38:AI38"/>
    <mergeCell ref="AH40:AI40"/>
    <mergeCell ref="AJ40:AK40"/>
    <mergeCell ref="AL40:AM40"/>
    <mergeCell ref="AL39:AM39"/>
    <mergeCell ref="AN39:AO39"/>
    <mergeCell ref="AH39:AI39"/>
    <mergeCell ref="AJ39:AK39"/>
    <mergeCell ref="AN40:AO40"/>
    <mergeCell ref="AT38:AU38"/>
    <mergeCell ref="AV38:AW38"/>
    <mergeCell ref="AR38:AS38"/>
    <mergeCell ref="AP39:AQ39"/>
    <mergeCell ref="AV39:AW39"/>
    <mergeCell ref="AT39:AU39"/>
    <mergeCell ref="AB38:AC38"/>
    <mergeCell ref="AD38:AE38"/>
    <mergeCell ref="AF38:AG38"/>
    <mergeCell ref="Z39:AA39"/>
    <mergeCell ref="AB39:AC39"/>
    <mergeCell ref="AD39:AE39"/>
    <mergeCell ref="AF39:AG39"/>
    <mergeCell ref="B39:W39"/>
    <mergeCell ref="X39:Y39"/>
    <mergeCell ref="AH37:AI37"/>
    <mergeCell ref="AJ37:AK37"/>
    <mergeCell ref="AL37:AM37"/>
    <mergeCell ref="AN37:AO37"/>
    <mergeCell ref="AF37:AG37"/>
    <mergeCell ref="B38:W38"/>
    <mergeCell ref="X38:Y38"/>
    <mergeCell ref="Z38:AA38"/>
    <mergeCell ref="AP37:AQ37"/>
    <mergeCell ref="AJ38:AK38"/>
    <mergeCell ref="AL38:AM38"/>
    <mergeCell ref="AN38:AO38"/>
    <mergeCell ref="AP38:AQ38"/>
    <mergeCell ref="B37:W37"/>
    <mergeCell ref="X37:Y37"/>
    <mergeCell ref="Z37:AA37"/>
    <mergeCell ref="AB37:AC37"/>
    <mergeCell ref="AD37:AE37"/>
    <mergeCell ref="AZ36:BA36"/>
    <mergeCell ref="B36:W36"/>
    <mergeCell ref="X36:Y36"/>
    <mergeCell ref="Z36:AA36"/>
    <mergeCell ref="AB36:AC36"/>
    <mergeCell ref="AD36:AE36"/>
    <mergeCell ref="AJ35:AK35"/>
    <mergeCell ref="AN36:AO36"/>
    <mergeCell ref="AP36:AQ36"/>
    <mergeCell ref="AT36:AU36"/>
    <mergeCell ref="AV36:AW36"/>
    <mergeCell ref="AV35:AW35"/>
    <mergeCell ref="AZ35:BA35"/>
    <mergeCell ref="AR35:AS35"/>
    <mergeCell ref="AX35:AY35"/>
    <mergeCell ref="AF36:AG36"/>
    <mergeCell ref="AH36:AI36"/>
    <mergeCell ref="AJ36:AK36"/>
    <mergeCell ref="AL36:AM36"/>
    <mergeCell ref="AL35:AM35"/>
    <mergeCell ref="AN35:AO35"/>
    <mergeCell ref="AH35:AI35"/>
    <mergeCell ref="AV34:AW34"/>
    <mergeCell ref="B35:W35"/>
    <mergeCell ref="X35:Y35"/>
    <mergeCell ref="Z35:AA35"/>
    <mergeCell ref="AB35:AC35"/>
    <mergeCell ref="AD35:AE35"/>
    <mergeCell ref="AF35:AG35"/>
    <mergeCell ref="AP35:AQ35"/>
    <mergeCell ref="AT35:AU35"/>
    <mergeCell ref="B34:W34"/>
    <mergeCell ref="X34:Y34"/>
    <mergeCell ref="Z34:AA34"/>
    <mergeCell ref="AB34:AC34"/>
    <mergeCell ref="AD34:AE34"/>
    <mergeCell ref="AF34:AG34"/>
    <mergeCell ref="AH34:AI34"/>
    <mergeCell ref="AN33:AO33"/>
    <mergeCell ref="AP33:AQ33"/>
    <mergeCell ref="AJ34:AK34"/>
    <mergeCell ref="AL34:AM34"/>
    <mergeCell ref="AN34:AO34"/>
    <mergeCell ref="AP34:AQ34"/>
    <mergeCell ref="AT33:AU33"/>
    <mergeCell ref="B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2:AO32"/>
    <mergeCell ref="AP32:AQ32"/>
    <mergeCell ref="AT32:AU32"/>
    <mergeCell ref="AV32:AW32"/>
    <mergeCell ref="AZ32:BA32"/>
    <mergeCell ref="AR32:AS32"/>
    <mergeCell ref="AX32:AY32"/>
    <mergeCell ref="B32:W32"/>
    <mergeCell ref="X32:Y32"/>
    <mergeCell ref="Z32:AA32"/>
    <mergeCell ref="AB32:AC32"/>
    <mergeCell ref="AD32:AE32"/>
    <mergeCell ref="AF32:AG32"/>
    <mergeCell ref="AH31:AI31"/>
    <mergeCell ref="AJ31:AK31"/>
    <mergeCell ref="AH32:AI32"/>
    <mergeCell ref="AJ32:AK32"/>
    <mergeCell ref="AL32:AM32"/>
    <mergeCell ref="AL31:AM31"/>
    <mergeCell ref="B31:W31"/>
    <mergeCell ref="X31:Y31"/>
    <mergeCell ref="Z31:AA31"/>
    <mergeCell ref="AB31:AC31"/>
    <mergeCell ref="AD31:AE31"/>
    <mergeCell ref="AF31:AG31"/>
    <mergeCell ref="AV30:AW30"/>
    <mergeCell ref="AZ31:BA31"/>
    <mergeCell ref="AZ30:BA30"/>
    <mergeCell ref="AN31:AO31"/>
    <mergeCell ref="AP31:AQ31"/>
    <mergeCell ref="B30:W30"/>
    <mergeCell ref="X30:Y30"/>
    <mergeCell ref="Z30:AA30"/>
    <mergeCell ref="AB30:AC30"/>
    <mergeCell ref="AD30:AE30"/>
    <mergeCell ref="AF30:AG30"/>
    <mergeCell ref="AH30:AI30"/>
    <mergeCell ref="AH29:AI29"/>
    <mergeCell ref="AJ30:AK30"/>
    <mergeCell ref="AL29:AM29"/>
    <mergeCell ref="AN29:AO29"/>
    <mergeCell ref="AP29:AQ29"/>
    <mergeCell ref="AJ29:AK29"/>
    <mergeCell ref="AL30:AM30"/>
    <mergeCell ref="AN30:AO30"/>
    <mergeCell ref="AP30:AQ30"/>
    <mergeCell ref="AT29:AU29"/>
    <mergeCell ref="AR29:AS29"/>
    <mergeCell ref="AV29:AW29"/>
    <mergeCell ref="AT28:AU28"/>
    <mergeCell ref="AV28:AW28"/>
    <mergeCell ref="AZ25:BA28"/>
    <mergeCell ref="AX29:AY29"/>
    <mergeCell ref="AZ29:BA29"/>
    <mergeCell ref="AN28:AO28"/>
    <mergeCell ref="AP28:AQ28"/>
    <mergeCell ref="B29:W29"/>
    <mergeCell ref="X29:Y29"/>
    <mergeCell ref="Z29:AA29"/>
    <mergeCell ref="AB29:AC29"/>
    <mergeCell ref="AD29:AE29"/>
    <mergeCell ref="AF29:AG29"/>
    <mergeCell ref="AB26:AC28"/>
    <mergeCell ref="AD26:AE28"/>
    <mergeCell ref="AF26:AM26"/>
    <mergeCell ref="AF27:AG28"/>
    <mergeCell ref="AH27:AI28"/>
    <mergeCell ref="AJ27:AK28"/>
    <mergeCell ref="AL27:AM28"/>
    <mergeCell ref="BD14:BD15"/>
    <mergeCell ref="AT14:AV14"/>
    <mergeCell ref="AW14:AW15"/>
    <mergeCell ref="AX14:BA14"/>
    <mergeCell ref="BB14:BB15"/>
    <mergeCell ref="BE14:BE15"/>
    <mergeCell ref="BF14:BF15"/>
    <mergeCell ref="BG14:BG15"/>
    <mergeCell ref="BH14:BH15"/>
    <mergeCell ref="A25:A28"/>
    <mergeCell ref="B25:W28"/>
    <mergeCell ref="X25:Y28"/>
    <mergeCell ref="Z25:AA28"/>
    <mergeCell ref="AB25:AM25"/>
    <mergeCell ref="AS14:AS15"/>
    <mergeCell ref="BC14:BC15"/>
    <mergeCell ref="AB14:AE14"/>
    <mergeCell ref="AF14:AF15"/>
    <mergeCell ref="AG14:AI14"/>
    <mergeCell ref="AJ14:AJ15"/>
    <mergeCell ref="AK14:AN14"/>
    <mergeCell ref="AO14:AR14"/>
    <mergeCell ref="O14:R14"/>
    <mergeCell ref="S14:S15"/>
    <mergeCell ref="T14:V14"/>
    <mergeCell ref="W14:W15"/>
    <mergeCell ref="X14:Z14"/>
    <mergeCell ref="AA14:AA15"/>
    <mergeCell ref="AF101:BD101"/>
    <mergeCell ref="AF106:BD106"/>
    <mergeCell ref="T9:Z9"/>
    <mergeCell ref="A14:A15"/>
    <mergeCell ref="B14:E14"/>
    <mergeCell ref="F14:F15"/>
    <mergeCell ref="G14:I14"/>
    <mergeCell ref="J14:J15"/>
    <mergeCell ref="K14:N14"/>
    <mergeCell ref="AB56:AE56"/>
    <mergeCell ref="A56:AA56"/>
    <mergeCell ref="Z61:AT61"/>
    <mergeCell ref="N62:Q62"/>
    <mergeCell ref="AF56:AG56"/>
    <mergeCell ref="AH56:AI56"/>
    <mergeCell ref="AJ56:AK56"/>
    <mergeCell ref="AL56:AM56"/>
    <mergeCell ref="A57:AA57"/>
    <mergeCell ref="AL57:AM57"/>
    <mergeCell ref="AB57:AC57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8" scale="35" r:id="rId1"/>
  <rowBreaks count="1" manualBreakCount="1">
    <brk id="64" max="255" man="1"/>
  </rowBreaks>
  <colBreaks count="1" manualBreakCount="1"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2019-04-02T14:34:23Z</cp:lastPrinted>
  <dcterms:created xsi:type="dcterms:W3CDTF">1999-02-26T09:40:51Z</dcterms:created>
  <dcterms:modified xsi:type="dcterms:W3CDTF">2019-04-02T14:34:37Z</dcterms:modified>
  <cp:category/>
  <cp:version/>
  <cp:contentType/>
  <cp:contentStatus/>
</cp:coreProperties>
</file>