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600" windowHeight="9735" tabRatio="584" activeTab="0"/>
  </bookViews>
  <sheets>
    <sheet name="ПУПл ИКОБЖ" sheetId="1" r:id="rId1"/>
  </sheets>
  <definedNames>
    <definedName name="_xlnm.Print_Area" localSheetId="0">'ПУПл ИКОБЖ'!$A$1:$BJ$124</definedName>
  </definedNames>
  <calcPr fullCalcOnLoad="1"/>
</workbook>
</file>

<file path=xl/sharedStrings.xml><?xml version="1.0" encoding="utf-8"?>
<sst xmlns="http://schemas.openxmlformats.org/spreadsheetml/2006/main" count="336" uniqueCount="253">
  <si>
    <t>Количество курсовых работ</t>
  </si>
  <si>
    <t>Всего часов</t>
  </si>
  <si>
    <t>Всего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</si>
  <si>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</si>
  <si>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</si>
  <si>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</si>
  <si>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</si>
  <si>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</si>
  <si>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</si>
  <si>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</si>
  <si>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Ауд. часов</t>
  </si>
  <si>
    <t>1.</t>
  </si>
  <si>
    <t>Количество часов учебных занятий в неделю</t>
  </si>
  <si>
    <t>Количество экзаменов</t>
  </si>
  <si>
    <t>Количество зачетов</t>
  </si>
  <si>
    <t>Всего зачетных единиц</t>
  </si>
  <si>
    <t>Семестр</t>
  </si>
  <si>
    <t>Название практики</t>
  </si>
  <si>
    <t>Недель</t>
  </si>
  <si>
    <t>2.</t>
  </si>
  <si>
    <t>Распределение по курсам и семестрам</t>
  </si>
  <si>
    <t>Семинарские</t>
  </si>
  <si>
    <t xml:space="preserve">№
п/п
</t>
  </si>
  <si>
    <t>Код компетенции</t>
  </si>
  <si>
    <t>Лабораторные</t>
  </si>
  <si>
    <t>Практические</t>
  </si>
  <si>
    <t>1.1</t>
  </si>
  <si>
    <t>2.1</t>
  </si>
  <si>
    <t>Код 
компетенции</t>
  </si>
  <si>
    <t>Наименование компетенции</t>
  </si>
  <si>
    <t>Название модуля, 
учебной дисциплины, курсового проекта (курсовой работы)</t>
  </si>
  <si>
    <t>1.1.1</t>
  </si>
  <si>
    <t>1.1.2</t>
  </si>
  <si>
    <t>2.1.1</t>
  </si>
  <si>
    <t>2.2</t>
  </si>
  <si>
    <t>2.2.1</t>
  </si>
  <si>
    <t>УК-1</t>
  </si>
  <si>
    <t>УК-2</t>
  </si>
  <si>
    <t>СОГЛАСОВАНО</t>
  </si>
  <si>
    <t>Проректор по научно-методической работе
государственного учреждения образования
«Республиканский институт высшей школы»</t>
  </si>
  <si>
    <t>Эксперт-нормоконтролер</t>
  </si>
  <si>
    <t>2.2.2</t>
  </si>
  <si>
    <t xml:space="preserve">Количество часов учебных занятий                        </t>
  </si>
  <si>
    <t>2.1.2</t>
  </si>
  <si>
    <t>Каникулы</t>
  </si>
  <si>
    <t>I</t>
  </si>
  <si>
    <t>:</t>
  </si>
  <si>
    <t>=</t>
  </si>
  <si>
    <t>Х</t>
  </si>
  <si>
    <t>//</t>
  </si>
  <si>
    <t>Теоретическое обучение</t>
  </si>
  <si>
    <t>УТВЕРЖДАЮ</t>
  </si>
  <si>
    <t xml:space="preserve">Первый заместитель </t>
  </si>
  <si>
    <t>Министра образования</t>
  </si>
  <si>
    <t>Республики Беларусь</t>
  </si>
  <si>
    <t>_______________</t>
  </si>
  <si>
    <t>II. Сводные данные по бюджету времени (в неделях)</t>
  </si>
  <si>
    <t>V. Магистерская диссертация</t>
  </si>
  <si>
    <t>Зачетных единиц</t>
  </si>
  <si>
    <t>/</t>
  </si>
  <si>
    <t>Магистерская диссертация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</si>
  <si>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</si>
  <si>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</si>
  <si>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</si>
  <si>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</si>
  <si>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</si>
  <si>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</si>
  <si>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</si>
  <si>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</si>
  <si>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</si>
  <si>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</si>
  <si>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</si>
  <si>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</si>
  <si>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Экзаменационные сессии</t>
  </si>
  <si>
    <t>Практики</t>
  </si>
  <si>
    <t>Итоговая аттестация</t>
  </si>
  <si>
    <t>1 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</si>
  <si>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</si>
  <si>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</si>
  <si>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</si>
  <si>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</si>
  <si>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</si>
  <si>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</si>
  <si>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</si>
  <si>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</si>
  <si>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</si>
  <si>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</si>
  <si>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1
7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</si>
  <si>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</si>
  <si>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</si>
  <si>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</si>
  <si>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</si>
  <si>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</si>
  <si>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</si>
  <si>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</si>
  <si>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</si>
  <si>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</si>
  <si>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</si>
  <si>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</si>
  <si>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</si>
  <si>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Обозначения:</t>
  </si>
  <si>
    <t>–</t>
  </si>
  <si>
    <t>теоретическое обучение</t>
  </si>
  <si>
    <t>итоговая аттестация</t>
  </si>
  <si>
    <t>экзаменационная сессия</t>
  </si>
  <si>
    <t>каникулы</t>
  </si>
  <si>
    <t>III. План образовательного процесса</t>
  </si>
  <si>
    <t xml:space="preserve">                                              </t>
  </si>
  <si>
    <t xml:space="preserve">   I. График образовательного процесса</t>
  </si>
  <si>
    <t>VI. Итоговая аттестация</t>
  </si>
  <si>
    <t>VII. Матрица компетенций</t>
  </si>
  <si>
    <t>/72</t>
  </si>
  <si>
    <t>Защита магистерской диссертации</t>
  </si>
  <si>
    <t>УК-3</t>
  </si>
  <si>
    <t xml:space="preserve"> - </t>
  </si>
  <si>
    <t>УК-4</t>
  </si>
  <si>
    <t>_______________  И.А.Старовойтова</t>
  </si>
  <si>
    <t>1.1.3</t>
  </si>
  <si>
    <t>УПК-1</t>
  </si>
  <si>
    <t>УПК-2</t>
  </si>
  <si>
    <t>УПК-3</t>
  </si>
  <si>
    <t>МИНИСТЕРСТВО ОБРАЗОВАНИЯ РЕСПУБЛИКИ БЕЛАРУСЬ</t>
  </si>
  <si>
    <t>С.А.Касперович</t>
  </si>
  <si>
    <t xml:space="preserve">Председатель УМО по образованию </t>
  </si>
  <si>
    <t>в области защиты от чрезвычайных ситуаций</t>
  </si>
  <si>
    <t>И.И.Полевода</t>
  </si>
  <si>
    <t>И.В.Титович</t>
  </si>
  <si>
    <t xml:space="preserve">Председатель НМС УМО по образованию </t>
  </si>
  <si>
    <t>СК-1</t>
  </si>
  <si>
    <t>СК-3</t>
  </si>
  <si>
    <t>СК-2</t>
  </si>
  <si>
    <t>СК-4</t>
  </si>
  <si>
    <t>Технологии обучения безопасности жизнедеятельности /Технологии профессионально-ориентированного обучения</t>
  </si>
  <si>
    <t xml:space="preserve">                       М.П.</t>
  </si>
  <si>
    <t>Регистрационный №</t>
  </si>
  <si>
    <t>практика</t>
  </si>
  <si>
    <t>магистерская диссертация</t>
  </si>
  <si>
    <t>УК-6</t>
  </si>
  <si>
    <t>Научно-исследовательский семинар</t>
  </si>
  <si>
    <t>/50</t>
  </si>
  <si>
    <t>Код модуля, учебной дисциплины</t>
  </si>
  <si>
    <t xml:space="preserve">          безопасности жизнедеятельности</t>
  </si>
  <si>
    <t xml:space="preserve">Теория и практика обучения населения </t>
  </si>
  <si>
    <t>3 (/2)</t>
  </si>
  <si>
    <t>6 (/2)</t>
  </si>
  <si>
    <t>2.3</t>
  </si>
  <si>
    <t>2.3.1</t>
  </si>
  <si>
    <t>УПК-4</t>
  </si>
  <si>
    <t>УК-5</t>
  </si>
  <si>
    <t>/3</t>
  </si>
  <si>
    <t>Социологическое обеспечение безопасности жизнедеятельности / Организация взаимодействия с общественностью</t>
  </si>
  <si>
    <t>1.1.4</t>
  </si>
  <si>
    <t>УПК-5</t>
  </si>
  <si>
    <t xml:space="preserve">Культура безопасности жизнедеятельности </t>
  </si>
  <si>
    <t>Количество курсовых проектов</t>
  </si>
  <si>
    <t>-</t>
  </si>
  <si>
    <t>Зач. единиц</t>
  </si>
  <si>
    <t xml:space="preserve">СК-1 </t>
  </si>
  <si>
    <t>1.1.1, 1.1.2, 1.1.3</t>
  </si>
  <si>
    <t>Срок обучения:  1 год</t>
  </si>
  <si>
    <t>Аксиология и деонтология коммуникативной деятельности</t>
  </si>
  <si>
    <t>Информационные технологии в обеспечении коммуникации</t>
  </si>
  <si>
    <t>Стратегия устной публичной коммуникации</t>
  </si>
  <si>
    <t>Психология коммуникативной деятельности / Иноязычная коммуникация в профессиональной деятельности</t>
  </si>
  <si>
    <t>7 (/1)</t>
  </si>
  <si>
    <r>
      <t>Модуль "Научно-исследовательская работа</t>
    </r>
    <r>
      <rPr>
        <b/>
        <sz val="42"/>
        <color indexed="8"/>
        <rFont val="Times New Roman"/>
        <family val="1"/>
      </rPr>
      <t>"</t>
    </r>
  </si>
  <si>
    <t>1 семестр,
13 недель</t>
  </si>
  <si>
    <t>2 семестр,
12 недель</t>
  </si>
  <si>
    <t>4 (/1)</t>
  </si>
  <si>
    <t>Начальник Главного управления профессионального образования
Министерства образования Республики Беларусь</t>
  </si>
  <si>
    <t xml:space="preserve">Специальность: 7-06-1033-05 Информационно-коммуникативное обеспечение </t>
  </si>
  <si>
    <t>ПРИМЕРНЫЙ УЧЕБНЫЙ  ПЛАН</t>
  </si>
  <si>
    <t>Степень: Магистр</t>
  </si>
  <si>
    <t>К
У
Р
С
Ы</t>
  </si>
  <si>
    <t>Государственный  компонент</t>
  </si>
  <si>
    <t>Компонент учреждения образования</t>
  </si>
  <si>
    <t>Дополнительные виды обучения</t>
  </si>
  <si>
    <t>/124</t>
  </si>
  <si>
    <t>/40</t>
  </si>
  <si>
    <t>/32</t>
  </si>
  <si>
    <t>/142</t>
  </si>
  <si>
    <t>/96</t>
  </si>
  <si>
    <t>/4</t>
  </si>
  <si>
    <t>/26</t>
  </si>
  <si>
    <t>/24</t>
  </si>
  <si>
    <t>/2</t>
  </si>
  <si>
    <t>Применять методы научного познания в исследовательской деятельности, генерировать и реализовывать инновационные идеи.</t>
  </si>
  <si>
    <t>Решать научно-исследовательские и инновационные задачи на основе применения информационно-коммуникационных технологий.</t>
  </si>
  <si>
    <t>Осуществлять коммуникации на иностранном языке в академической, научной и профессиональной среде для реализации научно-исследовательской и инновационной деятельности.</t>
  </si>
  <si>
    <t>Обеспечивать коммуникации, проявлять лидерские навыки, быть способным к командообразованию и разработке стратегических целей и задач.</t>
  </si>
  <si>
    <t>Развивать инновационную восприимчивость и способность к инновационной  деятельности.</t>
  </si>
  <si>
    <t>Быть способным к прогнозированию условий реализации профессиональной деятельности и решению профессиональных задач в условиях неопределенности.</t>
  </si>
  <si>
    <t>УК-7</t>
  </si>
  <si>
    <t>Разработан в качестве примера реализации образовательного стандарта по специальности 7-06-1033-05 Информационно-коммуникативное обеспечение безопасности жизнедеятельности</t>
  </si>
  <si>
    <t>С.В.Маршина</t>
  </si>
  <si>
    <t>Рекомендован к утверждению Президиумом Совета УМО</t>
  </si>
  <si>
    <t xml:space="preserve"> по образованию в области защиты от чрезвычайных ситуаций</t>
  </si>
  <si>
    <t>УК-1,4,5</t>
  </si>
  <si>
    <t>1.1.3, 2.3.1</t>
  </si>
  <si>
    <t>/62</t>
  </si>
  <si>
    <t>/36</t>
  </si>
  <si>
    <t>/56</t>
  </si>
  <si>
    <r>
      <rPr>
        <u val="single"/>
        <sz val="32"/>
        <rFont val="Times New Roman"/>
        <family val="1"/>
      </rPr>
      <t xml:space="preserve">29 </t>
    </r>
    <r>
      <rPr>
        <sz val="32"/>
        <rFont val="Times New Roman"/>
        <family val="1"/>
      </rPr>
      <t xml:space="preserve">
09
</t>
    </r>
    <r>
      <rPr>
        <u val="single"/>
        <sz val="32"/>
        <rFont val="Times New Roman"/>
        <family val="1"/>
      </rPr>
      <t>05</t>
    </r>
    <r>
      <rPr>
        <sz val="32"/>
        <rFont val="Times New Roman"/>
        <family val="1"/>
      </rPr>
      <t xml:space="preserve">
10</t>
    </r>
  </si>
  <si>
    <r>
      <rPr>
        <u val="single"/>
        <sz val="32"/>
        <rFont val="Times New Roman"/>
        <family val="1"/>
      </rPr>
      <t xml:space="preserve">27 </t>
    </r>
    <r>
      <rPr>
        <sz val="32"/>
        <rFont val="Times New Roman"/>
        <family val="1"/>
      </rPr>
      <t xml:space="preserve">
10
</t>
    </r>
    <r>
      <rPr>
        <u val="single"/>
        <sz val="32"/>
        <rFont val="Times New Roman"/>
        <family val="1"/>
      </rPr>
      <t>02</t>
    </r>
    <r>
      <rPr>
        <sz val="32"/>
        <rFont val="Times New Roman"/>
        <family val="1"/>
      </rPr>
      <t xml:space="preserve">
11</t>
    </r>
  </si>
  <si>
    <r>
      <rPr>
        <u val="single"/>
        <sz val="32"/>
        <rFont val="Times New Roman"/>
        <family val="1"/>
      </rPr>
      <t xml:space="preserve">29 </t>
    </r>
    <r>
      <rPr>
        <sz val="32"/>
        <rFont val="Times New Roman"/>
        <family val="1"/>
      </rPr>
      <t xml:space="preserve">
12
</t>
    </r>
    <r>
      <rPr>
        <u val="single"/>
        <sz val="32"/>
        <rFont val="Times New Roman"/>
        <family val="1"/>
      </rPr>
      <t>04</t>
    </r>
    <r>
      <rPr>
        <sz val="32"/>
        <rFont val="Times New Roman"/>
        <family val="1"/>
      </rPr>
      <t xml:space="preserve">
01</t>
    </r>
  </si>
  <si>
    <r>
      <rPr>
        <u val="single"/>
        <sz val="32"/>
        <rFont val="Times New Roman"/>
        <family val="1"/>
      </rPr>
      <t xml:space="preserve">26 </t>
    </r>
    <r>
      <rPr>
        <sz val="32"/>
        <rFont val="Times New Roman"/>
        <family val="1"/>
      </rPr>
      <t xml:space="preserve">
01
</t>
    </r>
    <r>
      <rPr>
        <u val="single"/>
        <sz val="32"/>
        <rFont val="Times New Roman"/>
        <family val="1"/>
      </rPr>
      <t>01</t>
    </r>
    <r>
      <rPr>
        <sz val="32"/>
        <rFont val="Times New Roman"/>
        <family val="1"/>
      </rPr>
      <t xml:space="preserve">
02</t>
    </r>
  </si>
  <si>
    <r>
      <rPr>
        <u val="single"/>
        <sz val="32"/>
        <rFont val="Times New Roman"/>
        <family val="1"/>
      </rPr>
      <t xml:space="preserve">23 </t>
    </r>
    <r>
      <rPr>
        <sz val="32"/>
        <rFont val="Times New Roman"/>
        <family val="1"/>
      </rPr>
      <t xml:space="preserve">
02
</t>
    </r>
    <r>
      <rPr>
        <u val="single"/>
        <sz val="32"/>
        <rFont val="Times New Roman"/>
        <family val="1"/>
      </rPr>
      <t>01</t>
    </r>
    <r>
      <rPr>
        <sz val="32"/>
        <rFont val="Times New Roman"/>
        <family val="1"/>
      </rPr>
      <t xml:space="preserve">
03</t>
    </r>
  </si>
  <si>
    <r>
      <rPr>
        <u val="single"/>
        <sz val="32"/>
        <rFont val="Times New Roman"/>
        <family val="1"/>
      </rPr>
      <t xml:space="preserve">30 </t>
    </r>
    <r>
      <rPr>
        <sz val="32"/>
        <rFont val="Times New Roman"/>
        <family val="1"/>
      </rPr>
      <t xml:space="preserve">
03
</t>
    </r>
    <r>
      <rPr>
        <u val="single"/>
        <sz val="32"/>
        <rFont val="Times New Roman"/>
        <family val="1"/>
      </rPr>
      <t>05</t>
    </r>
    <r>
      <rPr>
        <sz val="32"/>
        <rFont val="Times New Roman"/>
        <family val="1"/>
      </rPr>
      <t xml:space="preserve">
04</t>
    </r>
  </si>
  <si>
    <r>
      <rPr>
        <u val="single"/>
        <sz val="32"/>
        <rFont val="Times New Roman"/>
        <family val="1"/>
      </rPr>
      <t xml:space="preserve">27 </t>
    </r>
    <r>
      <rPr>
        <sz val="32"/>
        <rFont val="Times New Roman"/>
        <family val="1"/>
      </rPr>
      <t xml:space="preserve">
04
</t>
    </r>
    <r>
      <rPr>
        <u val="single"/>
        <sz val="32"/>
        <rFont val="Times New Roman"/>
        <family val="1"/>
      </rPr>
      <t>03</t>
    </r>
    <r>
      <rPr>
        <sz val="32"/>
        <rFont val="Times New Roman"/>
        <family val="1"/>
      </rPr>
      <t xml:space="preserve">
05</t>
    </r>
  </si>
  <si>
    <r>
      <rPr>
        <u val="single"/>
        <sz val="32"/>
        <rFont val="Times New Roman"/>
        <family val="1"/>
      </rPr>
      <t xml:space="preserve">29 </t>
    </r>
    <r>
      <rPr>
        <sz val="32"/>
        <rFont val="Times New Roman"/>
        <family val="1"/>
      </rPr>
      <t xml:space="preserve">
06
</t>
    </r>
    <r>
      <rPr>
        <u val="single"/>
        <sz val="32"/>
        <rFont val="Times New Roman"/>
        <family val="1"/>
      </rPr>
      <t>05</t>
    </r>
    <r>
      <rPr>
        <sz val="32"/>
        <rFont val="Times New Roman"/>
        <family val="1"/>
      </rPr>
      <t xml:space="preserve">
07</t>
    </r>
  </si>
  <si>
    <r>
      <rPr>
        <u val="single"/>
        <sz val="32"/>
        <rFont val="Times New Roman"/>
        <family val="1"/>
      </rPr>
      <t xml:space="preserve">27 </t>
    </r>
    <r>
      <rPr>
        <sz val="32"/>
        <rFont val="Times New Roman"/>
        <family val="1"/>
      </rPr>
      <t xml:space="preserve">
07
</t>
    </r>
    <r>
      <rPr>
        <u val="single"/>
        <sz val="32"/>
        <rFont val="Times New Roman"/>
        <family val="1"/>
      </rPr>
      <t>02</t>
    </r>
    <r>
      <rPr>
        <sz val="32"/>
        <rFont val="Times New Roman"/>
        <family val="1"/>
      </rPr>
      <t xml:space="preserve">
08</t>
    </r>
  </si>
  <si>
    <t>2.4</t>
  </si>
  <si>
    <t>2.4.1</t>
  </si>
  <si>
    <t>2.4.2</t>
  </si>
  <si>
    <t>2.4.3</t>
  </si>
  <si>
    <t>1.1.1, 2.3.1, 2.4.1</t>
  </si>
  <si>
    <t>1.1.2, 2.4.3</t>
  </si>
  <si>
    <t>2.2.2, 2.4.2</t>
  </si>
  <si>
    <r>
      <t>Философия и методология науки</t>
    </r>
    <r>
      <rPr>
        <vertAlign val="superscript"/>
        <sz val="42"/>
        <rFont val="Times New Roman"/>
        <family val="1"/>
      </rPr>
      <t>1</t>
    </r>
  </si>
  <si>
    <r>
      <t>Иностранный язык</t>
    </r>
    <r>
      <rPr>
        <vertAlign val="superscript"/>
        <sz val="42"/>
        <rFont val="Times New Roman"/>
        <family val="1"/>
      </rPr>
      <t>1</t>
    </r>
  </si>
  <si>
    <r>
      <t>Основы информационных технологий</t>
    </r>
    <r>
      <rPr>
        <vertAlign val="superscript"/>
        <sz val="42"/>
        <rFont val="Times New Roman"/>
        <family val="1"/>
      </rPr>
      <t>1</t>
    </r>
  </si>
  <si>
    <t>УК-1, УПК-1,4</t>
  </si>
  <si>
    <t>СК-4 /УК-3,7</t>
  </si>
  <si>
    <t>Применять психолого-педагогические методы и информационно-коммуникационные технологии в образовании и управлении</t>
  </si>
  <si>
    <t>Д.В.Сеген</t>
  </si>
  <si>
    <t>С.А.Саланович</t>
  </si>
  <si>
    <t>Заместитель Министра по чрезвычайным ситуациям Республики Беларусь</t>
  </si>
  <si>
    <t>Производственная-1</t>
  </si>
  <si>
    <t>Производственная-2</t>
  </si>
  <si>
    <t>1</t>
  </si>
  <si>
    <t>2</t>
  </si>
  <si>
    <t>Зачетных 
единиц</t>
  </si>
  <si>
    <t xml:space="preserve">Применять инновационные методы информационного обеспечения профессиональной деятельности в сфере безопасности жизнедеятельности и владеть навыками работы с прикладными программными продуктами </t>
  </si>
  <si>
    <t>Обеспечивать подготовку и реализовывать публичные выступления в инокультурной и мультикультурной аудиториях, определять и применять инновационные формы и методы взаимодействия с населением в области безопасности жизнедеятельности</t>
  </si>
  <si>
    <t>Организовывать мероприятия, направленные на реализацию государственной политики в области обеспечения безопасности жизнедеятельности</t>
  </si>
  <si>
    <t>Обеспечивать формирование системы личных и социальных ценностей, культуры безопасного поведения в повседневной жизни и в условиях опасных и чрезвычайных ситуаций с использованием научно обоснованных и инновационных методик</t>
  </si>
  <si>
    <t>Применять научные методы исследования для изучения актуальных социальных проблем в обеспечении безопасности личности и общества, идентификации потребностей и интересов социальных групп и организации взаимодействия с ними</t>
  </si>
  <si>
    <t>Осваивать и внедрять эффективные педагогические технологии и инновации при организации обучения в сфере защиты от чрезвычайных ситуаций</t>
  </si>
  <si>
    <t>Учитывать психологические особенности коммуникации при проведении мероприятий, направленных на предупреждение пожаров и  гибели людей от них</t>
  </si>
  <si>
    <r>
      <rPr>
        <vertAlign val="superscript"/>
        <sz val="42"/>
        <rFont val="Times New Roman"/>
        <family val="1"/>
      </rPr>
      <t xml:space="preserve">1 </t>
    </r>
    <r>
      <rPr>
        <sz val="42"/>
        <rFont val="Times New Roman"/>
        <family val="1"/>
      </rPr>
      <t xml:space="preserve">Изучение общеобразовательных дисциплин "Философия и методология науки", "Иностранный язык", "Основы информационных технологий" является обязательным для магистрантов – граждан Республики Беларусь. </t>
    </r>
  </si>
  <si>
    <t>Осуществлять эффективное коммуникационное взаимодействие в межличностном, деловом и межкультурном контекстах при обеспечении безопасности жизнедеятельности</t>
  </si>
  <si>
    <t>Осуществлять педагогическую деятельность в области защиты от чрезвычайных ситуаций</t>
  </si>
  <si>
    <t>/70</t>
  </si>
  <si>
    <t>УК-2,7  УПК-2,4</t>
  </si>
  <si>
    <t>УК-4,5 УПК-3,4</t>
  </si>
  <si>
    <t>УК-6, УПК-5</t>
  </si>
  <si>
    <t>1.1.2, 2.2.2</t>
  </si>
  <si>
    <t>IV. Производственные практики</t>
  </si>
  <si>
    <t>Информационно-коммуникативный модуль</t>
  </si>
  <si>
    <t>Организационно-управленческий модуль</t>
  </si>
  <si>
    <t>Психолого-педагогический модуль</t>
  </si>
  <si>
    <t>.2023</t>
  </si>
  <si>
    <t>Протокол № ____ от _________ 20___ 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</si>
</sst>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</numFmts>
  <fonts count="93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32"/>
      <name val="Times New Roman"/>
      <family val="1"/>
    </font>
    <font>
      <sz val="32"/>
      <name val="Arial Cyr"/>
      <family val="0"/>
    </font>
    <font>
      <sz val="38"/>
      <name val="Times New Roman"/>
      <family val="1"/>
    </font>
    <font>
      <sz val="42"/>
      <name val="Times New Roman"/>
      <family val="1"/>
    </font>
    <font>
      <b/>
      <sz val="42"/>
      <name val="Times New Roman"/>
      <family val="1"/>
    </font>
    <font>
      <b/>
      <i/>
      <sz val="42"/>
      <name val="Times New Roman"/>
      <family val="1"/>
    </font>
    <font>
      <sz val="42"/>
      <name val="Arial Cyr"/>
      <family val="0"/>
    </font>
    <font>
      <b/>
      <sz val="42"/>
      <name val="Arial Cyr"/>
      <family val="0"/>
    </font>
    <font>
      <b/>
      <sz val="42"/>
      <color indexed="8"/>
      <name val="Times New Roman"/>
      <family val="1"/>
    </font>
    <font>
      <i/>
      <sz val="42"/>
      <name val="Times New Roman"/>
      <family val="1"/>
    </font>
    <font>
      <i/>
      <sz val="42"/>
      <name val="Arial Cyr"/>
      <family val="0"/>
    </font>
    <font>
      <b/>
      <sz val="38"/>
      <name val="Times New Roman"/>
      <family val="1"/>
    </font>
    <font>
      <u val="single"/>
      <sz val="42"/>
      <name val="Times New Roman"/>
      <family val="1"/>
    </font>
    <font>
      <u val="single"/>
      <sz val="32"/>
      <name val="Times New Roman"/>
      <family val="1"/>
    </font>
    <font>
      <b/>
      <sz val="32"/>
      <name val="Times New Roman"/>
      <family val="1"/>
    </font>
    <font>
      <b/>
      <sz val="34"/>
      <name val="Times New Roman"/>
      <family val="1"/>
    </font>
    <font>
      <vertAlign val="superscript"/>
      <sz val="42"/>
      <name val="Times New Roman"/>
      <family val="1"/>
    </font>
    <font>
      <sz val="2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6"/>
      <color indexed="8"/>
      <name val="Arial Cyr"/>
      <family val="0"/>
    </font>
    <font>
      <sz val="32"/>
      <color indexed="8"/>
      <name val="Arial Cyr"/>
      <family val="0"/>
    </font>
    <font>
      <sz val="38"/>
      <color indexed="8"/>
      <name val="Times New Roman"/>
      <family val="1"/>
    </font>
    <font>
      <sz val="38"/>
      <color indexed="10"/>
      <name val="Times New Roman"/>
      <family val="1"/>
    </font>
    <font>
      <sz val="32"/>
      <color indexed="10"/>
      <name val="Times New Roman"/>
      <family val="1"/>
    </font>
    <font>
      <sz val="32"/>
      <color indexed="8"/>
      <name val="Times New Roman"/>
      <family val="1"/>
    </font>
    <font>
      <sz val="42"/>
      <color indexed="8"/>
      <name val="Times New Roman"/>
      <family val="1"/>
    </font>
    <font>
      <sz val="42"/>
      <color indexed="10"/>
      <name val="Times New Roman"/>
      <family val="1"/>
    </font>
    <font>
      <i/>
      <sz val="42"/>
      <color indexed="10"/>
      <name val="Arial Cyr"/>
      <family val="0"/>
    </font>
    <font>
      <i/>
      <sz val="42"/>
      <color indexed="8"/>
      <name val="Arial Cyr"/>
      <family val="0"/>
    </font>
    <font>
      <b/>
      <sz val="42"/>
      <color indexed="10"/>
      <name val="Arial Cyr"/>
      <family val="0"/>
    </font>
    <font>
      <b/>
      <sz val="42"/>
      <color indexed="8"/>
      <name val="Arial Cyr"/>
      <family val="0"/>
    </font>
    <font>
      <sz val="42"/>
      <color indexed="10"/>
      <name val="Arial Cyr"/>
      <family val="0"/>
    </font>
    <font>
      <sz val="42"/>
      <color indexed="8"/>
      <name val="Arial Cyr"/>
      <family val="0"/>
    </font>
    <font>
      <b/>
      <sz val="42"/>
      <color indexed="10"/>
      <name val="Times New Roman"/>
      <family val="1"/>
    </font>
    <font>
      <sz val="42"/>
      <color indexed="9"/>
      <name val="Times New Roman"/>
      <family val="1"/>
    </font>
    <font>
      <b/>
      <sz val="42"/>
      <color indexed="9"/>
      <name val="Times New Roman"/>
      <family val="1"/>
    </font>
    <font>
      <b/>
      <sz val="42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6"/>
      <color theme="1"/>
      <name val="Arial Cyr"/>
      <family val="0"/>
    </font>
    <font>
      <sz val="32"/>
      <color theme="1"/>
      <name val="Arial Cyr"/>
      <family val="0"/>
    </font>
    <font>
      <sz val="38"/>
      <color theme="1"/>
      <name val="Times New Roman"/>
      <family val="1"/>
    </font>
    <font>
      <sz val="38"/>
      <color rgb="FFFF0000"/>
      <name val="Times New Roman"/>
      <family val="1"/>
    </font>
    <font>
      <sz val="32"/>
      <color rgb="FFFF0000"/>
      <name val="Times New Roman"/>
      <family val="1"/>
    </font>
    <font>
      <sz val="32"/>
      <color theme="1"/>
      <name val="Times New Roman"/>
      <family val="1"/>
    </font>
    <font>
      <sz val="42"/>
      <color theme="1"/>
      <name val="Times New Roman"/>
      <family val="1"/>
    </font>
    <font>
      <sz val="42"/>
      <color rgb="FFFF0000"/>
      <name val="Times New Roman"/>
      <family val="1"/>
    </font>
    <font>
      <b/>
      <sz val="42"/>
      <color theme="1"/>
      <name val="Times New Roman"/>
      <family val="1"/>
    </font>
    <font>
      <i/>
      <sz val="42"/>
      <color rgb="FFFF0000"/>
      <name val="Arial Cyr"/>
      <family val="0"/>
    </font>
    <font>
      <i/>
      <sz val="42"/>
      <color theme="1"/>
      <name val="Arial Cyr"/>
      <family val="0"/>
    </font>
    <font>
      <b/>
      <sz val="42"/>
      <color rgb="FFFF0000"/>
      <name val="Arial Cyr"/>
      <family val="0"/>
    </font>
    <font>
      <b/>
      <sz val="42"/>
      <color theme="1"/>
      <name val="Arial Cyr"/>
      <family val="0"/>
    </font>
    <font>
      <sz val="42"/>
      <color rgb="FFFF0000"/>
      <name val="Arial Cyr"/>
      <family val="0"/>
    </font>
    <font>
      <sz val="42"/>
      <color theme="1"/>
      <name val="Arial Cyr"/>
      <family val="0"/>
    </font>
    <font>
      <b/>
      <sz val="42"/>
      <color rgb="FFFF0000"/>
      <name val="Times New Roman"/>
      <family val="1"/>
    </font>
    <font>
      <sz val="42"/>
      <color theme="0"/>
      <name val="Times New Roman"/>
      <family val="1"/>
    </font>
    <font>
      <b/>
      <sz val="42"/>
      <color theme="0"/>
      <name val="Times New Roman"/>
      <family val="1"/>
    </font>
    <font>
      <b/>
      <sz val="42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2" fillId="0" borderId="0" applyNumberFormat="0" applyFill="0" applyBorder="0" applyProtection="0">
      <alignment/>
    </xf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539">
    <xf numFmtId="0" fontId="0" fillId="0" borderId="0" xfId="0" applyAlignment="1">
      <alignment/>
    </xf>
    <xf numFmtId="0" fontId="73" fillId="0" borderId="0" xfId="0" applyFont="1" applyFill="1" applyAlignment="1">
      <alignment/>
    </xf>
    <xf numFmtId="0" fontId="73" fillId="0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74" fillId="0" borderId="0" xfId="0" applyFont="1" applyFill="1" applyAlignment="1">
      <alignment/>
    </xf>
    <xf numFmtId="0" fontId="3" fillId="33" borderId="0" xfId="0" applyFont="1" applyFill="1" applyAlignment="1">
      <alignment vertical="top"/>
    </xf>
    <xf numFmtId="0" fontId="75" fillId="0" borderId="0" xfId="0" applyFont="1" applyFill="1" applyAlignment="1">
      <alignment/>
    </xf>
    <xf numFmtId="0" fontId="75" fillId="0" borderId="0" xfId="0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0" fontId="76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77" fillId="0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78" fillId="33" borderId="0" xfId="0" applyFont="1" applyFill="1" applyAlignment="1">
      <alignment/>
    </xf>
    <xf numFmtId="0" fontId="79" fillId="33" borderId="0" xfId="0" applyFont="1" applyFill="1" applyAlignment="1">
      <alignment/>
    </xf>
    <xf numFmtId="0" fontId="77" fillId="33" borderId="0" xfId="0" applyFont="1" applyFill="1" applyAlignment="1">
      <alignment/>
    </xf>
    <xf numFmtId="0" fontId="76" fillId="33" borderId="0" xfId="0" applyFont="1" applyFill="1" applyAlignment="1">
      <alignment/>
    </xf>
    <xf numFmtId="49" fontId="5" fillId="33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80" fillId="0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80" fillId="0" borderId="0" xfId="0" applyFont="1" applyFill="1" applyAlignment="1">
      <alignment/>
    </xf>
    <xf numFmtId="0" fontId="80" fillId="0" borderId="0" xfId="0" applyFont="1" applyFill="1" applyAlignment="1">
      <alignment horizontal="center"/>
    </xf>
    <xf numFmtId="0" fontId="81" fillId="0" borderId="0" xfId="0" applyFont="1" applyFill="1" applyAlignment="1">
      <alignment/>
    </xf>
    <xf numFmtId="0" fontId="6" fillId="33" borderId="0" xfId="0" applyFont="1" applyFill="1" applyAlignment="1">
      <alignment vertical="top"/>
    </xf>
    <xf numFmtId="0" fontId="80" fillId="0" borderId="0" xfId="0" applyFont="1" applyFill="1" applyBorder="1" applyAlignment="1">
      <alignment/>
    </xf>
    <xf numFmtId="0" fontId="82" fillId="0" borderId="0" xfId="50" applyFont="1" applyFill="1" applyBorder="1">
      <alignment/>
    </xf>
    <xf numFmtId="0" fontId="83" fillId="0" borderId="0" xfId="0" applyFont="1" applyFill="1" applyAlignment="1">
      <alignment/>
    </xf>
    <xf numFmtId="0" fontId="84" fillId="0" borderId="0" xfId="0" applyFont="1" applyFill="1" applyAlignment="1">
      <alignment/>
    </xf>
    <xf numFmtId="49" fontId="82" fillId="0" borderId="10" xfId="0" applyNumberFormat="1" applyFont="1" applyFill="1" applyBorder="1" applyAlignment="1">
      <alignment horizontal="center" vertical="center"/>
    </xf>
    <xf numFmtId="0" fontId="85" fillId="0" borderId="0" xfId="0" applyFont="1" applyFill="1" applyAlignment="1">
      <alignment/>
    </xf>
    <xf numFmtId="0" fontId="86" fillId="0" borderId="0" xfId="0" applyFont="1" applyFill="1" applyAlignment="1">
      <alignment/>
    </xf>
    <xf numFmtId="0" fontId="87" fillId="0" borderId="0" xfId="0" applyFont="1" applyFill="1" applyAlignment="1">
      <alignment/>
    </xf>
    <xf numFmtId="0" fontId="88" fillId="0" borderId="0" xfId="0" applyFont="1" applyFill="1" applyAlignment="1">
      <alignment/>
    </xf>
    <xf numFmtId="49" fontId="6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1" fontId="7" fillId="0" borderId="12" xfId="0" applyNumberFormat="1" applyFont="1" applyFill="1" applyBorder="1" applyAlignment="1">
      <alignment vertical="center"/>
    </xf>
    <xf numFmtId="1" fontId="7" fillId="0" borderId="13" xfId="0" applyNumberFormat="1" applyFont="1" applyFill="1" applyBorder="1" applyAlignment="1">
      <alignment vertical="center"/>
    </xf>
    <xf numFmtId="1" fontId="6" fillId="33" borderId="14" xfId="0" applyNumberFormat="1" applyFont="1" applyFill="1" applyBorder="1" applyAlignment="1">
      <alignment vertical="center"/>
    </xf>
    <xf numFmtId="1" fontId="6" fillId="33" borderId="13" xfId="0" applyNumberFormat="1" applyFont="1" applyFill="1" applyBorder="1" applyAlignment="1">
      <alignment vertical="center"/>
    </xf>
    <xf numFmtId="1" fontId="6" fillId="33" borderId="15" xfId="0" applyNumberFormat="1" applyFont="1" applyFill="1" applyBorder="1" applyAlignment="1">
      <alignment vertical="center"/>
    </xf>
    <xf numFmtId="0" fontId="89" fillId="0" borderId="0" xfId="0" applyFont="1" applyFill="1" applyAlignment="1">
      <alignment/>
    </xf>
    <xf numFmtId="0" fontId="82" fillId="0" borderId="0" xfId="0" applyFont="1" applyFill="1" applyAlignment="1">
      <alignment/>
    </xf>
    <xf numFmtId="0" fontId="87" fillId="0" borderId="0" xfId="0" applyFont="1" applyFill="1" applyBorder="1" applyAlignment="1">
      <alignment/>
    </xf>
    <xf numFmtId="0" fontId="88" fillId="0" borderId="0" xfId="0" applyFont="1" applyFill="1" applyBorder="1" applyAlignment="1">
      <alignment/>
    </xf>
    <xf numFmtId="1" fontId="6" fillId="33" borderId="16" xfId="0" applyNumberFormat="1" applyFont="1" applyFill="1" applyBorder="1" applyAlignment="1">
      <alignment vertical="center"/>
    </xf>
    <xf numFmtId="186" fontId="87" fillId="0" borderId="0" xfId="0" applyNumberFormat="1" applyFont="1" applyFill="1" applyBorder="1" applyAlignment="1">
      <alignment/>
    </xf>
    <xf numFmtId="1" fontId="6" fillId="33" borderId="17" xfId="0" applyNumberFormat="1" applyFont="1" applyFill="1" applyBorder="1" applyAlignment="1">
      <alignment vertical="center"/>
    </xf>
    <xf numFmtId="1" fontId="6" fillId="33" borderId="18" xfId="0" applyNumberFormat="1" applyFont="1" applyFill="1" applyBorder="1" applyAlignment="1">
      <alignment vertical="center"/>
    </xf>
    <xf numFmtId="0" fontId="82" fillId="0" borderId="0" xfId="0" applyFont="1" applyFill="1" applyBorder="1" applyAlignment="1">
      <alignment vertical="center" wrapText="1"/>
    </xf>
    <xf numFmtId="0" fontId="80" fillId="0" borderId="0" xfId="0" applyFont="1" applyFill="1" applyBorder="1" applyAlignment="1">
      <alignment vertical="center"/>
    </xf>
    <xf numFmtId="0" fontId="80" fillId="0" borderId="0" xfId="0" applyFont="1" applyFill="1" applyBorder="1" applyAlignment="1">
      <alignment vertical="center" wrapText="1"/>
    </xf>
    <xf numFmtId="0" fontId="80" fillId="0" borderId="0" xfId="0" applyFont="1" applyFill="1" applyBorder="1" applyAlignment="1">
      <alignment vertical="justify"/>
    </xf>
    <xf numFmtId="0" fontId="80" fillId="0" borderId="0" xfId="0" applyFont="1" applyFill="1" applyBorder="1" applyAlignment="1">
      <alignment/>
    </xf>
    <xf numFmtId="0" fontId="80" fillId="0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80" fillId="0" borderId="19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33" borderId="0" xfId="0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Alignment="1">
      <alignment vertical="center" wrapText="1"/>
    </xf>
    <xf numFmtId="0" fontId="6" fillId="33" borderId="0" xfId="0" applyFont="1" applyFill="1" applyBorder="1" applyAlignment="1">
      <alignment/>
    </xf>
    <xf numFmtId="1" fontId="7" fillId="0" borderId="17" xfId="0" applyNumberFormat="1" applyFont="1" applyFill="1" applyBorder="1" applyAlignment="1">
      <alignment vertical="center"/>
    </xf>
    <xf numFmtId="0" fontId="81" fillId="0" borderId="0" xfId="0" applyFont="1" applyFill="1" applyBorder="1" applyAlignment="1">
      <alignment/>
    </xf>
    <xf numFmtId="0" fontId="8" fillId="0" borderId="2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vertical="center"/>
    </xf>
    <xf numFmtId="0" fontId="12" fillId="0" borderId="21" xfId="0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Alignment="1">
      <alignment horizontal="left" vertical="top" wrapText="1"/>
    </xf>
    <xf numFmtId="0" fontId="6" fillId="0" borderId="22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1" fontId="6" fillId="0" borderId="13" xfId="0" applyNumberFormat="1" applyFont="1" applyFill="1" applyBorder="1" applyAlignment="1">
      <alignment vertical="center"/>
    </xf>
    <xf numFmtId="1" fontId="6" fillId="0" borderId="17" xfId="0" applyNumberFormat="1" applyFont="1" applyFill="1" applyBorder="1" applyAlignment="1">
      <alignment vertical="center"/>
    </xf>
    <xf numFmtId="1" fontId="6" fillId="0" borderId="26" xfId="0" applyNumberFormat="1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vertical="center"/>
    </xf>
    <xf numFmtId="1" fontId="7" fillId="0" borderId="15" xfId="0" applyNumberFormat="1" applyFont="1" applyFill="1" applyBorder="1" applyAlignment="1">
      <alignment vertical="center"/>
    </xf>
    <xf numFmtId="1" fontId="7" fillId="0" borderId="18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33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33" borderId="0" xfId="0" applyFont="1" applyFill="1" applyAlignment="1">
      <alignment horizontal="left"/>
    </xf>
    <xf numFmtId="0" fontId="6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justify" wrapText="1"/>
    </xf>
    <xf numFmtId="0" fontId="6" fillId="33" borderId="0" xfId="0" applyFont="1" applyFill="1" applyAlignment="1">
      <alignment vertical="justify" wrapText="1"/>
    </xf>
    <xf numFmtId="0" fontId="15" fillId="33" borderId="0" xfId="0" applyFont="1" applyFill="1" applyAlignment="1">
      <alignment horizontal="left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vertical="justify" wrapText="1"/>
    </xf>
    <xf numFmtId="0" fontId="6" fillId="33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6" fillId="33" borderId="0" xfId="0" applyFont="1" applyFill="1" applyAlignment="1">
      <alignment horizontal="left" vertical="justify" wrapText="1"/>
    </xf>
    <xf numFmtId="0" fontId="7" fillId="0" borderId="0" xfId="50" applyFont="1" applyFill="1" applyBorder="1">
      <alignment/>
    </xf>
    <xf numFmtId="0" fontId="7" fillId="33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top"/>
    </xf>
    <xf numFmtId="0" fontId="3" fillId="33" borderId="28" xfId="0" applyFont="1" applyFill="1" applyBorder="1" applyAlignment="1">
      <alignment/>
    </xf>
    <xf numFmtId="0" fontId="3" fillId="33" borderId="28" xfId="0" applyFont="1" applyFill="1" applyBorder="1" applyAlignment="1">
      <alignment horizontal="center" vertical="center"/>
    </xf>
    <xf numFmtId="49" fontId="3" fillId="33" borderId="28" xfId="0" applyNumberFormat="1" applyFont="1" applyFill="1" applyBorder="1" applyAlignment="1">
      <alignment horizontal="center"/>
    </xf>
    <xf numFmtId="0" fontId="17" fillId="33" borderId="28" xfId="0" applyFont="1" applyFill="1" applyBorder="1" applyAlignment="1">
      <alignment horizontal="center" vertical="center"/>
    </xf>
    <xf numFmtId="49" fontId="5" fillId="33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49" fontId="5" fillId="33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/>
    </xf>
    <xf numFmtId="49" fontId="5" fillId="33" borderId="28" xfId="0" applyNumberFormat="1" applyFont="1" applyFill="1" applyBorder="1" applyAlignment="1">
      <alignment vertical="center"/>
    </xf>
    <xf numFmtId="49" fontId="5" fillId="33" borderId="28" xfId="0" applyNumberFormat="1" applyFont="1" applyFill="1" applyBorder="1" applyAlignment="1">
      <alignment horizontal="center"/>
    </xf>
    <xf numFmtId="49" fontId="5" fillId="0" borderId="28" xfId="0" applyNumberFormat="1" applyFont="1" applyFill="1" applyBorder="1" applyAlignment="1">
      <alignment horizontal="center"/>
    </xf>
    <xf numFmtId="49" fontId="5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49" fontId="14" fillId="33" borderId="2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 vertical="top" wrapText="1"/>
    </xf>
    <xf numFmtId="0" fontId="6" fillId="33" borderId="0" xfId="0" applyFont="1" applyFill="1" applyAlignment="1">
      <alignment vertical="top" wrapText="1"/>
    </xf>
    <xf numFmtId="0" fontId="6" fillId="33" borderId="29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top"/>
    </xf>
    <xf numFmtId="0" fontId="6" fillId="0" borderId="27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20" fillId="0" borderId="0" xfId="0" applyFont="1" applyFill="1" applyAlignment="1">
      <alignment vertical="top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1" fontId="6" fillId="0" borderId="14" xfId="0" applyNumberFormat="1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49" fontId="6" fillId="0" borderId="30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82" fillId="0" borderId="31" xfId="0" applyNumberFormat="1" applyFont="1" applyFill="1" applyBorder="1" applyAlignment="1">
      <alignment horizontal="center" vertical="center"/>
    </xf>
    <xf numFmtId="49" fontId="80" fillId="0" borderId="32" xfId="0" applyNumberFormat="1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49" fontId="82" fillId="0" borderId="30" xfId="0" applyNumberFormat="1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center" vertical="center"/>
    </xf>
    <xf numFmtId="49" fontId="6" fillId="0" borderId="34" xfId="0" applyNumberFormat="1" applyFont="1" applyFill="1" applyBorder="1" applyAlignment="1">
      <alignment horizontal="center" vertical="center"/>
    </xf>
    <xf numFmtId="49" fontId="90" fillId="0" borderId="0" xfId="0" applyNumberFormat="1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horizontal="left" vertical="center" wrapText="1"/>
    </xf>
    <xf numFmtId="0" fontId="91" fillId="0" borderId="0" xfId="0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1" fontId="90" fillId="0" borderId="0" xfId="0" applyNumberFormat="1" applyFont="1" applyFill="1" applyBorder="1" applyAlignment="1">
      <alignment horizontal="center" vertical="center"/>
    </xf>
    <xf numFmtId="1" fontId="90" fillId="33" borderId="0" xfId="0" applyNumberFormat="1" applyFont="1" applyFill="1" applyBorder="1" applyAlignment="1">
      <alignment horizontal="center" vertical="center"/>
    </xf>
    <xf numFmtId="1" fontId="91" fillId="0" borderId="0" xfId="0" applyNumberFormat="1" applyFont="1" applyFill="1" applyBorder="1" applyAlignment="1">
      <alignment vertical="center"/>
    </xf>
    <xf numFmtId="1" fontId="91" fillId="33" borderId="0" xfId="0" applyNumberFormat="1" applyFont="1" applyFill="1" applyBorder="1" applyAlignment="1">
      <alignment horizontal="center" vertical="center"/>
    </xf>
    <xf numFmtId="0" fontId="91" fillId="0" borderId="0" xfId="0" applyFont="1" applyFill="1" applyBorder="1" applyAlignment="1">
      <alignment horizontal="center" vertical="center" wrapText="1"/>
    </xf>
    <xf numFmtId="0" fontId="92" fillId="0" borderId="0" xfId="0" applyFont="1" applyFill="1" applyBorder="1" applyAlignment="1">
      <alignment/>
    </xf>
    <xf numFmtId="1" fontId="91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 wrapText="1"/>
    </xf>
    <xf numFmtId="0" fontId="6" fillId="33" borderId="27" xfId="0" applyFont="1" applyFill="1" applyBorder="1" applyAlignment="1">
      <alignment horizontal="center" vertical="top" wrapText="1"/>
    </xf>
    <xf numFmtId="0" fontId="6" fillId="33" borderId="0" xfId="0" applyFont="1" applyFill="1" applyAlignment="1">
      <alignment horizontal="left" vertical="top" wrapText="1"/>
    </xf>
    <xf numFmtId="0" fontId="6" fillId="0" borderId="0" xfId="0" applyFont="1" applyFill="1" applyBorder="1" applyAlignment="1">
      <alignment horizontal="left" wrapText="1"/>
    </xf>
    <xf numFmtId="0" fontId="6" fillId="33" borderId="0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 wrapText="1"/>
    </xf>
    <xf numFmtId="49" fontId="6" fillId="0" borderId="38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left" vertical="center" wrapText="1"/>
    </xf>
    <xf numFmtId="0" fontId="6" fillId="33" borderId="4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49" fontId="6" fillId="0" borderId="43" xfId="0" applyNumberFormat="1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49" fontId="6" fillId="0" borderId="44" xfId="0" applyNumberFormat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/>
    </xf>
    <xf numFmtId="0" fontId="9" fillId="0" borderId="45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49" fontId="6" fillId="0" borderId="42" xfId="0" applyNumberFormat="1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horizontal="left" vertical="center" wrapText="1"/>
    </xf>
    <xf numFmtId="0" fontId="6" fillId="33" borderId="26" xfId="0" applyFont="1" applyFill="1" applyBorder="1" applyAlignment="1">
      <alignment horizontal="left" vertical="center" wrapText="1"/>
    </xf>
    <xf numFmtId="49" fontId="6" fillId="0" borderId="48" xfId="0" applyNumberFormat="1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/>
    </xf>
    <xf numFmtId="0" fontId="9" fillId="0" borderId="50" xfId="0" applyFont="1" applyFill="1" applyBorder="1" applyAlignment="1">
      <alignment/>
    </xf>
    <xf numFmtId="0" fontId="6" fillId="33" borderId="28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1" fontId="8" fillId="0" borderId="51" xfId="0" applyNumberFormat="1" applyFont="1" applyFill="1" applyBorder="1" applyAlignment="1">
      <alignment horizontal="center" vertical="center"/>
    </xf>
    <xf numFmtId="1" fontId="8" fillId="0" borderId="52" xfId="0" applyNumberFormat="1" applyFont="1" applyFill="1" applyBorder="1" applyAlignment="1">
      <alignment horizontal="center" vertical="center"/>
    </xf>
    <xf numFmtId="1" fontId="82" fillId="0" borderId="22" xfId="0" applyNumberFormat="1" applyFont="1" applyFill="1" applyBorder="1" applyAlignment="1">
      <alignment horizontal="center" vertical="center"/>
    </xf>
    <xf numFmtId="1" fontId="82" fillId="0" borderId="14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/>
    </xf>
    <xf numFmtId="1" fontId="7" fillId="0" borderId="23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" fontId="80" fillId="0" borderId="24" xfId="0" applyNumberFormat="1" applyFont="1" applyFill="1" applyBorder="1" applyAlignment="1">
      <alignment horizontal="center" vertical="center"/>
    </xf>
    <xf numFmtId="1" fontId="80" fillId="0" borderId="17" xfId="0" applyNumberFormat="1" applyFont="1" applyFill="1" applyBorder="1" applyAlignment="1">
      <alignment horizontal="center" vertical="center"/>
    </xf>
    <xf numFmtId="1" fontId="82" fillId="0" borderId="24" xfId="0" applyNumberFormat="1" applyFont="1" applyFill="1" applyBorder="1" applyAlignment="1">
      <alignment horizontal="center" vertical="center"/>
    </xf>
    <xf numFmtId="1" fontId="82" fillId="0" borderId="17" xfId="0" applyNumberFormat="1" applyFont="1" applyFill="1" applyBorder="1" applyAlignment="1">
      <alignment horizontal="center" vertical="center"/>
    </xf>
    <xf numFmtId="1" fontId="82" fillId="0" borderId="16" xfId="0" applyNumberFormat="1" applyFont="1" applyFill="1" applyBorder="1" applyAlignment="1">
      <alignment horizontal="center" vertical="center"/>
    </xf>
    <xf numFmtId="1" fontId="6" fillId="0" borderId="24" xfId="0" applyNumberFormat="1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80" fillId="0" borderId="12" xfId="0" applyFont="1" applyFill="1" applyBorder="1" applyAlignment="1">
      <alignment horizontal="center" vertical="center"/>
    </xf>
    <xf numFmtId="0" fontId="80" fillId="0" borderId="25" xfId="0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1" fontId="6" fillId="0" borderId="25" xfId="0" applyNumberFormat="1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82" fillId="0" borderId="12" xfId="0" applyFont="1" applyFill="1" applyBorder="1" applyAlignment="1">
      <alignment horizontal="center" vertical="center"/>
    </xf>
    <xf numFmtId="0" fontId="82" fillId="0" borderId="25" xfId="0" applyFont="1" applyFill="1" applyBorder="1" applyAlignment="1">
      <alignment horizontal="center" vertical="center"/>
    </xf>
    <xf numFmtId="1" fontId="82" fillId="0" borderId="12" xfId="0" applyNumberFormat="1" applyFont="1" applyFill="1" applyBorder="1" applyAlignment="1">
      <alignment horizontal="center" vertical="center"/>
    </xf>
    <xf numFmtId="1" fontId="82" fillId="0" borderId="25" xfId="0" applyNumberFormat="1" applyFont="1" applyFill="1" applyBorder="1" applyAlignment="1">
      <alignment horizontal="center" vertical="center"/>
    </xf>
    <xf numFmtId="1" fontId="8" fillId="0" borderId="20" xfId="0" applyNumberFormat="1" applyFont="1" applyFill="1" applyBorder="1" applyAlignment="1">
      <alignment horizontal="center" vertical="center"/>
    </xf>
    <xf numFmtId="1" fontId="8" fillId="0" borderId="21" xfId="0" applyNumberFormat="1" applyFont="1" applyFill="1" applyBorder="1" applyAlignment="1">
      <alignment horizontal="center" vertical="center"/>
    </xf>
    <xf numFmtId="1" fontId="82" fillId="0" borderId="10" xfId="0" applyNumberFormat="1" applyFont="1" applyFill="1" applyBorder="1" applyAlignment="1">
      <alignment horizontal="center" vertical="center"/>
    </xf>
    <xf numFmtId="1" fontId="82" fillId="0" borderId="23" xfId="0" applyNumberFormat="1" applyFont="1" applyFill="1" applyBorder="1" applyAlignment="1">
      <alignment horizontal="center" vertical="center"/>
    </xf>
    <xf numFmtId="1" fontId="7" fillId="0" borderId="22" xfId="0" applyNumberFormat="1" applyFont="1" applyFill="1" applyBorder="1" applyAlignment="1">
      <alignment horizontal="center" vertical="center"/>
    </xf>
    <xf numFmtId="1" fontId="7" fillId="0" borderId="16" xfId="0" applyNumberFormat="1" applyFont="1" applyFill="1" applyBorder="1" applyAlignment="1">
      <alignment horizontal="center" vertical="center"/>
    </xf>
    <xf numFmtId="1" fontId="6" fillId="0" borderId="26" xfId="0" applyNumberFormat="1" applyFont="1" applyFill="1" applyBorder="1" applyAlignment="1">
      <alignment horizontal="center" vertical="center"/>
    </xf>
    <xf numFmtId="1" fontId="6" fillId="0" borderId="18" xfId="0" applyNumberFormat="1" applyFont="1" applyFill="1" applyBorder="1" applyAlignment="1">
      <alignment horizontal="center" vertical="center"/>
    </xf>
    <xf numFmtId="1" fontId="6" fillId="0" borderId="53" xfId="0" applyNumberFormat="1" applyFont="1" applyFill="1" applyBorder="1" applyAlignment="1">
      <alignment horizontal="center" vertical="center"/>
    </xf>
    <xf numFmtId="1" fontId="6" fillId="0" borderId="54" xfId="0" applyNumberFormat="1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center"/>
    </xf>
    <xf numFmtId="1" fontId="80" fillId="0" borderId="25" xfId="0" applyNumberFormat="1" applyFont="1" applyFill="1" applyBorder="1" applyAlignment="1">
      <alignment horizontal="center" vertical="center"/>
    </xf>
    <xf numFmtId="1" fontId="12" fillId="0" borderId="20" xfId="0" applyNumberFormat="1" applyFont="1" applyFill="1" applyBorder="1" applyAlignment="1">
      <alignment horizontal="center" vertical="center"/>
    </xf>
    <xf numFmtId="1" fontId="12" fillId="0" borderId="21" xfId="0" applyNumberFormat="1" applyFont="1" applyFill="1" applyBorder="1" applyAlignment="1">
      <alignment horizontal="center" vertical="center"/>
    </xf>
    <xf numFmtId="49" fontId="80" fillId="0" borderId="53" xfId="0" applyNumberFormat="1" applyFont="1" applyFill="1" applyBorder="1" applyAlignment="1">
      <alignment horizontal="center" vertical="center"/>
    </xf>
    <xf numFmtId="49" fontId="80" fillId="0" borderId="54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 wrapText="1"/>
    </xf>
    <xf numFmtId="0" fontId="7" fillId="0" borderId="55" xfId="0" applyFont="1" applyFill="1" applyBorder="1" applyAlignment="1">
      <alignment horizontal="left" vertical="center" wrapText="1"/>
    </xf>
    <xf numFmtId="0" fontId="7" fillId="0" borderId="52" xfId="0" applyFont="1" applyFill="1" applyBorder="1" applyAlignment="1">
      <alignment horizontal="left" vertical="center" wrapText="1"/>
    </xf>
    <xf numFmtId="1" fontId="80" fillId="0" borderId="12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1" fontId="7" fillId="0" borderId="25" xfId="0" applyNumberFormat="1" applyFont="1" applyFill="1" applyBorder="1" applyAlignment="1">
      <alignment horizontal="center" vertical="center"/>
    </xf>
    <xf numFmtId="1" fontId="12" fillId="0" borderId="51" xfId="0" applyNumberFormat="1" applyFont="1" applyFill="1" applyBorder="1" applyAlignment="1">
      <alignment horizontal="center" vertical="center"/>
    </xf>
    <xf numFmtId="1" fontId="7" fillId="0" borderId="24" xfId="0" applyNumberFormat="1" applyFont="1" applyFill="1" applyBorder="1" applyAlignment="1">
      <alignment horizontal="center" vertical="center"/>
    </xf>
    <xf numFmtId="1" fontId="7" fillId="0" borderId="17" xfId="0" applyNumberFormat="1" applyFont="1" applyFill="1" applyBorder="1" applyAlignment="1">
      <alignment horizontal="center" vertical="center"/>
    </xf>
    <xf numFmtId="1" fontId="8" fillId="33" borderId="51" xfId="0" applyNumberFormat="1" applyFont="1" applyFill="1" applyBorder="1" applyAlignment="1">
      <alignment horizontal="center" vertical="center"/>
    </xf>
    <xf numFmtId="1" fontId="8" fillId="33" borderId="52" xfId="0" applyNumberFormat="1" applyFont="1" applyFill="1" applyBorder="1" applyAlignment="1">
      <alignment horizontal="center" vertical="center"/>
    </xf>
    <xf numFmtId="1" fontId="8" fillId="0" borderId="55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1" fontId="80" fillId="0" borderId="53" xfId="0" applyNumberFormat="1" applyFont="1" applyFill="1" applyBorder="1" applyAlignment="1">
      <alignment horizontal="left" vertical="center" wrapText="1"/>
    </xf>
    <xf numFmtId="1" fontId="80" fillId="0" borderId="15" xfId="0" applyNumberFormat="1" applyFont="1" applyFill="1" applyBorder="1" applyAlignment="1">
      <alignment horizontal="left" vertical="center" wrapText="1"/>
    </xf>
    <xf numFmtId="1" fontId="80" fillId="0" borderId="18" xfId="0" applyNumberFormat="1" applyFont="1" applyFill="1" applyBorder="1" applyAlignment="1">
      <alignment horizontal="left" vertical="center" wrapText="1"/>
    </xf>
    <xf numFmtId="1" fontId="8" fillId="0" borderId="24" xfId="0" applyNumberFormat="1" applyFont="1" applyFill="1" applyBorder="1" applyAlignment="1">
      <alignment horizontal="center" vertical="center"/>
    </xf>
    <xf numFmtId="1" fontId="8" fillId="0" borderId="25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1" fontId="82" fillId="0" borderId="13" xfId="0" applyNumberFormat="1" applyFont="1" applyFill="1" applyBorder="1" applyAlignment="1">
      <alignment horizontal="center" vertical="center"/>
    </xf>
    <xf numFmtId="1" fontId="7" fillId="0" borderId="51" xfId="0" applyNumberFormat="1" applyFont="1" applyFill="1" applyBorder="1" applyAlignment="1">
      <alignment horizontal="center" vertical="center"/>
    </xf>
    <xf numFmtId="1" fontId="7" fillId="0" borderId="21" xfId="0" applyNumberFormat="1" applyFont="1" applyFill="1" applyBorder="1" applyAlignment="1">
      <alignment horizontal="center" vertical="center"/>
    </xf>
    <xf numFmtId="1" fontId="7" fillId="0" borderId="2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82" fillId="0" borderId="10" xfId="0" applyFont="1" applyFill="1" applyBorder="1" applyAlignment="1">
      <alignment horizontal="center" vertical="center"/>
    </xf>
    <xf numFmtId="0" fontId="82" fillId="0" borderId="23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55" xfId="0" applyFont="1" applyFill="1" applyBorder="1" applyAlignment="1">
      <alignment horizontal="left" vertical="center"/>
    </xf>
    <xf numFmtId="0" fontId="6" fillId="0" borderId="52" xfId="0" applyFont="1" applyFill="1" applyBorder="1" applyAlignment="1">
      <alignment horizontal="left" vertical="center"/>
    </xf>
    <xf numFmtId="1" fontId="7" fillId="0" borderId="55" xfId="0" applyNumberFormat="1" applyFont="1" applyFill="1" applyBorder="1" applyAlignment="1">
      <alignment horizontal="center" vertical="center"/>
    </xf>
    <xf numFmtId="1" fontId="7" fillId="0" borderId="52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23" xfId="0" applyNumberFormat="1" applyFont="1" applyFill="1" applyBorder="1" applyAlignment="1">
      <alignment horizontal="center" vertical="center"/>
    </xf>
    <xf numFmtId="1" fontId="6" fillId="0" borderId="22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 vertical="center"/>
    </xf>
    <xf numFmtId="1" fontId="7" fillId="33" borderId="51" xfId="0" applyNumberFormat="1" applyFont="1" applyFill="1" applyBorder="1" applyAlignment="1">
      <alignment horizontal="center" vertical="center"/>
    </xf>
    <xf numFmtId="1" fontId="7" fillId="33" borderId="52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1" fontId="6" fillId="0" borderId="29" xfId="0" applyNumberFormat="1" applyFont="1" applyFill="1" applyBorder="1" applyAlignment="1">
      <alignment horizontal="center" vertical="center"/>
    </xf>
    <xf numFmtId="1" fontId="6" fillId="0" borderId="41" xfId="0" applyNumberFormat="1" applyFont="1" applyFill="1" applyBorder="1" applyAlignment="1">
      <alignment horizontal="center" vertical="center"/>
    </xf>
    <xf numFmtId="1" fontId="6" fillId="0" borderId="56" xfId="0" applyNumberFormat="1" applyFont="1" applyFill="1" applyBorder="1" applyAlignment="1">
      <alignment horizontal="center" vertical="center"/>
    </xf>
    <xf numFmtId="1" fontId="6" fillId="0" borderId="27" xfId="0" applyNumberFormat="1" applyFont="1" applyFill="1" applyBorder="1" applyAlignment="1">
      <alignment horizontal="center" vertical="center"/>
    </xf>
    <xf numFmtId="1" fontId="6" fillId="0" borderId="57" xfId="0" applyNumberFormat="1" applyFont="1" applyFill="1" applyBorder="1" applyAlignment="1">
      <alignment horizontal="center" vertical="center"/>
    </xf>
    <xf numFmtId="1" fontId="8" fillId="33" borderId="20" xfId="0" applyNumberFormat="1" applyFont="1" applyFill="1" applyBorder="1" applyAlignment="1">
      <alignment horizontal="center" vertical="center"/>
    </xf>
    <xf numFmtId="1" fontId="8" fillId="33" borderId="55" xfId="0" applyNumberFormat="1" applyFont="1" applyFill="1" applyBorder="1" applyAlignment="1">
      <alignment horizontal="center" vertical="center"/>
    </xf>
    <xf numFmtId="1" fontId="8" fillId="33" borderId="21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" fontId="6" fillId="33" borderId="12" xfId="0" applyNumberFormat="1" applyFont="1" applyFill="1" applyBorder="1" applyAlignment="1">
      <alignment horizontal="center" vertical="center"/>
    </xf>
    <xf numFmtId="1" fontId="6" fillId="33" borderId="13" xfId="0" applyNumberFormat="1" applyFont="1" applyFill="1" applyBorder="1" applyAlignment="1">
      <alignment horizontal="center" vertical="center"/>
    </xf>
    <xf numFmtId="1" fontId="6" fillId="33" borderId="17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1" fontId="6" fillId="33" borderId="53" xfId="0" applyNumberFormat="1" applyFont="1" applyFill="1" applyBorder="1" applyAlignment="1">
      <alignment horizontal="center" vertical="center"/>
    </xf>
    <xf numFmtId="1" fontId="6" fillId="33" borderId="15" xfId="0" applyNumberFormat="1" applyFont="1" applyFill="1" applyBorder="1" applyAlignment="1">
      <alignment horizontal="center" vertical="center"/>
    </xf>
    <xf numFmtId="1" fontId="6" fillId="33" borderId="18" xfId="0" applyNumberFormat="1" applyFont="1" applyFill="1" applyBorder="1" applyAlignment="1">
      <alignment horizontal="center" vertical="center"/>
    </xf>
    <xf numFmtId="1" fontId="6" fillId="33" borderId="24" xfId="0" applyNumberFormat="1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1" fontId="6" fillId="33" borderId="22" xfId="0" applyNumberFormat="1" applyFont="1" applyFill="1" applyBorder="1" applyAlignment="1">
      <alignment horizontal="center" vertical="center"/>
    </xf>
    <xf numFmtId="1" fontId="6" fillId="33" borderId="16" xfId="0" applyNumberFormat="1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top"/>
    </xf>
    <xf numFmtId="0" fontId="6" fillId="33" borderId="29" xfId="0" applyFont="1" applyFill="1" applyBorder="1" applyAlignment="1">
      <alignment horizontal="center" vertical="top"/>
    </xf>
    <xf numFmtId="0" fontId="6" fillId="0" borderId="27" xfId="0" applyFont="1" applyFill="1" applyBorder="1" applyAlignment="1">
      <alignment horizontal="center" vertical="top" wrapText="1"/>
    </xf>
    <xf numFmtId="0" fontId="6" fillId="33" borderId="38" xfId="0" applyFont="1" applyFill="1" applyBorder="1" applyAlignment="1">
      <alignment horizontal="left" vertical="center" wrapText="1"/>
    </xf>
    <xf numFmtId="0" fontId="80" fillId="0" borderId="12" xfId="0" applyFont="1" applyFill="1" applyBorder="1" applyAlignment="1">
      <alignment horizontal="left" vertical="center" wrapText="1"/>
    </xf>
    <xf numFmtId="0" fontId="80" fillId="0" borderId="13" xfId="0" applyFont="1" applyFill="1" applyBorder="1" applyAlignment="1">
      <alignment horizontal="left" vertical="center" wrapText="1"/>
    </xf>
    <xf numFmtId="0" fontId="80" fillId="0" borderId="17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left" vertical="justify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left" vertical="justify" wrapText="1"/>
    </xf>
    <xf numFmtId="0" fontId="3" fillId="0" borderId="2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1" fontId="6" fillId="0" borderId="60" xfId="0" applyNumberFormat="1" applyFont="1" applyFill="1" applyBorder="1" applyAlignment="1">
      <alignment horizontal="center" vertical="center"/>
    </xf>
    <xf numFmtId="1" fontId="6" fillId="0" borderId="6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 textRotation="90"/>
    </xf>
    <xf numFmtId="0" fontId="3" fillId="33" borderId="36" xfId="0" applyFont="1" applyFill="1" applyBorder="1" applyAlignment="1">
      <alignment horizontal="center" vertical="center" textRotation="90"/>
    </xf>
    <xf numFmtId="0" fontId="3" fillId="33" borderId="62" xfId="0" applyFont="1" applyFill="1" applyBorder="1" applyAlignment="1">
      <alignment horizontal="center" vertical="center" textRotation="90"/>
    </xf>
    <xf numFmtId="0" fontId="3" fillId="33" borderId="40" xfId="0" applyFont="1" applyFill="1" applyBorder="1" applyAlignment="1">
      <alignment horizontal="center" vertical="center" textRotation="90"/>
    </xf>
    <xf numFmtId="0" fontId="3" fillId="33" borderId="41" xfId="0" applyFont="1" applyFill="1" applyBorder="1" applyAlignment="1">
      <alignment horizontal="center" vertical="center" textRotation="90"/>
    </xf>
    <xf numFmtId="0" fontId="3" fillId="33" borderId="60" xfId="0" applyFont="1" applyFill="1" applyBorder="1" applyAlignment="1">
      <alignment horizontal="center" vertical="center" textRotation="90"/>
    </xf>
    <xf numFmtId="0" fontId="3" fillId="33" borderId="57" xfId="0" applyFont="1" applyFill="1" applyBorder="1" applyAlignment="1">
      <alignment horizontal="center" vertical="center" textRotation="90"/>
    </xf>
    <xf numFmtId="0" fontId="3" fillId="33" borderId="25" xfId="0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1" fontId="6" fillId="33" borderId="14" xfId="0" applyNumberFormat="1" applyFont="1" applyFill="1" applyBorder="1" applyAlignment="1">
      <alignment horizontal="center" vertical="center"/>
    </xf>
    <xf numFmtId="1" fontId="6" fillId="0" borderId="40" xfId="0" applyNumberFormat="1" applyFont="1" applyFill="1" applyBorder="1" applyAlignment="1">
      <alignment horizontal="center" vertical="center"/>
    </xf>
    <xf numFmtId="1" fontId="6" fillId="0" borderId="42" xfId="0" applyNumberFormat="1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14" fillId="33" borderId="23" xfId="0" applyFont="1" applyFill="1" applyBorder="1" applyAlignment="1">
      <alignment horizontal="center" vertical="center" textRotation="90"/>
    </xf>
    <xf numFmtId="0" fontId="14" fillId="33" borderId="39" xfId="0" applyFont="1" applyFill="1" applyBorder="1" applyAlignment="1">
      <alignment horizontal="center" vertical="center" textRotation="90"/>
    </xf>
    <xf numFmtId="0" fontId="14" fillId="33" borderId="25" xfId="0" applyFont="1" applyFill="1" applyBorder="1" applyAlignment="1">
      <alignment horizontal="center" vertical="center" textRotation="90"/>
    </xf>
    <xf numFmtId="0" fontId="14" fillId="33" borderId="45" xfId="0" applyFont="1" applyFill="1" applyBorder="1" applyAlignment="1">
      <alignment horizontal="center" vertical="center" textRotation="90"/>
    </xf>
    <xf numFmtId="0" fontId="14" fillId="33" borderId="54" xfId="0" applyFont="1" applyFill="1" applyBorder="1" applyAlignment="1">
      <alignment horizontal="center" vertical="center" textRotation="90"/>
    </xf>
    <xf numFmtId="0" fontId="14" fillId="33" borderId="63" xfId="0" applyFont="1" applyFill="1" applyBorder="1" applyAlignment="1">
      <alignment horizontal="center" vertical="center" textRotation="90"/>
    </xf>
    <xf numFmtId="0" fontId="14" fillId="0" borderId="64" xfId="0" applyFont="1" applyFill="1" applyBorder="1" applyAlignment="1">
      <alignment horizontal="center" vertical="center" textRotation="90"/>
    </xf>
    <xf numFmtId="0" fontId="14" fillId="0" borderId="65" xfId="0" applyFont="1" applyFill="1" applyBorder="1" applyAlignment="1">
      <alignment horizontal="center" vertical="center" textRotation="90"/>
    </xf>
    <xf numFmtId="0" fontId="14" fillId="0" borderId="66" xfId="0" applyFont="1" applyFill="1" applyBorder="1" applyAlignment="1">
      <alignment horizontal="center" vertical="center" textRotation="90"/>
    </xf>
    <xf numFmtId="0" fontId="14" fillId="0" borderId="67" xfId="0" applyFont="1" applyFill="1" applyBorder="1" applyAlignment="1">
      <alignment horizontal="center" vertical="center" textRotation="90"/>
    </xf>
    <xf numFmtId="0" fontId="14" fillId="0" borderId="0" xfId="0" applyFont="1" applyFill="1" applyBorder="1" applyAlignment="1">
      <alignment horizontal="center" vertical="center" textRotation="90"/>
    </xf>
    <xf numFmtId="0" fontId="14" fillId="0" borderId="68" xfId="0" applyFont="1" applyFill="1" applyBorder="1" applyAlignment="1">
      <alignment horizontal="center" vertical="center" textRotation="90"/>
    </xf>
    <xf numFmtId="0" fontId="14" fillId="0" borderId="69" xfId="0" applyFont="1" applyFill="1" applyBorder="1" applyAlignment="1">
      <alignment horizontal="center" vertical="center" textRotation="90"/>
    </xf>
    <xf numFmtId="0" fontId="14" fillId="0" borderId="19" xfId="0" applyFont="1" applyFill="1" applyBorder="1" applyAlignment="1">
      <alignment horizontal="center" vertical="center" textRotation="90"/>
    </xf>
    <xf numFmtId="0" fontId="14" fillId="0" borderId="70" xfId="0" applyFont="1" applyFill="1" applyBorder="1" applyAlignment="1">
      <alignment horizontal="center" vertical="center" textRotation="90"/>
    </xf>
    <xf numFmtId="0" fontId="5" fillId="33" borderId="51" xfId="0" applyFont="1" applyFill="1" applyBorder="1" applyAlignment="1">
      <alignment horizontal="center" vertical="center" textRotation="90"/>
    </xf>
    <xf numFmtId="0" fontId="5" fillId="33" borderId="55" xfId="0" applyFont="1" applyFill="1" applyBorder="1" applyAlignment="1">
      <alignment horizontal="center" vertical="center" textRotation="90"/>
    </xf>
    <xf numFmtId="0" fontId="5" fillId="33" borderId="21" xfId="0" applyFont="1" applyFill="1" applyBorder="1" applyAlignment="1">
      <alignment horizontal="center" vertical="center" textRotation="90"/>
    </xf>
    <xf numFmtId="0" fontId="5" fillId="33" borderId="52" xfId="0" applyFont="1" applyFill="1" applyBorder="1" applyAlignment="1">
      <alignment horizontal="center" vertical="center" textRotation="90"/>
    </xf>
    <xf numFmtId="1" fontId="6" fillId="0" borderId="44" xfId="0" applyNumberFormat="1" applyFont="1" applyFill="1" applyBorder="1" applyAlignment="1">
      <alignment horizontal="center" vertical="center"/>
    </xf>
    <xf numFmtId="1" fontId="6" fillId="0" borderId="45" xfId="0" applyNumberFormat="1" applyFont="1" applyFill="1" applyBorder="1" applyAlignment="1">
      <alignment horizontal="center" vertical="center"/>
    </xf>
    <xf numFmtId="1" fontId="82" fillId="0" borderId="12" xfId="0" applyNumberFormat="1" applyFont="1" applyFill="1" applyBorder="1" applyAlignment="1">
      <alignment horizontal="left" vertical="center" wrapText="1"/>
    </xf>
    <xf numFmtId="1" fontId="82" fillId="0" borderId="13" xfId="0" applyNumberFormat="1" applyFont="1" applyFill="1" applyBorder="1" applyAlignment="1">
      <alignment horizontal="left" vertical="center" wrapText="1"/>
    </xf>
    <xf numFmtId="1" fontId="82" fillId="0" borderId="17" xfId="0" applyNumberFormat="1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left" vertical="center" wrapText="1"/>
    </xf>
    <xf numFmtId="0" fontId="80" fillId="0" borderId="0" xfId="0" applyFont="1" applyFill="1" applyBorder="1" applyAlignment="1">
      <alignment horizontal="center" wrapText="1"/>
    </xf>
    <xf numFmtId="49" fontId="6" fillId="0" borderId="69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59" xfId="0" applyNumberFormat="1" applyFont="1" applyFill="1" applyBorder="1" applyAlignment="1">
      <alignment horizontal="center" vertical="center"/>
    </xf>
    <xf numFmtId="1" fontId="6" fillId="33" borderId="26" xfId="0" applyNumberFormat="1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59" xfId="0" applyFont="1" applyFill="1" applyBorder="1" applyAlignment="1">
      <alignment horizontal="left"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vertical="top" wrapText="1"/>
    </xf>
    <xf numFmtId="0" fontId="14" fillId="0" borderId="71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/>
    </xf>
    <xf numFmtId="0" fontId="14" fillId="0" borderId="72" xfId="0" applyFont="1" applyFill="1" applyBorder="1" applyAlignment="1">
      <alignment horizontal="center" vertical="center"/>
    </xf>
    <xf numFmtId="0" fontId="14" fillId="0" borderId="64" xfId="0" applyFont="1" applyFill="1" applyBorder="1" applyAlignment="1">
      <alignment horizontal="center" vertical="center" wrapText="1"/>
    </xf>
    <xf numFmtId="0" fontId="14" fillId="0" borderId="65" xfId="0" applyFont="1" applyFill="1" applyBorder="1" applyAlignment="1">
      <alignment horizontal="center" vertical="center" wrapText="1"/>
    </xf>
    <xf numFmtId="0" fontId="14" fillId="0" borderId="6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69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textRotation="90"/>
    </xf>
    <xf numFmtId="0" fontId="5" fillId="0" borderId="65" xfId="0" applyFont="1" applyFill="1" applyBorder="1" applyAlignment="1">
      <alignment horizontal="center" vertical="center" textRotation="90"/>
    </xf>
    <xf numFmtId="0" fontId="5" fillId="0" borderId="67" xfId="0" applyFont="1" applyFill="1" applyBorder="1" applyAlignment="1">
      <alignment horizontal="center" vertical="center" textRotation="90"/>
    </xf>
    <xf numFmtId="0" fontId="5" fillId="0" borderId="0" xfId="0" applyFont="1" applyFill="1" applyBorder="1" applyAlignment="1">
      <alignment horizontal="center" vertical="center" textRotation="90"/>
    </xf>
    <xf numFmtId="0" fontId="5" fillId="0" borderId="69" xfId="0" applyFont="1" applyFill="1" applyBorder="1" applyAlignment="1">
      <alignment horizontal="center" vertical="center" textRotation="90"/>
    </xf>
    <xf numFmtId="0" fontId="5" fillId="0" borderId="19" xfId="0" applyFont="1" applyFill="1" applyBorder="1" applyAlignment="1">
      <alignment horizontal="center" vertical="center" textRotation="90"/>
    </xf>
    <xf numFmtId="0" fontId="5" fillId="0" borderId="73" xfId="0" applyFont="1" applyFill="1" applyBorder="1" applyAlignment="1">
      <alignment horizontal="center" vertical="center" textRotation="90"/>
    </xf>
    <xf numFmtId="0" fontId="5" fillId="0" borderId="66" xfId="0" applyFont="1" applyFill="1" applyBorder="1" applyAlignment="1">
      <alignment horizontal="center" vertical="center" textRotation="90"/>
    </xf>
    <xf numFmtId="0" fontId="5" fillId="0" borderId="74" xfId="0" applyFont="1" applyFill="1" applyBorder="1" applyAlignment="1">
      <alignment horizontal="center" vertical="center" textRotation="90"/>
    </xf>
    <xf numFmtId="0" fontId="5" fillId="0" borderId="68" xfId="0" applyFont="1" applyFill="1" applyBorder="1" applyAlignment="1">
      <alignment horizontal="center" vertical="center" textRotation="90"/>
    </xf>
    <xf numFmtId="0" fontId="5" fillId="0" borderId="58" xfId="0" applyFont="1" applyFill="1" applyBorder="1" applyAlignment="1">
      <alignment horizontal="center" vertical="center" textRotation="90"/>
    </xf>
    <xf numFmtId="0" fontId="5" fillId="0" borderId="70" xfId="0" applyFont="1" applyFill="1" applyBorder="1" applyAlignment="1">
      <alignment horizontal="center" vertical="center" textRotation="90"/>
    </xf>
    <xf numFmtId="0" fontId="18" fillId="0" borderId="20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55" xfId="0" applyFont="1" applyFill="1" applyBorder="1" applyAlignment="1">
      <alignment horizontal="center" vertical="center"/>
    </xf>
    <xf numFmtId="0" fontId="18" fillId="33" borderId="52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 wrapText="1"/>
    </xf>
    <xf numFmtId="0" fontId="5" fillId="33" borderId="55" xfId="0" applyFont="1" applyFill="1" applyBorder="1" applyAlignment="1">
      <alignment horizontal="center" vertical="center" wrapText="1"/>
    </xf>
    <xf numFmtId="0" fontId="5" fillId="33" borderId="52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textRotation="90"/>
    </xf>
    <xf numFmtId="0" fontId="5" fillId="0" borderId="20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textRotation="90"/>
    </xf>
    <xf numFmtId="0" fontId="5" fillId="0" borderId="75" xfId="0" applyFont="1" applyFill="1" applyBorder="1" applyAlignment="1">
      <alignment horizontal="center" vertical="center" textRotation="90"/>
    </xf>
    <xf numFmtId="0" fontId="5" fillId="0" borderId="59" xfId="0" applyFont="1" applyFill="1" applyBorder="1" applyAlignment="1">
      <alignment horizontal="center" vertical="center" textRotation="90"/>
    </xf>
    <xf numFmtId="0" fontId="5" fillId="0" borderId="38" xfId="0" applyFont="1" applyFill="1" applyBorder="1" applyAlignment="1">
      <alignment horizontal="center" vertical="center" textRotation="90"/>
    </xf>
    <xf numFmtId="1" fontId="8" fillId="0" borderId="76" xfId="0" applyNumberFormat="1" applyFont="1" applyFill="1" applyBorder="1" applyAlignment="1">
      <alignment horizontal="center" vertical="center"/>
    </xf>
    <xf numFmtId="1" fontId="8" fillId="0" borderId="77" xfId="0" applyNumberFormat="1" applyFont="1" applyFill="1" applyBorder="1" applyAlignment="1">
      <alignment horizontal="center" vertical="center"/>
    </xf>
    <xf numFmtId="1" fontId="8" fillId="33" borderId="76" xfId="0" applyNumberFormat="1" applyFont="1" applyFill="1" applyBorder="1" applyAlignment="1">
      <alignment horizontal="center" vertical="center"/>
    </xf>
    <xf numFmtId="1" fontId="8" fillId="33" borderId="77" xfId="0" applyNumberFormat="1" applyFont="1" applyFill="1" applyBorder="1" applyAlignment="1">
      <alignment horizontal="center" vertical="center"/>
    </xf>
    <xf numFmtId="1" fontId="7" fillId="0" borderId="64" xfId="0" applyNumberFormat="1" applyFont="1" applyFill="1" applyBorder="1" applyAlignment="1">
      <alignment horizontal="center" vertical="center"/>
    </xf>
    <xf numFmtId="1" fontId="7" fillId="0" borderId="66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1" fontId="6" fillId="0" borderId="67" xfId="0" applyNumberFormat="1" applyFont="1" applyFill="1" applyBorder="1" applyAlignment="1">
      <alignment horizontal="center" vertical="center"/>
    </xf>
    <xf numFmtId="1" fontId="6" fillId="0" borderId="68" xfId="0" applyNumberFormat="1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" fontId="6" fillId="0" borderId="39" xfId="0" applyNumberFormat="1" applyFont="1" applyFill="1" applyBorder="1" applyAlignment="1">
      <alignment horizontal="center" vertical="center"/>
    </xf>
    <xf numFmtId="1" fontId="6" fillId="0" borderId="63" xfId="0" applyNumberFormat="1" applyFont="1" applyFill="1" applyBorder="1" applyAlignment="1">
      <alignment horizontal="center" vertical="center"/>
    </xf>
    <xf numFmtId="1" fontId="7" fillId="33" borderId="20" xfId="0" applyNumberFormat="1" applyFont="1" applyFill="1" applyBorder="1" applyAlignment="1">
      <alignment horizontal="center" vertical="center"/>
    </xf>
    <xf numFmtId="1" fontId="7" fillId="0" borderId="53" xfId="0" applyNumberFormat="1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" fontId="7" fillId="0" borderId="26" xfId="0" applyNumberFormat="1" applyFont="1" applyFill="1" applyBorder="1" applyAlignment="1">
      <alignment horizontal="center" vertical="center"/>
    </xf>
    <xf numFmtId="1" fontId="7" fillId="0" borderId="54" xfId="0" applyNumberFormat="1" applyFont="1" applyFill="1" applyBorder="1" applyAlignment="1">
      <alignment horizontal="center" vertical="center"/>
    </xf>
    <xf numFmtId="1" fontId="90" fillId="0" borderId="0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мой стиль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124"/>
  <sheetViews>
    <sheetView tabSelected="1" view="pageBreakPreview" zoomScale="26" zoomScaleNormal="30" zoomScaleSheetLayoutView="26" workbookViewId="0" topLeftCell="A88">
      <selection activeCell="O18" sqref="O18:R18"/>
    </sheetView>
  </sheetViews>
  <sheetFormatPr defaultColWidth="4.75390625" defaultRowHeight="12.75"/>
  <cols>
    <col min="1" max="1" width="29.375" style="1" customWidth="1"/>
    <col min="2" max="9" width="8.75390625" style="1" customWidth="1"/>
    <col min="10" max="10" width="9.875" style="1" customWidth="1"/>
    <col min="11" max="17" width="8.75390625" style="1" customWidth="1"/>
    <col min="18" max="19" width="8.75390625" style="2" customWidth="1"/>
    <col min="20" max="22" width="8.75390625" style="1" customWidth="1"/>
    <col min="23" max="23" width="11.75390625" style="1" customWidth="1"/>
    <col min="24" max="24" width="9.875" style="1" customWidth="1"/>
    <col min="25" max="25" width="9.125" style="1" customWidth="1"/>
    <col min="26" max="27" width="8.75390625" style="1" customWidth="1"/>
    <col min="28" max="28" width="9.75390625" style="1" customWidth="1"/>
    <col min="29" max="30" width="8.75390625" style="1" customWidth="1"/>
    <col min="31" max="31" width="10.125" style="1" customWidth="1"/>
    <col min="32" max="53" width="8.75390625" style="3" customWidth="1"/>
    <col min="54" max="54" width="11.75390625" style="3" customWidth="1"/>
    <col min="55" max="57" width="9.25390625" style="3" customWidth="1"/>
    <col min="58" max="58" width="11.75390625" style="22" customWidth="1"/>
    <col min="59" max="60" width="10.75390625" style="22" customWidth="1"/>
    <col min="61" max="61" width="17.875" style="22" customWidth="1"/>
    <col min="62" max="62" width="5.25390625" style="4" bestFit="1" customWidth="1"/>
    <col min="63" max="66" width="4.75390625" style="1" customWidth="1"/>
    <col min="67" max="67" width="13.00390625" style="1" customWidth="1"/>
    <col min="68" max="68" width="13.625" style="1" customWidth="1"/>
    <col min="69" max="16384" width="4.75390625" style="1" customWidth="1"/>
  </cols>
  <sheetData>
    <row r="1" spans="1:61" s="23" customFormat="1" ht="4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5"/>
      <c r="BG1" s="25"/>
      <c r="BH1" s="25"/>
      <c r="BI1" s="25"/>
    </row>
    <row r="2" spans="1:61" s="26" customFormat="1" ht="45" customHeight="1">
      <c r="A2" s="396"/>
      <c r="B2" s="396"/>
      <c r="C2" s="396"/>
      <c r="D2" s="396"/>
      <c r="E2" s="396"/>
      <c r="F2" s="396"/>
      <c r="G2" s="396"/>
      <c r="H2" s="396"/>
      <c r="I2" s="396"/>
      <c r="J2" s="92"/>
      <c r="K2" s="92"/>
      <c r="L2" s="92"/>
      <c r="M2" s="397" t="s">
        <v>121</v>
      </c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397"/>
      <c r="AD2" s="397"/>
      <c r="AE2" s="397"/>
      <c r="AF2" s="397"/>
      <c r="AG2" s="397"/>
      <c r="AH2" s="397"/>
      <c r="AI2" s="397"/>
      <c r="AJ2" s="397"/>
      <c r="AK2" s="397"/>
      <c r="AL2" s="397"/>
      <c r="AM2" s="397"/>
      <c r="AN2" s="397"/>
      <c r="AO2" s="397"/>
      <c r="AP2" s="397"/>
      <c r="AQ2" s="397"/>
      <c r="AR2" s="397"/>
      <c r="AS2" s="397"/>
      <c r="AT2" s="397"/>
      <c r="AU2" s="397"/>
      <c r="AV2" s="397"/>
      <c r="AW2" s="397"/>
      <c r="AX2" s="92"/>
      <c r="AY2" s="92"/>
      <c r="AZ2" s="92"/>
      <c r="BA2" s="92"/>
      <c r="BB2" s="92"/>
      <c r="BC2" s="93"/>
      <c r="BD2" s="92"/>
      <c r="BE2" s="92"/>
      <c r="BF2" s="92"/>
      <c r="BG2" s="92"/>
      <c r="BH2" s="92"/>
      <c r="BI2" s="92"/>
    </row>
    <row r="3" spans="1:70" s="23" customFormat="1" ht="4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94"/>
      <c r="S3" s="9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5"/>
      <c r="BG3" s="25"/>
      <c r="BH3" s="25"/>
      <c r="BI3" s="25"/>
      <c r="BJ3" s="28"/>
      <c r="BK3" s="28"/>
      <c r="BL3" s="28"/>
      <c r="BM3" s="28"/>
      <c r="BN3" s="28"/>
      <c r="BO3" s="28"/>
      <c r="BP3" s="28"/>
      <c r="BQ3" s="28"/>
      <c r="BR3" s="28"/>
    </row>
    <row r="4" spans="1:70" s="23" customFormat="1" ht="45" customHeight="1">
      <c r="A4" s="64" t="s">
        <v>51</v>
      </c>
      <c r="B4" s="64"/>
      <c r="C4" s="64"/>
      <c r="D4" s="64"/>
      <c r="E4" s="64"/>
      <c r="F4" s="64"/>
      <c r="G4" s="64"/>
      <c r="H4" s="64"/>
      <c r="I4" s="64"/>
      <c r="J4" s="64"/>
      <c r="K4" s="398" t="s">
        <v>171</v>
      </c>
      <c r="L4" s="398"/>
      <c r="M4" s="398"/>
      <c r="N4" s="398"/>
      <c r="O4" s="398"/>
      <c r="P4" s="398"/>
      <c r="Q4" s="398"/>
      <c r="R4" s="398"/>
      <c r="S4" s="398"/>
      <c r="T4" s="398"/>
      <c r="U4" s="398"/>
      <c r="V4" s="398"/>
      <c r="W4" s="398"/>
      <c r="X4" s="398"/>
      <c r="Y4" s="398"/>
      <c r="Z4" s="398"/>
      <c r="AA4" s="398"/>
      <c r="AB4" s="398"/>
      <c r="AC4" s="398"/>
      <c r="AD4" s="398"/>
      <c r="AE4" s="398"/>
      <c r="AF4" s="398"/>
      <c r="AG4" s="398"/>
      <c r="AH4" s="398"/>
      <c r="AI4" s="398"/>
      <c r="AJ4" s="398"/>
      <c r="AK4" s="398"/>
      <c r="AL4" s="398"/>
      <c r="AM4" s="398"/>
      <c r="AN4" s="398"/>
      <c r="AO4" s="398"/>
      <c r="AP4" s="398"/>
      <c r="AQ4" s="398"/>
      <c r="AR4" s="398"/>
      <c r="AS4" s="398"/>
      <c r="AT4" s="398"/>
      <c r="AU4" s="398"/>
      <c r="AV4" s="398"/>
      <c r="AW4" s="398"/>
      <c r="AX4" s="398"/>
      <c r="AY4" s="24"/>
      <c r="AZ4" s="24"/>
      <c r="BA4" s="24"/>
      <c r="BB4" s="24"/>
      <c r="BC4" s="95"/>
      <c r="BD4" s="95"/>
      <c r="BE4" s="95"/>
      <c r="BF4" s="96"/>
      <c r="BG4" s="96"/>
      <c r="BH4" s="96"/>
      <c r="BI4" s="96"/>
      <c r="BJ4" s="28"/>
      <c r="BK4" s="28"/>
      <c r="BL4" s="28"/>
      <c r="BM4" s="28"/>
      <c r="BN4" s="28"/>
      <c r="BO4" s="28"/>
      <c r="BP4" s="28"/>
      <c r="BQ4" s="28"/>
      <c r="BR4" s="28"/>
    </row>
    <row r="5" spans="1:70" s="23" customFormat="1" ht="45" customHeight="1">
      <c r="A5" s="64" t="s">
        <v>52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94"/>
      <c r="S5" s="9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95"/>
      <c r="BD5" s="95"/>
      <c r="BE5" s="95"/>
      <c r="BF5" s="96"/>
      <c r="BG5" s="96"/>
      <c r="BH5" s="96"/>
      <c r="BI5" s="96"/>
      <c r="BJ5" s="28"/>
      <c r="BK5" s="28"/>
      <c r="BL5" s="28"/>
      <c r="BM5" s="28"/>
      <c r="BN5" s="28"/>
      <c r="BO5" s="28"/>
      <c r="BP5" s="28"/>
      <c r="BQ5" s="28"/>
      <c r="BR5" s="28"/>
    </row>
    <row r="6" spans="1:70" s="23" customFormat="1" ht="45" customHeight="1">
      <c r="A6" s="64" t="s">
        <v>53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94"/>
      <c r="S6" s="9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5"/>
      <c r="BG6" s="25"/>
      <c r="BH6" s="25"/>
      <c r="BI6" s="25"/>
      <c r="BJ6" s="28"/>
      <c r="BK6" s="28"/>
      <c r="BL6" s="28"/>
      <c r="BM6" s="28"/>
      <c r="BN6" s="28"/>
      <c r="BO6" s="28"/>
      <c r="BP6" s="28"/>
      <c r="BQ6" s="28"/>
      <c r="BR6" s="28"/>
    </row>
    <row r="7" spans="1:70" s="23" customFormat="1" ht="45" customHeight="1">
      <c r="A7" s="64" t="s">
        <v>54</v>
      </c>
      <c r="B7" s="64"/>
      <c r="C7" s="64"/>
      <c r="D7" s="64"/>
      <c r="E7" s="64"/>
      <c r="F7" s="64"/>
      <c r="G7" s="64"/>
      <c r="H7" s="64"/>
      <c r="I7" s="64"/>
      <c r="J7" s="92"/>
      <c r="K7" s="399" t="s">
        <v>170</v>
      </c>
      <c r="L7" s="399"/>
      <c r="M7" s="399"/>
      <c r="N7" s="399"/>
      <c r="O7" s="399"/>
      <c r="P7" s="399"/>
      <c r="Q7" s="399"/>
      <c r="R7" s="399"/>
      <c r="S7" s="399"/>
      <c r="T7" s="399"/>
      <c r="U7" s="399"/>
      <c r="V7" s="399"/>
      <c r="W7" s="399"/>
      <c r="X7" s="399"/>
      <c r="Y7" s="399"/>
      <c r="Z7" s="399"/>
      <c r="AA7" s="399"/>
      <c r="AB7" s="399"/>
      <c r="AC7" s="399"/>
      <c r="AD7" s="399"/>
      <c r="AE7" s="399"/>
      <c r="AF7" s="399"/>
      <c r="AG7" s="399"/>
      <c r="AH7" s="399"/>
      <c r="AI7" s="399"/>
      <c r="AJ7" s="399"/>
      <c r="AK7" s="399"/>
      <c r="AL7" s="399"/>
      <c r="AM7" s="399"/>
      <c r="AN7" s="399"/>
      <c r="AO7" s="399"/>
      <c r="AP7" s="399"/>
      <c r="AQ7" s="399"/>
      <c r="AR7" s="399"/>
      <c r="AS7" s="399"/>
      <c r="AT7" s="399"/>
      <c r="AU7" s="399"/>
      <c r="AV7" s="399"/>
      <c r="AW7" s="399"/>
      <c r="AX7" s="399"/>
      <c r="AY7" s="97"/>
      <c r="AZ7" s="97"/>
      <c r="BA7" s="97"/>
      <c r="BB7" s="97"/>
      <c r="BC7" s="97"/>
      <c r="BD7" s="97"/>
      <c r="BE7" s="97"/>
      <c r="BF7" s="25"/>
      <c r="BG7" s="25"/>
      <c r="BH7" s="25"/>
      <c r="BI7" s="25"/>
      <c r="BJ7" s="28"/>
      <c r="BK7" s="28"/>
      <c r="BL7" s="28"/>
      <c r="BM7" s="28"/>
      <c r="BN7" s="28"/>
      <c r="BO7" s="28"/>
      <c r="BP7" s="28"/>
      <c r="BQ7" s="28"/>
      <c r="BR7" s="28"/>
    </row>
    <row r="8" spans="1:70" s="23" customFormat="1" ht="54" customHeight="1">
      <c r="A8" s="92" t="s">
        <v>116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8"/>
      <c r="R8" s="98"/>
      <c r="S8" s="98"/>
      <c r="T8" s="98"/>
      <c r="U8" s="98"/>
      <c r="V8" s="98"/>
      <c r="W8" s="98"/>
      <c r="X8" s="98"/>
      <c r="Y8" s="98" t="s">
        <v>141</v>
      </c>
      <c r="Z8" s="98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8"/>
      <c r="AP8" s="98"/>
      <c r="AQ8" s="98"/>
      <c r="AR8" s="98"/>
      <c r="AS8" s="100"/>
      <c r="AT8" s="100"/>
      <c r="AU8" s="100"/>
      <c r="AV8" s="100"/>
      <c r="AW8" s="100"/>
      <c r="AX8" s="100"/>
      <c r="AY8" s="98" t="s">
        <v>172</v>
      </c>
      <c r="AZ8" s="100"/>
      <c r="BA8" s="100"/>
      <c r="BB8" s="101"/>
      <c r="BC8" s="101"/>
      <c r="BD8" s="101"/>
      <c r="BE8" s="101"/>
      <c r="BF8" s="101"/>
      <c r="BG8" s="100"/>
      <c r="BH8" s="100"/>
      <c r="BI8" s="100"/>
      <c r="BJ8" s="28"/>
      <c r="BK8" s="28"/>
      <c r="BL8" s="28"/>
      <c r="BM8" s="28"/>
      <c r="BN8" s="28"/>
      <c r="BO8" s="28"/>
      <c r="BP8" s="28"/>
      <c r="BQ8" s="28"/>
      <c r="BR8" s="28"/>
    </row>
    <row r="9" spans="1:70" s="23" customFormat="1" ht="52.5" customHeight="1">
      <c r="A9" s="98" t="s">
        <v>133</v>
      </c>
      <c r="B9" s="98"/>
      <c r="C9" s="98"/>
      <c r="D9" s="98"/>
      <c r="E9" s="98"/>
      <c r="F9" s="98"/>
      <c r="G9" s="98"/>
      <c r="H9" s="98"/>
      <c r="I9" s="64"/>
      <c r="J9" s="64"/>
      <c r="K9" s="64"/>
      <c r="L9" s="64"/>
      <c r="M9" s="64"/>
      <c r="N9" s="64"/>
      <c r="O9" s="64"/>
      <c r="P9" s="64"/>
      <c r="Q9" s="64"/>
      <c r="R9" s="96"/>
      <c r="S9" s="96"/>
      <c r="T9" s="96"/>
      <c r="U9" s="96"/>
      <c r="V9" s="96"/>
      <c r="W9" s="64"/>
      <c r="X9" s="96"/>
      <c r="Y9" s="102"/>
      <c r="Z9" s="96"/>
      <c r="AA9" s="64"/>
      <c r="AB9" s="64"/>
      <c r="AC9" s="391"/>
      <c r="AD9" s="391"/>
      <c r="AE9" s="391"/>
      <c r="AF9" s="391"/>
      <c r="AG9" s="391"/>
      <c r="AH9" s="391"/>
      <c r="AI9" s="391"/>
      <c r="AJ9" s="391"/>
      <c r="AK9" s="391"/>
      <c r="AL9" s="391"/>
      <c r="AM9" s="391"/>
      <c r="AN9" s="391"/>
      <c r="AO9" s="104"/>
      <c r="AP9" s="104"/>
      <c r="AQ9" s="104"/>
      <c r="AR9" s="105"/>
      <c r="AS9" s="105"/>
      <c r="AT9" s="97"/>
      <c r="AU9" s="97"/>
      <c r="AV9" s="97"/>
      <c r="AW9" s="97"/>
      <c r="AX9" s="97"/>
      <c r="AY9" s="98" t="s">
        <v>159</v>
      </c>
      <c r="AZ9" s="97"/>
      <c r="BA9" s="29"/>
      <c r="BB9" s="29"/>
      <c r="BC9" s="29"/>
      <c r="BD9" s="29"/>
      <c r="BE9" s="29"/>
      <c r="BF9" s="106"/>
      <c r="BG9" s="106"/>
      <c r="BH9" s="106"/>
      <c r="BI9" s="106"/>
      <c r="BJ9" s="28"/>
      <c r="BK9" s="28"/>
      <c r="BL9" s="28"/>
      <c r="BM9" s="28"/>
      <c r="BN9" s="28"/>
      <c r="BO9" s="28"/>
      <c r="BP9" s="28"/>
      <c r="BQ9" s="28"/>
      <c r="BR9" s="28"/>
    </row>
    <row r="10" spans="1:70" s="23" customFormat="1" ht="45" customHeight="1">
      <c r="A10" s="64" t="s">
        <v>55</v>
      </c>
      <c r="B10" s="64"/>
      <c r="C10" s="64"/>
      <c r="D10" s="64"/>
      <c r="E10" s="64"/>
      <c r="F10" s="64" t="s">
        <v>251</v>
      </c>
      <c r="G10" s="92"/>
      <c r="H10" s="92"/>
      <c r="I10" s="64"/>
      <c r="J10" s="64"/>
      <c r="K10" s="64"/>
      <c r="L10" s="64"/>
      <c r="M10" s="64"/>
      <c r="N10" s="64"/>
      <c r="O10" s="64"/>
      <c r="P10" s="64"/>
      <c r="Q10" s="64"/>
      <c r="R10" s="94"/>
      <c r="S10" s="94"/>
      <c r="T10" s="64" t="s">
        <v>107</v>
      </c>
      <c r="U10" s="64"/>
      <c r="V10" s="64"/>
      <c r="W10" s="64"/>
      <c r="X10" s="64"/>
      <c r="Y10" s="64"/>
      <c r="Z10" s="64"/>
      <c r="AA10" s="64"/>
      <c r="AB10" s="64"/>
      <c r="AC10" s="107"/>
      <c r="AD10" s="107"/>
      <c r="AE10" s="107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97"/>
      <c r="AT10" s="29"/>
      <c r="AU10" s="24"/>
      <c r="AV10" s="108"/>
      <c r="AW10" s="108"/>
      <c r="AX10" s="108"/>
      <c r="AY10" s="97"/>
      <c r="AZ10" s="108"/>
      <c r="BA10" s="108"/>
      <c r="BB10" s="24"/>
      <c r="BC10" s="24"/>
      <c r="BD10" s="24"/>
      <c r="BE10" s="24"/>
      <c r="BF10" s="25"/>
      <c r="BG10" s="25"/>
      <c r="BH10" s="25"/>
      <c r="BI10" s="106"/>
      <c r="BJ10" s="28"/>
      <c r="BK10" s="28"/>
      <c r="BL10" s="28"/>
      <c r="BM10" s="28"/>
      <c r="BN10" s="28"/>
      <c r="BO10" s="28"/>
      <c r="BP10" s="28"/>
      <c r="BQ10" s="28"/>
      <c r="BR10" s="28"/>
    </row>
    <row r="11" spans="1:70" s="23" customFormat="1" ht="57.75" customHeight="1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25"/>
      <c r="R11" s="94"/>
      <c r="S11" s="94"/>
      <c r="T11" s="64"/>
      <c r="U11" s="64"/>
      <c r="V11" s="64"/>
      <c r="W11" s="64"/>
      <c r="X11" s="64"/>
      <c r="Y11" s="64"/>
      <c r="Z11" s="64"/>
      <c r="AA11" s="64"/>
      <c r="AB11" s="64"/>
      <c r="AC11" s="391"/>
      <c r="AD11" s="391"/>
      <c r="AE11" s="391"/>
      <c r="AF11" s="391"/>
      <c r="AG11" s="391"/>
      <c r="AH11" s="391"/>
      <c r="AI11" s="391"/>
      <c r="AJ11" s="391"/>
      <c r="AK11" s="391"/>
      <c r="AL11" s="391"/>
      <c r="AM11" s="391"/>
      <c r="AN11" s="391"/>
      <c r="AO11" s="104"/>
      <c r="AP11" s="104"/>
      <c r="AQ11" s="104"/>
      <c r="AR11" s="104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1"/>
      <c r="BE11" s="101"/>
      <c r="BF11" s="101"/>
      <c r="BG11" s="101"/>
      <c r="BH11" s="100"/>
      <c r="BI11" s="100"/>
      <c r="BJ11" s="28"/>
      <c r="BK11" s="28"/>
      <c r="BL11" s="28"/>
      <c r="BM11" s="28"/>
      <c r="BN11" s="28"/>
      <c r="BO11" s="28"/>
      <c r="BP11" s="28"/>
      <c r="BQ11" s="28"/>
      <c r="BR11" s="28"/>
    </row>
    <row r="12" spans="1:70" s="23" customFormat="1" ht="45" customHeight="1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94"/>
      <c r="S12" s="9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104"/>
      <c r="AT12" s="104"/>
      <c r="AU12" s="104"/>
      <c r="AV12" s="104"/>
      <c r="AW12" s="24"/>
      <c r="AX12" s="29"/>
      <c r="AY12" s="29"/>
      <c r="AZ12" s="29"/>
      <c r="BA12" s="29"/>
      <c r="BB12" s="29"/>
      <c r="BC12" s="29"/>
      <c r="BD12" s="29"/>
      <c r="BE12" s="29"/>
      <c r="BF12" s="106"/>
      <c r="BG12" s="106"/>
      <c r="BH12" s="106"/>
      <c r="BI12" s="25"/>
      <c r="BJ12" s="28"/>
      <c r="BK12" s="28"/>
      <c r="BL12" s="28"/>
      <c r="BM12" s="28"/>
      <c r="BN12" s="28"/>
      <c r="BO12" s="28"/>
      <c r="BP12" s="28"/>
      <c r="BQ12" s="28"/>
      <c r="BR12" s="28"/>
    </row>
    <row r="13" spans="1:70" s="23" customFormat="1" ht="45" customHeight="1">
      <c r="A13" s="64" t="s">
        <v>134</v>
      </c>
      <c r="B13" s="64"/>
      <c r="C13" s="64"/>
      <c r="D13" s="64"/>
      <c r="E13" s="64"/>
      <c r="F13" s="109"/>
      <c r="G13" s="109"/>
      <c r="H13" s="110"/>
      <c r="I13" s="110"/>
      <c r="J13" s="110"/>
      <c r="K13" s="110"/>
      <c r="L13" s="110"/>
      <c r="M13" s="110"/>
      <c r="N13" s="110"/>
      <c r="O13" s="64"/>
      <c r="P13" s="64"/>
      <c r="Q13" s="64"/>
      <c r="R13" s="94"/>
      <c r="S13" s="9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394"/>
      <c r="AT13" s="394"/>
      <c r="AU13" s="394"/>
      <c r="AV13" s="394"/>
      <c r="AW13" s="394"/>
      <c r="AX13" s="394"/>
      <c r="AY13" s="394"/>
      <c r="AZ13" s="394"/>
      <c r="BA13" s="394"/>
      <c r="BB13" s="394"/>
      <c r="BC13" s="394"/>
      <c r="BD13" s="394"/>
      <c r="BE13" s="111"/>
      <c r="BF13" s="103"/>
      <c r="BG13" s="103"/>
      <c r="BH13" s="103"/>
      <c r="BI13" s="25"/>
      <c r="BJ13" s="28"/>
      <c r="BK13" s="28"/>
      <c r="BL13" s="28"/>
      <c r="BM13" s="28"/>
      <c r="BN13" s="28"/>
      <c r="BO13" s="28"/>
      <c r="BP13" s="28"/>
      <c r="BQ13" s="28"/>
      <c r="BR13" s="28"/>
    </row>
    <row r="14" spans="1:70" s="23" customFormat="1" ht="45" customHeight="1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94"/>
      <c r="S14" s="9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5"/>
      <c r="BG14" s="25"/>
      <c r="BH14" s="25"/>
      <c r="BI14" s="25"/>
      <c r="BJ14" s="28"/>
      <c r="BK14" s="28"/>
      <c r="BL14" s="28"/>
      <c r="BM14" s="28"/>
      <c r="BN14" s="28"/>
      <c r="BO14" s="28"/>
      <c r="BP14" s="28"/>
      <c r="BQ14" s="28"/>
      <c r="BR14" s="28"/>
    </row>
    <row r="15" spans="1:70" s="23" customFormat="1" ht="45" customHeight="1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94"/>
      <c r="S15" s="9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5"/>
      <c r="BG15" s="25"/>
      <c r="BH15" s="25"/>
      <c r="BI15" s="25"/>
      <c r="BJ15" s="28"/>
      <c r="BK15" s="28"/>
      <c r="BL15" s="28"/>
      <c r="BM15" s="28"/>
      <c r="BN15" s="28"/>
      <c r="BO15" s="28"/>
      <c r="BP15" s="28"/>
      <c r="BQ15" s="28"/>
      <c r="BR15" s="28"/>
    </row>
    <row r="16" spans="1:70" s="23" customFormat="1" ht="45" customHeight="1">
      <c r="A16" s="64"/>
      <c r="B16" s="64"/>
      <c r="C16" s="64"/>
      <c r="D16" s="64"/>
      <c r="E16" s="112" t="s">
        <v>108</v>
      </c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94"/>
      <c r="S16" s="9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24"/>
      <c r="AG16" s="24"/>
      <c r="AH16" s="24"/>
      <c r="AI16" s="24"/>
      <c r="AJ16" s="24"/>
      <c r="AK16" s="24"/>
      <c r="AL16" s="24"/>
      <c r="AM16" s="113"/>
      <c r="AN16" s="24"/>
      <c r="AO16" s="113" t="s">
        <v>56</v>
      </c>
      <c r="AP16" s="24"/>
      <c r="AQ16" s="24"/>
      <c r="AR16" s="113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5"/>
      <c r="BG16" s="25"/>
      <c r="BH16" s="25"/>
      <c r="BI16" s="25"/>
      <c r="BJ16" s="28"/>
      <c r="BK16" s="28"/>
      <c r="BL16" s="28"/>
      <c r="BM16" s="28"/>
      <c r="BN16" s="28"/>
      <c r="BO16" s="28"/>
      <c r="BP16" s="28"/>
      <c r="BQ16" s="28"/>
      <c r="BR16" s="28"/>
    </row>
    <row r="17" spans="1:70" s="10" customFormat="1" ht="48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114"/>
      <c r="S17" s="114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9"/>
      <c r="BG17" s="19"/>
      <c r="BH17" s="19"/>
      <c r="BI17" s="19"/>
      <c r="BJ17" s="12"/>
      <c r="BK17" s="12"/>
      <c r="BL17" s="12"/>
      <c r="BM17" s="12"/>
      <c r="BN17" s="12"/>
      <c r="BO17" s="12"/>
      <c r="BP17" s="12"/>
      <c r="BQ17" s="12"/>
      <c r="BR17" s="12"/>
    </row>
    <row r="18" spans="1:70" s="15" customFormat="1" ht="41.25" customHeight="1">
      <c r="A18" s="405" t="s">
        <v>173</v>
      </c>
      <c r="B18" s="393" t="s">
        <v>61</v>
      </c>
      <c r="C18" s="393"/>
      <c r="D18" s="393"/>
      <c r="E18" s="393"/>
      <c r="F18" s="392" t="s">
        <v>202</v>
      </c>
      <c r="G18" s="393" t="s">
        <v>62</v>
      </c>
      <c r="H18" s="393"/>
      <c r="I18" s="393"/>
      <c r="J18" s="392" t="s">
        <v>203</v>
      </c>
      <c r="K18" s="393" t="s">
        <v>63</v>
      </c>
      <c r="L18" s="393"/>
      <c r="M18" s="393"/>
      <c r="N18" s="393"/>
      <c r="O18" s="393" t="s">
        <v>64</v>
      </c>
      <c r="P18" s="393"/>
      <c r="Q18" s="393"/>
      <c r="R18" s="393"/>
      <c r="S18" s="392" t="s">
        <v>204</v>
      </c>
      <c r="T18" s="393" t="s">
        <v>65</v>
      </c>
      <c r="U18" s="393"/>
      <c r="V18" s="393"/>
      <c r="W18" s="392" t="s">
        <v>205</v>
      </c>
      <c r="X18" s="395" t="s">
        <v>66</v>
      </c>
      <c r="Y18" s="395"/>
      <c r="Z18" s="395"/>
      <c r="AA18" s="405" t="s">
        <v>206</v>
      </c>
      <c r="AB18" s="395" t="s">
        <v>67</v>
      </c>
      <c r="AC18" s="395"/>
      <c r="AD18" s="395"/>
      <c r="AE18" s="395"/>
      <c r="AF18" s="392" t="s">
        <v>207</v>
      </c>
      <c r="AG18" s="393" t="s">
        <v>68</v>
      </c>
      <c r="AH18" s="393"/>
      <c r="AI18" s="393"/>
      <c r="AJ18" s="392" t="s">
        <v>208</v>
      </c>
      <c r="AK18" s="393" t="s">
        <v>69</v>
      </c>
      <c r="AL18" s="393"/>
      <c r="AM18" s="393"/>
      <c r="AN18" s="393"/>
      <c r="AO18" s="393" t="s">
        <v>70</v>
      </c>
      <c r="AP18" s="393"/>
      <c r="AQ18" s="393"/>
      <c r="AR18" s="393"/>
      <c r="AS18" s="392" t="s">
        <v>209</v>
      </c>
      <c r="AT18" s="393" t="s">
        <v>71</v>
      </c>
      <c r="AU18" s="393"/>
      <c r="AV18" s="393"/>
      <c r="AW18" s="392" t="s">
        <v>210</v>
      </c>
      <c r="AX18" s="393" t="s">
        <v>72</v>
      </c>
      <c r="AY18" s="393"/>
      <c r="AZ18" s="393"/>
      <c r="BA18" s="406"/>
      <c r="BB18" s="407" t="s">
        <v>50</v>
      </c>
      <c r="BC18" s="408" t="s">
        <v>73</v>
      </c>
      <c r="BD18" s="408" t="s">
        <v>74</v>
      </c>
      <c r="BE18" s="408" t="s">
        <v>60</v>
      </c>
      <c r="BF18" s="408" t="s">
        <v>75</v>
      </c>
      <c r="BG18" s="408" t="s">
        <v>44</v>
      </c>
      <c r="BH18" s="410" t="s">
        <v>2</v>
      </c>
      <c r="BI18" s="411"/>
      <c r="BJ18" s="14"/>
      <c r="BK18" s="14"/>
      <c r="BL18" s="14"/>
      <c r="BM18" s="14"/>
      <c r="BN18" s="14"/>
      <c r="BO18" s="14"/>
      <c r="BP18" s="14"/>
      <c r="BQ18" s="14"/>
      <c r="BR18" s="14"/>
    </row>
    <row r="19" spans="1:70" s="15" customFormat="1" ht="358.5" customHeight="1">
      <c r="A19" s="395"/>
      <c r="B19" s="117" t="s">
        <v>76</v>
      </c>
      <c r="C19" s="117" t="s">
        <v>77</v>
      </c>
      <c r="D19" s="117" t="s">
        <v>78</v>
      </c>
      <c r="E19" s="117" t="s">
        <v>79</v>
      </c>
      <c r="F19" s="393"/>
      <c r="G19" s="117" t="s">
        <v>80</v>
      </c>
      <c r="H19" s="117" t="s">
        <v>81</v>
      </c>
      <c r="I19" s="117" t="s">
        <v>82</v>
      </c>
      <c r="J19" s="393"/>
      <c r="K19" s="117" t="s">
        <v>83</v>
      </c>
      <c r="L19" s="117" t="s">
        <v>84</v>
      </c>
      <c r="M19" s="117" t="s">
        <v>85</v>
      </c>
      <c r="N19" s="117" t="s">
        <v>86</v>
      </c>
      <c r="O19" s="117" t="s">
        <v>87</v>
      </c>
      <c r="P19" s="117" t="s">
        <v>77</v>
      </c>
      <c r="Q19" s="117" t="s">
        <v>78</v>
      </c>
      <c r="R19" s="117" t="s">
        <v>79</v>
      </c>
      <c r="S19" s="393"/>
      <c r="T19" s="117" t="s">
        <v>88</v>
      </c>
      <c r="U19" s="117" t="s">
        <v>89</v>
      </c>
      <c r="V19" s="117" t="s">
        <v>90</v>
      </c>
      <c r="W19" s="393"/>
      <c r="X19" s="115" t="s">
        <v>91</v>
      </c>
      <c r="Y19" s="115" t="s">
        <v>92</v>
      </c>
      <c r="Z19" s="115" t="s">
        <v>93</v>
      </c>
      <c r="AA19" s="395"/>
      <c r="AB19" s="115" t="s">
        <v>91</v>
      </c>
      <c r="AC19" s="115" t="s">
        <v>92</v>
      </c>
      <c r="AD19" s="115" t="s">
        <v>93</v>
      </c>
      <c r="AE19" s="115" t="s">
        <v>94</v>
      </c>
      <c r="AF19" s="393"/>
      <c r="AG19" s="117" t="s">
        <v>80</v>
      </c>
      <c r="AH19" s="117" t="s">
        <v>81</v>
      </c>
      <c r="AI19" s="117" t="s">
        <v>82</v>
      </c>
      <c r="AJ19" s="393"/>
      <c r="AK19" s="117" t="s">
        <v>95</v>
      </c>
      <c r="AL19" s="117" t="s">
        <v>96</v>
      </c>
      <c r="AM19" s="117" t="s">
        <v>97</v>
      </c>
      <c r="AN19" s="117" t="s">
        <v>98</v>
      </c>
      <c r="AO19" s="117" t="s">
        <v>87</v>
      </c>
      <c r="AP19" s="117" t="s">
        <v>77</v>
      </c>
      <c r="AQ19" s="117" t="s">
        <v>78</v>
      </c>
      <c r="AR19" s="117" t="s">
        <v>79</v>
      </c>
      <c r="AS19" s="393"/>
      <c r="AT19" s="117" t="s">
        <v>80</v>
      </c>
      <c r="AU19" s="117" t="s">
        <v>81</v>
      </c>
      <c r="AV19" s="117" t="s">
        <v>82</v>
      </c>
      <c r="AW19" s="393"/>
      <c r="AX19" s="117" t="s">
        <v>83</v>
      </c>
      <c r="AY19" s="117" t="s">
        <v>84</v>
      </c>
      <c r="AZ19" s="117" t="s">
        <v>85</v>
      </c>
      <c r="BA19" s="118" t="s">
        <v>99</v>
      </c>
      <c r="BB19" s="407"/>
      <c r="BC19" s="409"/>
      <c r="BD19" s="409"/>
      <c r="BE19" s="409"/>
      <c r="BF19" s="409"/>
      <c r="BG19" s="409"/>
      <c r="BH19" s="412"/>
      <c r="BI19" s="413"/>
      <c r="BJ19" s="14"/>
      <c r="BK19" s="14"/>
      <c r="BL19" s="14"/>
      <c r="BM19" s="14"/>
      <c r="BN19" s="14"/>
      <c r="BO19" s="14"/>
      <c r="BP19" s="14"/>
      <c r="BQ19" s="14"/>
      <c r="BR19" s="14"/>
    </row>
    <row r="20" spans="1:70" s="15" customFormat="1" ht="39.75" customHeight="1">
      <c r="A20" s="119" t="s">
        <v>45</v>
      </c>
      <c r="B20" s="120"/>
      <c r="C20" s="120"/>
      <c r="D20" s="120"/>
      <c r="E20" s="120"/>
      <c r="F20" s="120"/>
      <c r="G20" s="120"/>
      <c r="H20" s="120"/>
      <c r="I20" s="120"/>
      <c r="J20" s="120">
        <v>13</v>
      </c>
      <c r="K20" s="120"/>
      <c r="L20" s="120"/>
      <c r="M20" s="120"/>
      <c r="N20" s="121"/>
      <c r="O20" s="121" t="s">
        <v>48</v>
      </c>
      <c r="P20" s="121" t="s">
        <v>48</v>
      </c>
      <c r="Q20" s="122" t="s">
        <v>59</v>
      </c>
      <c r="R20" s="122" t="s">
        <v>59</v>
      </c>
      <c r="S20" s="122" t="s">
        <v>59</v>
      </c>
      <c r="T20" s="122" t="s">
        <v>59</v>
      </c>
      <c r="U20" s="123" t="s">
        <v>46</v>
      </c>
      <c r="V20" s="123" t="s">
        <v>46</v>
      </c>
      <c r="W20" s="121" t="s">
        <v>47</v>
      </c>
      <c r="X20" s="121" t="s">
        <v>47</v>
      </c>
      <c r="Y20" s="116"/>
      <c r="Z20" s="116"/>
      <c r="AA20" s="116"/>
      <c r="AB20" s="116">
        <v>12</v>
      </c>
      <c r="AC20" s="116"/>
      <c r="AD20" s="116"/>
      <c r="AE20" s="116"/>
      <c r="AF20" s="121"/>
      <c r="AG20" s="121"/>
      <c r="AH20" s="121"/>
      <c r="AI20" s="123"/>
      <c r="AJ20" s="121"/>
      <c r="AK20" s="121" t="s">
        <v>48</v>
      </c>
      <c r="AL20" s="121" t="s">
        <v>48</v>
      </c>
      <c r="AM20" s="122" t="s">
        <v>59</v>
      </c>
      <c r="AN20" s="122" t="s">
        <v>59</v>
      </c>
      <c r="AO20" s="122" t="s">
        <v>59</v>
      </c>
      <c r="AP20" s="122" t="s">
        <v>59</v>
      </c>
      <c r="AQ20" s="123" t="s">
        <v>46</v>
      </c>
      <c r="AR20" s="123" t="s">
        <v>46</v>
      </c>
      <c r="AS20" s="121" t="s">
        <v>49</v>
      </c>
      <c r="AT20" s="123"/>
      <c r="AU20" s="123"/>
      <c r="AV20" s="123"/>
      <c r="AW20" s="121"/>
      <c r="AX20" s="121"/>
      <c r="AY20" s="121"/>
      <c r="AZ20" s="121"/>
      <c r="BA20" s="118"/>
      <c r="BB20" s="121">
        <v>25</v>
      </c>
      <c r="BC20" s="121">
        <v>4</v>
      </c>
      <c r="BD20" s="121">
        <v>4</v>
      </c>
      <c r="BE20" s="121">
        <v>8</v>
      </c>
      <c r="BF20" s="121">
        <v>1</v>
      </c>
      <c r="BG20" s="121">
        <v>2</v>
      </c>
      <c r="BH20" s="406">
        <f>SUM(BB20:BG20)</f>
        <v>44</v>
      </c>
      <c r="BI20" s="414"/>
      <c r="BJ20" s="14"/>
      <c r="BK20" s="14"/>
      <c r="BL20" s="14"/>
      <c r="BM20" s="14"/>
      <c r="BN20" s="14"/>
      <c r="BO20" s="14"/>
      <c r="BP20" s="14"/>
      <c r="BQ20" s="14"/>
      <c r="BR20" s="14"/>
    </row>
    <row r="21" spans="1:70" s="17" customFormat="1" ht="39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24"/>
      <c r="Q21" s="124"/>
      <c r="R21" s="124"/>
      <c r="S21" s="124"/>
      <c r="T21" s="124"/>
      <c r="U21" s="124"/>
      <c r="V21" s="124"/>
      <c r="W21" s="124"/>
      <c r="X21" s="125"/>
      <c r="Y21" s="125"/>
      <c r="Z21" s="125"/>
      <c r="AA21" s="125"/>
      <c r="AB21" s="125"/>
      <c r="AC21" s="125"/>
      <c r="AD21" s="125"/>
      <c r="AE21" s="125"/>
      <c r="AF21" s="124"/>
      <c r="AG21" s="124"/>
      <c r="AH21" s="124"/>
      <c r="AI21" s="124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7">
        <f>SUM(BB20:BB20)</f>
        <v>25</v>
      </c>
      <c r="BC21" s="127">
        <f>SUM(BC20:BC20)</f>
        <v>4</v>
      </c>
      <c r="BD21" s="127">
        <v>4</v>
      </c>
      <c r="BE21" s="127">
        <v>8</v>
      </c>
      <c r="BF21" s="127">
        <f>SUM(BF20:BF20)</f>
        <v>1</v>
      </c>
      <c r="BG21" s="127">
        <v>2</v>
      </c>
      <c r="BH21" s="419">
        <f>SUM(BB21:BG21)</f>
        <v>44</v>
      </c>
      <c r="BI21" s="420"/>
      <c r="BJ21" s="16"/>
      <c r="BK21" s="16"/>
      <c r="BL21" s="16"/>
      <c r="BM21" s="16"/>
      <c r="BN21" s="16"/>
      <c r="BO21" s="16"/>
      <c r="BP21" s="16"/>
      <c r="BQ21" s="16"/>
      <c r="BR21" s="16"/>
    </row>
    <row r="22" spans="1:70" s="17" customFormat="1" ht="12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28"/>
      <c r="S22" s="128"/>
      <c r="T22" s="18"/>
      <c r="U22" s="18"/>
      <c r="V22" s="18"/>
      <c r="W22" s="18"/>
      <c r="X22" s="129"/>
      <c r="Y22" s="129"/>
      <c r="Z22" s="129"/>
      <c r="AA22" s="129"/>
      <c r="AB22" s="129"/>
      <c r="AC22" s="129"/>
      <c r="AD22" s="129"/>
      <c r="AE22" s="129"/>
      <c r="AF22" s="18"/>
      <c r="AG22" s="18"/>
      <c r="AH22" s="18"/>
      <c r="AI22" s="18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3"/>
      <c r="BG22" s="13"/>
      <c r="BH22" s="13"/>
      <c r="BI22" s="13"/>
      <c r="BJ22" s="16"/>
      <c r="BK22" s="16"/>
      <c r="BL22" s="16"/>
      <c r="BM22" s="16"/>
      <c r="BN22" s="16"/>
      <c r="BO22" s="16"/>
      <c r="BP22" s="16"/>
      <c r="BQ22" s="16"/>
      <c r="BR22" s="16"/>
    </row>
    <row r="23" spans="1:70" s="17" customFormat="1" ht="48">
      <c r="A23" s="18"/>
      <c r="B23" s="18"/>
      <c r="C23" s="18" t="s">
        <v>100</v>
      </c>
      <c r="D23" s="18"/>
      <c r="E23" s="18"/>
      <c r="F23" s="18"/>
      <c r="G23" s="11"/>
      <c r="H23" s="130"/>
      <c r="I23" s="126" t="s">
        <v>101</v>
      </c>
      <c r="J23" s="18" t="s">
        <v>102</v>
      </c>
      <c r="K23" s="11"/>
      <c r="L23" s="11"/>
      <c r="M23" s="11"/>
      <c r="N23" s="18"/>
      <c r="O23" s="18"/>
      <c r="P23" s="18"/>
      <c r="Q23" s="18"/>
      <c r="R23" s="128"/>
      <c r="S23" s="131" t="s">
        <v>48</v>
      </c>
      <c r="T23" s="126" t="s">
        <v>101</v>
      </c>
      <c r="U23" s="18" t="s">
        <v>135</v>
      </c>
      <c r="V23" s="11"/>
      <c r="W23" s="18"/>
      <c r="X23" s="129"/>
      <c r="Y23" s="129"/>
      <c r="Z23" s="129"/>
      <c r="AA23" s="129"/>
      <c r="AB23" s="129"/>
      <c r="AC23" s="129"/>
      <c r="AD23" s="90"/>
      <c r="AE23" s="132" t="s">
        <v>49</v>
      </c>
      <c r="AF23" s="126" t="s">
        <v>101</v>
      </c>
      <c r="AG23" s="18" t="s">
        <v>103</v>
      </c>
      <c r="AH23" s="18"/>
      <c r="AI23" s="18"/>
      <c r="AJ23" s="11"/>
      <c r="AK23" s="11"/>
      <c r="AL23" s="11"/>
      <c r="AM23" s="11"/>
      <c r="AN23" s="11"/>
      <c r="AO23" s="133"/>
      <c r="AP23" s="134"/>
      <c r="AQ23" s="135"/>
      <c r="AR23" s="136"/>
      <c r="AS23" s="136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3"/>
      <c r="BG23" s="13"/>
      <c r="BH23" s="13"/>
      <c r="BI23" s="13"/>
      <c r="BJ23" s="16"/>
      <c r="BK23" s="16"/>
      <c r="BL23" s="16"/>
      <c r="BM23" s="16"/>
      <c r="BN23" s="16"/>
      <c r="BO23" s="16"/>
      <c r="BP23" s="16"/>
      <c r="BQ23" s="16"/>
      <c r="BR23" s="16"/>
    </row>
    <row r="24" spans="1:70" s="17" customFormat="1" ht="13.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28"/>
      <c r="S24" s="128"/>
      <c r="T24" s="18"/>
      <c r="U24" s="18"/>
      <c r="V24" s="18"/>
      <c r="W24" s="18"/>
      <c r="X24" s="129"/>
      <c r="Y24" s="129"/>
      <c r="Z24" s="129"/>
      <c r="AA24" s="129"/>
      <c r="AB24" s="129"/>
      <c r="AC24" s="129"/>
      <c r="AD24" s="129"/>
      <c r="AE24" s="129"/>
      <c r="AF24" s="18"/>
      <c r="AG24" s="18"/>
      <c r="AH24" s="18"/>
      <c r="AI24" s="18"/>
      <c r="AJ24" s="11"/>
      <c r="AK24" s="11"/>
      <c r="AL24" s="11"/>
      <c r="AM24" s="11"/>
      <c r="AN24" s="11"/>
      <c r="AO24" s="136"/>
      <c r="AP24" s="136"/>
      <c r="AQ24" s="136"/>
      <c r="AR24" s="136"/>
      <c r="AS24" s="136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3"/>
      <c r="BG24" s="13"/>
      <c r="BH24" s="13"/>
      <c r="BI24" s="13"/>
      <c r="BJ24" s="16"/>
      <c r="BK24" s="16"/>
      <c r="BL24" s="16"/>
      <c r="BM24" s="16"/>
      <c r="BN24" s="16"/>
      <c r="BO24" s="16"/>
      <c r="BP24" s="16"/>
      <c r="BQ24" s="16"/>
      <c r="BR24" s="16"/>
    </row>
    <row r="25" spans="1:70" s="17" customFormat="1" ht="48">
      <c r="A25" s="18"/>
      <c r="B25" s="18"/>
      <c r="C25" s="18"/>
      <c r="D25" s="18"/>
      <c r="E25" s="18"/>
      <c r="F25" s="18"/>
      <c r="G25" s="18"/>
      <c r="H25" s="137" t="s">
        <v>46</v>
      </c>
      <c r="I25" s="126" t="s">
        <v>101</v>
      </c>
      <c r="J25" s="18" t="s">
        <v>104</v>
      </c>
      <c r="K25" s="11"/>
      <c r="L25" s="11"/>
      <c r="M25" s="11"/>
      <c r="N25" s="18"/>
      <c r="O25" s="18"/>
      <c r="P25" s="18"/>
      <c r="Q25" s="18"/>
      <c r="R25" s="128"/>
      <c r="S25" s="131" t="s">
        <v>59</v>
      </c>
      <c r="T25" s="126" t="s">
        <v>101</v>
      </c>
      <c r="U25" s="18" t="s">
        <v>136</v>
      </c>
      <c r="V25" s="11"/>
      <c r="W25" s="18"/>
      <c r="X25" s="129"/>
      <c r="Y25" s="129"/>
      <c r="Z25" s="129"/>
      <c r="AA25" s="129"/>
      <c r="AB25" s="129"/>
      <c r="AC25" s="129"/>
      <c r="AD25" s="90"/>
      <c r="AE25" s="132" t="s">
        <v>47</v>
      </c>
      <c r="AF25" s="126" t="s">
        <v>101</v>
      </c>
      <c r="AG25" s="18" t="s">
        <v>105</v>
      </c>
      <c r="AH25" s="18"/>
      <c r="AI25" s="18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3"/>
      <c r="BG25" s="13"/>
      <c r="BH25" s="13"/>
      <c r="BI25" s="13"/>
      <c r="BJ25" s="16"/>
      <c r="BK25" s="16"/>
      <c r="BL25" s="16"/>
      <c r="BM25" s="16"/>
      <c r="BN25" s="16"/>
      <c r="BO25" s="16"/>
      <c r="BP25" s="16"/>
      <c r="BQ25" s="16"/>
      <c r="BR25" s="16"/>
    </row>
    <row r="26" spans="1:70" s="17" customFormat="1" ht="13.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28"/>
      <c r="S26" s="128"/>
      <c r="T26" s="18"/>
      <c r="U26" s="18"/>
      <c r="V26" s="18"/>
      <c r="W26" s="18"/>
      <c r="X26" s="129"/>
      <c r="Y26" s="129"/>
      <c r="Z26" s="129"/>
      <c r="AA26" s="129"/>
      <c r="AB26" s="129"/>
      <c r="AC26" s="129"/>
      <c r="AD26" s="129"/>
      <c r="AE26" s="129"/>
      <c r="AF26" s="18"/>
      <c r="AG26" s="18"/>
      <c r="AH26" s="18"/>
      <c r="AI26" s="18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3"/>
      <c r="BG26" s="13"/>
      <c r="BH26" s="13"/>
      <c r="BI26" s="13"/>
      <c r="BJ26" s="16"/>
      <c r="BK26" s="16"/>
      <c r="BL26" s="16"/>
      <c r="BM26" s="16"/>
      <c r="BN26" s="16"/>
      <c r="BO26" s="16"/>
      <c r="BP26" s="16"/>
      <c r="BQ26" s="16"/>
      <c r="BR26" s="16"/>
    </row>
    <row r="27" spans="1:70" s="17" customFormat="1" ht="30.7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28"/>
      <c r="S27" s="128"/>
      <c r="T27" s="18"/>
      <c r="U27" s="18"/>
      <c r="V27" s="18"/>
      <c r="W27" s="18"/>
      <c r="X27" s="129"/>
      <c r="Y27" s="129"/>
      <c r="Z27" s="129"/>
      <c r="AA27" s="129"/>
      <c r="AB27" s="129"/>
      <c r="AC27" s="129"/>
      <c r="AD27" s="129"/>
      <c r="AE27" s="129"/>
      <c r="AF27" s="18"/>
      <c r="AG27" s="18"/>
      <c r="AH27" s="18"/>
      <c r="AI27" s="18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3"/>
      <c r="BG27" s="13"/>
      <c r="BH27" s="13"/>
      <c r="BI27" s="13"/>
      <c r="BJ27" s="16"/>
      <c r="BK27" s="16"/>
      <c r="BL27" s="16"/>
      <c r="BM27" s="16"/>
      <c r="BN27" s="16"/>
      <c r="BO27" s="16"/>
      <c r="BP27" s="16"/>
      <c r="BQ27" s="16"/>
      <c r="BR27" s="16"/>
    </row>
    <row r="28" spans="1:70" s="10" customFormat="1" ht="48">
      <c r="A28" s="129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38"/>
      <c r="S28" s="138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8"/>
      <c r="AG28" s="18"/>
      <c r="AH28" s="18"/>
      <c r="AI28" s="18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9"/>
      <c r="BG28" s="19"/>
      <c r="BH28" s="19"/>
      <c r="BI28" s="19"/>
      <c r="BJ28" s="12"/>
      <c r="BK28" s="12"/>
      <c r="BL28" s="12"/>
      <c r="BM28" s="12"/>
      <c r="BN28" s="12"/>
      <c r="BO28" s="12"/>
      <c r="BP28" s="12"/>
      <c r="BQ28" s="12"/>
      <c r="BR28" s="12"/>
    </row>
    <row r="29" spans="1:61" s="10" customFormat="1" ht="69" customHeight="1" thickBot="1">
      <c r="A29" s="129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38"/>
      <c r="S29" s="138"/>
      <c r="T29" s="129"/>
      <c r="U29" s="129"/>
      <c r="V29" s="129"/>
      <c r="W29" s="129"/>
      <c r="X29" s="129"/>
      <c r="Y29" s="129"/>
      <c r="Z29" s="129"/>
      <c r="AA29" s="112" t="s">
        <v>106</v>
      </c>
      <c r="AB29" s="129"/>
      <c r="AC29" s="129"/>
      <c r="AD29" s="129"/>
      <c r="AE29" s="129"/>
      <c r="AF29" s="129"/>
      <c r="AG29" s="129"/>
      <c r="AH29" s="129"/>
      <c r="AI29" s="129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19"/>
      <c r="BG29" s="19"/>
      <c r="BH29" s="19"/>
      <c r="BI29" s="19"/>
    </row>
    <row r="30" spans="1:70" s="10" customFormat="1" ht="50.25" customHeight="1" thickBot="1">
      <c r="A30" s="471" t="s">
        <v>22</v>
      </c>
      <c r="B30" s="474" t="s">
        <v>30</v>
      </c>
      <c r="C30" s="475"/>
      <c r="D30" s="475"/>
      <c r="E30" s="475"/>
      <c r="F30" s="475"/>
      <c r="G30" s="475"/>
      <c r="H30" s="475"/>
      <c r="I30" s="475"/>
      <c r="J30" s="475"/>
      <c r="K30" s="475"/>
      <c r="L30" s="475"/>
      <c r="M30" s="475"/>
      <c r="N30" s="475"/>
      <c r="O30" s="475"/>
      <c r="P30" s="475"/>
      <c r="Q30" s="475"/>
      <c r="R30" s="475"/>
      <c r="S30" s="480" t="s">
        <v>3</v>
      </c>
      <c r="T30" s="481"/>
      <c r="U30" s="486" t="s">
        <v>4</v>
      </c>
      <c r="V30" s="487"/>
      <c r="W30" s="492" t="s">
        <v>5</v>
      </c>
      <c r="X30" s="493"/>
      <c r="Y30" s="493"/>
      <c r="Z30" s="493"/>
      <c r="AA30" s="493"/>
      <c r="AB30" s="493"/>
      <c r="AC30" s="493"/>
      <c r="AD30" s="493"/>
      <c r="AE30" s="493"/>
      <c r="AF30" s="493"/>
      <c r="AG30" s="493"/>
      <c r="AH30" s="494"/>
      <c r="AI30" s="495" t="s">
        <v>20</v>
      </c>
      <c r="AJ30" s="496"/>
      <c r="AK30" s="496"/>
      <c r="AL30" s="496"/>
      <c r="AM30" s="496"/>
      <c r="AN30" s="496"/>
      <c r="AO30" s="496"/>
      <c r="AP30" s="496"/>
      <c r="AQ30" s="496"/>
      <c r="AR30" s="496"/>
      <c r="AS30" s="496"/>
      <c r="AT30" s="496"/>
      <c r="AU30" s="496"/>
      <c r="AV30" s="496"/>
      <c r="AW30" s="496"/>
      <c r="AX30" s="496"/>
      <c r="AY30" s="496"/>
      <c r="AZ30" s="497"/>
      <c r="BA30" s="421" t="s">
        <v>15</v>
      </c>
      <c r="BB30" s="422"/>
      <c r="BC30" s="427" t="s">
        <v>23</v>
      </c>
      <c r="BD30" s="428"/>
      <c r="BE30" s="428"/>
      <c r="BF30" s="428"/>
      <c r="BG30" s="428"/>
      <c r="BH30" s="428"/>
      <c r="BI30" s="429"/>
      <c r="BJ30" s="12"/>
      <c r="BK30" s="12"/>
      <c r="BL30" s="12"/>
      <c r="BM30" s="12"/>
      <c r="BN30" s="12"/>
      <c r="BO30" s="12"/>
      <c r="BP30" s="12"/>
      <c r="BQ30" s="12"/>
      <c r="BR30" s="12"/>
    </row>
    <row r="31" spans="1:70" s="10" customFormat="1" ht="50.25" customHeight="1" thickBot="1">
      <c r="A31" s="472"/>
      <c r="B31" s="476"/>
      <c r="C31" s="477"/>
      <c r="D31" s="477"/>
      <c r="E31" s="477"/>
      <c r="F31" s="477"/>
      <c r="G31" s="477"/>
      <c r="H31" s="477"/>
      <c r="I31" s="477"/>
      <c r="J31" s="477"/>
      <c r="K31" s="477"/>
      <c r="L31" s="477"/>
      <c r="M31" s="477"/>
      <c r="N31" s="477"/>
      <c r="O31" s="477"/>
      <c r="P31" s="477"/>
      <c r="Q31" s="477"/>
      <c r="R31" s="477"/>
      <c r="S31" s="482"/>
      <c r="T31" s="483"/>
      <c r="U31" s="488"/>
      <c r="V31" s="489"/>
      <c r="W31" s="480" t="s">
        <v>2</v>
      </c>
      <c r="X31" s="481"/>
      <c r="Y31" s="486" t="s">
        <v>6</v>
      </c>
      <c r="Z31" s="487"/>
      <c r="AA31" s="502" t="s">
        <v>7</v>
      </c>
      <c r="AB31" s="503"/>
      <c r="AC31" s="503"/>
      <c r="AD31" s="503"/>
      <c r="AE31" s="503"/>
      <c r="AF31" s="503"/>
      <c r="AG31" s="503"/>
      <c r="AH31" s="504"/>
      <c r="AI31" s="505" t="s">
        <v>9</v>
      </c>
      <c r="AJ31" s="506"/>
      <c r="AK31" s="506"/>
      <c r="AL31" s="506"/>
      <c r="AM31" s="506"/>
      <c r="AN31" s="506"/>
      <c r="AO31" s="506"/>
      <c r="AP31" s="506"/>
      <c r="AQ31" s="506"/>
      <c r="AR31" s="506"/>
      <c r="AS31" s="506"/>
      <c r="AT31" s="506"/>
      <c r="AU31" s="506"/>
      <c r="AV31" s="506"/>
      <c r="AW31" s="506"/>
      <c r="AX31" s="506"/>
      <c r="AY31" s="506"/>
      <c r="AZ31" s="507"/>
      <c r="BA31" s="423"/>
      <c r="BB31" s="424"/>
      <c r="BC31" s="430"/>
      <c r="BD31" s="431"/>
      <c r="BE31" s="431"/>
      <c r="BF31" s="431"/>
      <c r="BG31" s="431"/>
      <c r="BH31" s="431"/>
      <c r="BI31" s="432"/>
      <c r="BJ31" s="12"/>
      <c r="BK31" s="12"/>
      <c r="BL31" s="12"/>
      <c r="BM31" s="12"/>
      <c r="BN31" s="12"/>
      <c r="BO31" s="12"/>
      <c r="BP31" s="12"/>
      <c r="BQ31" s="12"/>
      <c r="BR31" s="12"/>
    </row>
    <row r="32" spans="1:70" s="10" customFormat="1" ht="121.5" customHeight="1" thickBot="1">
      <c r="A32" s="472"/>
      <c r="B32" s="476"/>
      <c r="C32" s="477"/>
      <c r="D32" s="477"/>
      <c r="E32" s="477"/>
      <c r="F32" s="477"/>
      <c r="G32" s="477"/>
      <c r="H32" s="477"/>
      <c r="I32" s="477"/>
      <c r="J32" s="477"/>
      <c r="K32" s="477"/>
      <c r="L32" s="477"/>
      <c r="M32" s="477"/>
      <c r="N32" s="477"/>
      <c r="O32" s="477"/>
      <c r="P32" s="477"/>
      <c r="Q32" s="477"/>
      <c r="R32" s="477"/>
      <c r="S32" s="482"/>
      <c r="T32" s="483"/>
      <c r="U32" s="488"/>
      <c r="V32" s="489"/>
      <c r="W32" s="482"/>
      <c r="X32" s="483"/>
      <c r="Y32" s="488"/>
      <c r="Z32" s="483"/>
      <c r="AA32" s="508" t="s">
        <v>8</v>
      </c>
      <c r="AB32" s="509"/>
      <c r="AC32" s="511" t="s">
        <v>24</v>
      </c>
      <c r="AD32" s="509"/>
      <c r="AE32" s="511" t="s">
        <v>25</v>
      </c>
      <c r="AF32" s="509"/>
      <c r="AG32" s="486" t="s">
        <v>21</v>
      </c>
      <c r="AH32" s="487"/>
      <c r="AI32" s="498" t="s">
        <v>166</v>
      </c>
      <c r="AJ32" s="499"/>
      <c r="AK32" s="499"/>
      <c r="AL32" s="499"/>
      <c r="AM32" s="499"/>
      <c r="AN32" s="499"/>
      <c r="AO32" s="499"/>
      <c r="AP32" s="499"/>
      <c r="AQ32" s="500"/>
      <c r="AR32" s="498" t="s">
        <v>167</v>
      </c>
      <c r="AS32" s="499"/>
      <c r="AT32" s="499"/>
      <c r="AU32" s="499"/>
      <c r="AV32" s="499"/>
      <c r="AW32" s="499"/>
      <c r="AX32" s="499"/>
      <c r="AY32" s="499"/>
      <c r="AZ32" s="500"/>
      <c r="BA32" s="423"/>
      <c r="BB32" s="424"/>
      <c r="BC32" s="430"/>
      <c r="BD32" s="431"/>
      <c r="BE32" s="431"/>
      <c r="BF32" s="431"/>
      <c r="BG32" s="431"/>
      <c r="BH32" s="431"/>
      <c r="BI32" s="432"/>
      <c r="BJ32" s="12"/>
      <c r="BK32" s="12"/>
      <c r="BL32" s="12"/>
      <c r="BM32" s="12"/>
      <c r="BN32" s="12"/>
      <c r="BO32" s="12"/>
      <c r="BP32" s="12"/>
      <c r="BQ32" s="12"/>
      <c r="BR32" s="12"/>
    </row>
    <row r="33" spans="1:70" s="10" customFormat="1" ht="236.25" customHeight="1" thickBot="1">
      <c r="A33" s="473"/>
      <c r="B33" s="478"/>
      <c r="C33" s="479"/>
      <c r="D33" s="479"/>
      <c r="E33" s="479"/>
      <c r="F33" s="479"/>
      <c r="G33" s="479"/>
      <c r="H33" s="479"/>
      <c r="I33" s="479"/>
      <c r="J33" s="479"/>
      <c r="K33" s="479"/>
      <c r="L33" s="479"/>
      <c r="M33" s="479"/>
      <c r="N33" s="479"/>
      <c r="O33" s="479"/>
      <c r="P33" s="479"/>
      <c r="Q33" s="479"/>
      <c r="R33" s="479"/>
      <c r="S33" s="484"/>
      <c r="T33" s="485"/>
      <c r="U33" s="490"/>
      <c r="V33" s="491"/>
      <c r="W33" s="484"/>
      <c r="X33" s="485"/>
      <c r="Y33" s="490"/>
      <c r="Z33" s="485"/>
      <c r="AA33" s="484"/>
      <c r="AB33" s="510"/>
      <c r="AC33" s="490"/>
      <c r="AD33" s="510"/>
      <c r="AE33" s="490"/>
      <c r="AF33" s="510"/>
      <c r="AG33" s="490"/>
      <c r="AH33" s="491"/>
      <c r="AI33" s="501" t="s">
        <v>1</v>
      </c>
      <c r="AJ33" s="437"/>
      <c r="AK33" s="438"/>
      <c r="AL33" s="436" t="s">
        <v>10</v>
      </c>
      <c r="AM33" s="437"/>
      <c r="AN33" s="438"/>
      <c r="AO33" s="437" t="s">
        <v>156</v>
      </c>
      <c r="AP33" s="437"/>
      <c r="AQ33" s="439"/>
      <c r="AR33" s="501" t="s">
        <v>1</v>
      </c>
      <c r="AS33" s="437"/>
      <c r="AT33" s="437"/>
      <c r="AU33" s="436" t="s">
        <v>10</v>
      </c>
      <c r="AV33" s="437"/>
      <c r="AW33" s="438"/>
      <c r="AX33" s="437" t="s">
        <v>156</v>
      </c>
      <c r="AY33" s="437"/>
      <c r="AZ33" s="439"/>
      <c r="BA33" s="425"/>
      <c r="BB33" s="426"/>
      <c r="BC33" s="433"/>
      <c r="BD33" s="434"/>
      <c r="BE33" s="434"/>
      <c r="BF33" s="434"/>
      <c r="BG33" s="434"/>
      <c r="BH33" s="434"/>
      <c r="BI33" s="435"/>
      <c r="BJ33" s="12"/>
      <c r="BK33" s="12"/>
      <c r="BL33" s="12"/>
      <c r="BM33" s="12"/>
      <c r="BN33" s="12"/>
      <c r="BO33" s="12"/>
      <c r="BP33" s="12"/>
      <c r="BQ33" s="12"/>
      <c r="BR33" s="12"/>
    </row>
    <row r="34" spans="1:70" s="33" customFormat="1" ht="98.25" customHeight="1" thickBot="1">
      <c r="A34" s="73" t="s">
        <v>11</v>
      </c>
      <c r="B34" s="302" t="s">
        <v>174</v>
      </c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  <c r="O34" s="303"/>
      <c r="P34" s="303"/>
      <c r="Q34" s="303"/>
      <c r="R34" s="303"/>
      <c r="S34" s="334"/>
      <c r="T34" s="335"/>
      <c r="U34" s="245"/>
      <c r="V34" s="246"/>
      <c r="W34" s="286">
        <f>W35</f>
        <v>540</v>
      </c>
      <c r="X34" s="287"/>
      <c r="Y34" s="245">
        <f>Y35</f>
        <v>180</v>
      </c>
      <c r="Z34" s="246"/>
      <c r="AA34" s="286">
        <f>AA35</f>
        <v>56</v>
      </c>
      <c r="AB34" s="287"/>
      <c r="AC34" s="245">
        <f>AC35</f>
        <v>24</v>
      </c>
      <c r="AD34" s="287"/>
      <c r="AE34" s="245">
        <f>AE35</f>
        <v>74</v>
      </c>
      <c r="AF34" s="287"/>
      <c r="AG34" s="313">
        <f>AG35</f>
        <v>26</v>
      </c>
      <c r="AH34" s="314"/>
      <c r="AI34" s="355">
        <f>AI35</f>
        <v>432</v>
      </c>
      <c r="AJ34" s="356"/>
      <c r="AK34" s="357"/>
      <c r="AL34" s="313">
        <f>AL35</f>
        <v>144</v>
      </c>
      <c r="AM34" s="356"/>
      <c r="AN34" s="357"/>
      <c r="AO34" s="313">
        <f>AO35</f>
        <v>12</v>
      </c>
      <c r="AP34" s="356"/>
      <c r="AQ34" s="314"/>
      <c r="AR34" s="355">
        <f>SUM(AR35)</f>
        <v>108</v>
      </c>
      <c r="AS34" s="356"/>
      <c r="AT34" s="357"/>
      <c r="AU34" s="313">
        <f>SUM(AU35)</f>
        <v>36</v>
      </c>
      <c r="AV34" s="356"/>
      <c r="AW34" s="357"/>
      <c r="AX34" s="313">
        <f>SUM(AX35)</f>
        <v>3</v>
      </c>
      <c r="AY34" s="356"/>
      <c r="AZ34" s="314"/>
      <c r="BA34" s="514">
        <f>BA35</f>
        <v>15</v>
      </c>
      <c r="BB34" s="515"/>
      <c r="BC34" s="355"/>
      <c r="BD34" s="356"/>
      <c r="BE34" s="356"/>
      <c r="BF34" s="356"/>
      <c r="BG34" s="356"/>
      <c r="BH34" s="356"/>
      <c r="BI34" s="314"/>
      <c r="BJ34" s="32"/>
      <c r="BK34" s="32"/>
      <c r="BL34" s="32"/>
      <c r="BM34" s="32"/>
      <c r="BN34" s="32"/>
      <c r="BO34" s="32"/>
      <c r="BP34" s="32"/>
      <c r="BQ34" s="32"/>
      <c r="BR34" s="32"/>
    </row>
    <row r="35" spans="1:70" s="36" customFormat="1" ht="109.5" customHeight="1">
      <c r="A35" s="34" t="s">
        <v>26</v>
      </c>
      <c r="B35" s="329" t="s">
        <v>248</v>
      </c>
      <c r="C35" s="330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1"/>
      <c r="S35" s="332"/>
      <c r="T35" s="333"/>
      <c r="U35" s="247"/>
      <c r="V35" s="267"/>
      <c r="W35" s="288">
        <f>SUM(W36:X39)</f>
        <v>540</v>
      </c>
      <c r="X35" s="289"/>
      <c r="Y35" s="247">
        <f>SUM(Y36:Z39)</f>
        <v>180</v>
      </c>
      <c r="Z35" s="267"/>
      <c r="AA35" s="288">
        <f>SUM(AA36:AB39)</f>
        <v>56</v>
      </c>
      <c r="AB35" s="289"/>
      <c r="AC35" s="247">
        <f>SUM(AC36:AD39)</f>
        <v>24</v>
      </c>
      <c r="AD35" s="289"/>
      <c r="AE35" s="247">
        <f>SUM(AE36:AF39)</f>
        <v>74</v>
      </c>
      <c r="AF35" s="289"/>
      <c r="AG35" s="290">
        <f>SUM(AG36:AH39)</f>
        <v>26</v>
      </c>
      <c r="AH35" s="291"/>
      <c r="AI35" s="253">
        <f>SUM(AI36:AK39)</f>
        <v>432</v>
      </c>
      <c r="AJ35" s="254"/>
      <c r="AK35" s="255"/>
      <c r="AL35" s="290">
        <f>SUM(AL36:AN39)</f>
        <v>144</v>
      </c>
      <c r="AM35" s="254"/>
      <c r="AN35" s="255"/>
      <c r="AO35" s="290">
        <f>SUM(AO36:AQ39)</f>
        <v>12</v>
      </c>
      <c r="AP35" s="254"/>
      <c r="AQ35" s="291"/>
      <c r="AR35" s="253">
        <f>SUM(AR36:AT39)</f>
        <v>108</v>
      </c>
      <c r="AS35" s="254"/>
      <c r="AT35" s="255"/>
      <c r="AU35" s="290">
        <f>SUM(AU36:AW39)</f>
        <v>36</v>
      </c>
      <c r="AV35" s="254"/>
      <c r="AW35" s="255"/>
      <c r="AX35" s="290">
        <f>SUM(AX36:AZ39)</f>
        <v>3</v>
      </c>
      <c r="AY35" s="254"/>
      <c r="AZ35" s="291"/>
      <c r="BA35" s="516">
        <f>AO35+AX35</f>
        <v>15</v>
      </c>
      <c r="BB35" s="517"/>
      <c r="BC35" s="358"/>
      <c r="BD35" s="343"/>
      <c r="BE35" s="343"/>
      <c r="BF35" s="343"/>
      <c r="BG35" s="343"/>
      <c r="BH35" s="343"/>
      <c r="BI35" s="346"/>
      <c r="BJ35" s="35"/>
      <c r="BK35" s="35"/>
      <c r="BL35" s="35"/>
      <c r="BM35" s="35"/>
      <c r="BN35" s="35"/>
      <c r="BO35" s="35"/>
      <c r="BP35" s="35"/>
      <c r="BQ35" s="35"/>
      <c r="BR35" s="35"/>
    </row>
    <row r="36" spans="1:61" s="40" customFormat="1" ht="107.25" customHeight="1">
      <c r="A36" s="167" t="s">
        <v>31</v>
      </c>
      <c r="B36" s="249" t="s">
        <v>160</v>
      </c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8"/>
      <c r="S36" s="192">
        <v>2</v>
      </c>
      <c r="T36" s="194"/>
      <c r="U36" s="268">
        <v>1</v>
      </c>
      <c r="V36" s="269"/>
      <c r="W36" s="277">
        <f>SUM(AI36+AR36)</f>
        <v>216</v>
      </c>
      <c r="X36" s="278"/>
      <c r="Y36" s="268">
        <f>SUM(AA36:AH36)</f>
        <v>72</v>
      </c>
      <c r="Z36" s="269"/>
      <c r="AA36" s="277">
        <v>24</v>
      </c>
      <c r="AB36" s="278"/>
      <c r="AC36" s="268"/>
      <c r="AD36" s="278"/>
      <c r="AE36" s="268">
        <v>30</v>
      </c>
      <c r="AF36" s="278"/>
      <c r="AG36" s="268">
        <v>18</v>
      </c>
      <c r="AH36" s="269"/>
      <c r="AI36" s="277">
        <v>108</v>
      </c>
      <c r="AJ36" s="276"/>
      <c r="AK36" s="278"/>
      <c r="AL36" s="268">
        <v>36</v>
      </c>
      <c r="AM36" s="276"/>
      <c r="AN36" s="278"/>
      <c r="AO36" s="268">
        <v>3</v>
      </c>
      <c r="AP36" s="276"/>
      <c r="AQ36" s="269"/>
      <c r="AR36" s="277">
        <v>108</v>
      </c>
      <c r="AS36" s="276"/>
      <c r="AT36" s="278"/>
      <c r="AU36" s="268">
        <v>36</v>
      </c>
      <c r="AV36" s="276"/>
      <c r="AW36" s="278"/>
      <c r="AX36" s="268">
        <v>3</v>
      </c>
      <c r="AY36" s="276"/>
      <c r="AZ36" s="269"/>
      <c r="BA36" s="440">
        <f>AO36+AX36</f>
        <v>6</v>
      </c>
      <c r="BB36" s="441"/>
      <c r="BC36" s="518" t="s">
        <v>221</v>
      </c>
      <c r="BD36" s="519"/>
      <c r="BE36" s="519"/>
      <c r="BF36" s="519"/>
      <c r="BG36" s="519"/>
      <c r="BH36" s="519"/>
      <c r="BI36" s="520"/>
    </row>
    <row r="37" spans="1:61" s="40" customFormat="1" ht="110.25" customHeight="1">
      <c r="A37" s="167" t="s">
        <v>32</v>
      </c>
      <c r="B37" s="249" t="s">
        <v>161</v>
      </c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8"/>
      <c r="S37" s="192">
        <v>1</v>
      </c>
      <c r="T37" s="194"/>
      <c r="U37" s="268"/>
      <c r="V37" s="269"/>
      <c r="W37" s="277">
        <f>SUM(AI37+AR37)</f>
        <v>108</v>
      </c>
      <c r="X37" s="278"/>
      <c r="Y37" s="268">
        <f>SUM(AA37:AH37)</f>
        <v>36</v>
      </c>
      <c r="Z37" s="269"/>
      <c r="AA37" s="277">
        <v>12</v>
      </c>
      <c r="AB37" s="278"/>
      <c r="AC37" s="268">
        <v>24</v>
      </c>
      <c r="AD37" s="278"/>
      <c r="AE37" s="268"/>
      <c r="AF37" s="278"/>
      <c r="AG37" s="268"/>
      <c r="AH37" s="269"/>
      <c r="AI37" s="277">
        <v>108</v>
      </c>
      <c r="AJ37" s="276"/>
      <c r="AK37" s="278"/>
      <c r="AL37" s="268">
        <v>36</v>
      </c>
      <c r="AM37" s="276"/>
      <c r="AN37" s="278"/>
      <c r="AO37" s="268">
        <v>3</v>
      </c>
      <c r="AP37" s="276"/>
      <c r="AQ37" s="269"/>
      <c r="AR37" s="277"/>
      <c r="AS37" s="276"/>
      <c r="AT37" s="278"/>
      <c r="AU37" s="268"/>
      <c r="AV37" s="276"/>
      <c r="AW37" s="278"/>
      <c r="AX37" s="268"/>
      <c r="AY37" s="276"/>
      <c r="AZ37" s="269"/>
      <c r="BA37" s="440">
        <f>AO37+AX37</f>
        <v>3</v>
      </c>
      <c r="BB37" s="441"/>
      <c r="BC37" s="518" t="s">
        <v>243</v>
      </c>
      <c r="BD37" s="519"/>
      <c r="BE37" s="519"/>
      <c r="BF37" s="519"/>
      <c r="BG37" s="519"/>
      <c r="BH37" s="519"/>
      <c r="BI37" s="520"/>
    </row>
    <row r="38" spans="1:61" s="40" customFormat="1" ht="102.75" customHeight="1">
      <c r="A38" s="39" t="s">
        <v>117</v>
      </c>
      <c r="B38" s="249" t="s">
        <v>162</v>
      </c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8"/>
      <c r="S38" s="192">
        <v>1</v>
      </c>
      <c r="T38" s="194"/>
      <c r="U38" s="268"/>
      <c r="V38" s="269"/>
      <c r="W38" s="277">
        <f>SUM(AI38+AR38)</f>
        <v>108</v>
      </c>
      <c r="X38" s="278"/>
      <c r="Y38" s="268">
        <f>SUM(AA38:AH38)</f>
        <v>36</v>
      </c>
      <c r="Z38" s="269"/>
      <c r="AA38" s="277">
        <v>8</v>
      </c>
      <c r="AB38" s="278"/>
      <c r="AC38" s="268"/>
      <c r="AD38" s="278"/>
      <c r="AE38" s="268">
        <v>28</v>
      </c>
      <c r="AF38" s="278"/>
      <c r="AG38" s="268"/>
      <c r="AH38" s="269"/>
      <c r="AI38" s="277">
        <v>108</v>
      </c>
      <c r="AJ38" s="276"/>
      <c r="AK38" s="278"/>
      <c r="AL38" s="268">
        <v>36</v>
      </c>
      <c r="AM38" s="276"/>
      <c r="AN38" s="278"/>
      <c r="AO38" s="268">
        <v>3</v>
      </c>
      <c r="AP38" s="276"/>
      <c r="AQ38" s="269"/>
      <c r="AR38" s="277"/>
      <c r="AS38" s="276"/>
      <c r="AT38" s="278"/>
      <c r="AU38" s="268"/>
      <c r="AV38" s="276"/>
      <c r="AW38" s="278"/>
      <c r="AX38" s="268"/>
      <c r="AY38" s="276"/>
      <c r="AZ38" s="269"/>
      <c r="BA38" s="440">
        <f>AO38+AX38</f>
        <v>3</v>
      </c>
      <c r="BB38" s="441"/>
      <c r="BC38" s="518" t="s">
        <v>244</v>
      </c>
      <c r="BD38" s="519"/>
      <c r="BE38" s="519"/>
      <c r="BF38" s="519"/>
      <c r="BG38" s="519"/>
      <c r="BH38" s="519"/>
      <c r="BI38" s="520"/>
    </row>
    <row r="39" spans="1:67" s="40" customFormat="1" ht="60" customHeight="1" thickBot="1">
      <c r="A39" s="39" t="s">
        <v>151</v>
      </c>
      <c r="B39" s="250" t="s">
        <v>142</v>
      </c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2"/>
      <c r="S39" s="280">
        <v>1</v>
      </c>
      <c r="T39" s="281"/>
      <c r="U39" s="292"/>
      <c r="V39" s="293"/>
      <c r="W39" s="277">
        <f>SUM(AI39+AR39)</f>
        <v>108</v>
      </c>
      <c r="X39" s="278"/>
      <c r="Y39" s="268">
        <f>SUM(AA39:AH39)</f>
        <v>36</v>
      </c>
      <c r="Z39" s="269"/>
      <c r="AA39" s="294">
        <v>12</v>
      </c>
      <c r="AB39" s="295"/>
      <c r="AC39" s="292"/>
      <c r="AD39" s="295"/>
      <c r="AE39" s="292">
        <v>16</v>
      </c>
      <c r="AF39" s="295"/>
      <c r="AG39" s="292">
        <v>8</v>
      </c>
      <c r="AH39" s="293"/>
      <c r="AI39" s="294">
        <v>108</v>
      </c>
      <c r="AJ39" s="324"/>
      <c r="AK39" s="295"/>
      <c r="AL39" s="292">
        <v>36</v>
      </c>
      <c r="AM39" s="324"/>
      <c r="AN39" s="295"/>
      <c r="AO39" s="292">
        <v>3</v>
      </c>
      <c r="AP39" s="324"/>
      <c r="AQ39" s="293"/>
      <c r="AR39" s="294"/>
      <c r="AS39" s="324"/>
      <c r="AT39" s="295"/>
      <c r="AU39" s="292"/>
      <c r="AV39" s="324"/>
      <c r="AW39" s="295"/>
      <c r="AX39" s="292"/>
      <c r="AY39" s="324"/>
      <c r="AZ39" s="293"/>
      <c r="BA39" s="440">
        <f>AO39+AX39</f>
        <v>3</v>
      </c>
      <c r="BB39" s="441"/>
      <c r="BC39" s="523" t="s">
        <v>245</v>
      </c>
      <c r="BD39" s="524"/>
      <c r="BE39" s="524"/>
      <c r="BF39" s="524"/>
      <c r="BG39" s="524"/>
      <c r="BH39" s="524"/>
      <c r="BI39" s="525"/>
      <c r="BO39" s="41"/>
    </row>
    <row r="40" spans="1:61" s="76" customFormat="1" ht="109.5" customHeight="1" thickBot="1">
      <c r="A40" s="73" t="s">
        <v>19</v>
      </c>
      <c r="B40" s="302" t="s">
        <v>175</v>
      </c>
      <c r="C40" s="303"/>
      <c r="D40" s="303"/>
      <c r="E40" s="303"/>
      <c r="F40" s="303"/>
      <c r="G40" s="303"/>
      <c r="H40" s="303"/>
      <c r="I40" s="303"/>
      <c r="J40" s="303"/>
      <c r="K40" s="303"/>
      <c r="L40" s="303"/>
      <c r="M40" s="303"/>
      <c r="N40" s="303"/>
      <c r="O40" s="303"/>
      <c r="P40" s="303"/>
      <c r="Q40" s="303"/>
      <c r="R40" s="303"/>
      <c r="S40" s="74"/>
      <c r="T40" s="75"/>
      <c r="U40" s="245"/>
      <c r="V40" s="246"/>
      <c r="W40" s="286">
        <f>W41+W44+W47</f>
        <v>936</v>
      </c>
      <c r="X40" s="287"/>
      <c r="Y40" s="245">
        <f>Y41+Y44</f>
        <v>252</v>
      </c>
      <c r="Z40" s="246"/>
      <c r="AA40" s="286">
        <f>AA41+AA44</f>
        <v>78</v>
      </c>
      <c r="AB40" s="287"/>
      <c r="AC40" s="245"/>
      <c r="AD40" s="287"/>
      <c r="AE40" s="245">
        <f>AE41+AE44</f>
        <v>140</v>
      </c>
      <c r="AF40" s="287"/>
      <c r="AG40" s="245">
        <f>AG41+AG44+AG47</f>
        <v>54</v>
      </c>
      <c r="AH40" s="246"/>
      <c r="AI40" s="286">
        <f>AI41+AI44+AI47</f>
        <v>306</v>
      </c>
      <c r="AJ40" s="315"/>
      <c r="AK40" s="287"/>
      <c r="AL40" s="245">
        <f>AL41+AL44+AL47</f>
        <v>94</v>
      </c>
      <c r="AM40" s="315"/>
      <c r="AN40" s="287"/>
      <c r="AO40" s="245">
        <f>AO41+AO44+AO47</f>
        <v>9</v>
      </c>
      <c r="AP40" s="315"/>
      <c r="AQ40" s="246"/>
      <c r="AR40" s="286">
        <f>SUM(AR41,AR44,AR47)</f>
        <v>630</v>
      </c>
      <c r="AS40" s="315"/>
      <c r="AT40" s="287"/>
      <c r="AU40" s="245">
        <f>SUM(AU41,AU44,AV47)</f>
        <v>180</v>
      </c>
      <c r="AV40" s="315"/>
      <c r="AW40" s="287"/>
      <c r="AX40" s="245">
        <f>SUM(AX41,AX44,AX47)</f>
        <v>18</v>
      </c>
      <c r="AY40" s="315"/>
      <c r="AZ40" s="246"/>
      <c r="BA40" s="512">
        <f>BA41+BA44+BA47</f>
        <v>27</v>
      </c>
      <c r="BB40" s="513"/>
      <c r="BC40" s="286"/>
      <c r="BD40" s="315"/>
      <c r="BE40" s="315"/>
      <c r="BF40" s="315"/>
      <c r="BG40" s="315"/>
      <c r="BH40" s="315"/>
      <c r="BI40" s="246"/>
    </row>
    <row r="41" spans="1:70" s="36" customFormat="1" ht="115.5" customHeight="1">
      <c r="A41" s="168" t="s">
        <v>27</v>
      </c>
      <c r="B41" s="445" t="s">
        <v>249</v>
      </c>
      <c r="C41" s="446"/>
      <c r="D41" s="446"/>
      <c r="E41" s="446"/>
      <c r="F41" s="446"/>
      <c r="G41" s="446"/>
      <c r="H41" s="446"/>
      <c r="I41" s="446"/>
      <c r="J41" s="446"/>
      <c r="K41" s="446"/>
      <c r="L41" s="446"/>
      <c r="M41" s="446"/>
      <c r="N41" s="446"/>
      <c r="O41" s="446"/>
      <c r="P41" s="446"/>
      <c r="Q41" s="446"/>
      <c r="R41" s="447"/>
      <c r="S41" s="332"/>
      <c r="T41" s="333"/>
      <c r="U41" s="247"/>
      <c r="V41" s="267"/>
      <c r="W41" s="288">
        <f>SUM(W42:X43)</f>
        <v>432</v>
      </c>
      <c r="X41" s="289"/>
      <c r="Y41" s="247">
        <f>SUM(Y42:Z43)</f>
        <v>144</v>
      </c>
      <c r="Z41" s="248"/>
      <c r="AA41" s="288">
        <f>SUM(AA42:AB43)</f>
        <v>46</v>
      </c>
      <c r="AB41" s="289"/>
      <c r="AC41" s="247"/>
      <c r="AD41" s="289"/>
      <c r="AE41" s="247">
        <f>SUM(AE42:AF43)</f>
        <v>64</v>
      </c>
      <c r="AF41" s="289"/>
      <c r="AG41" s="290">
        <f>SUM(AG42:AH43)</f>
        <v>34</v>
      </c>
      <c r="AH41" s="291"/>
      <c r="AI41" s="253">
        <f>SUM(AI42:AK43)</f>
        <v>216</v>
      </c>
      <c r="AJ41" s="254"/>
      <c r="AK41" s="255"/>
      <c r="AL41" s="290">
        <f>SUM(AL42:AN43)</f>
        <v>72</v>
      </c>
      <c r="AM41" s="254"/>
      <c r="AN41" s="255"/>
      <c r="AO41" s="290">
        <f>SUM(AO42:AQ43)</f>
        <v>6</v>
      </c>
      <c r="AP41" s="254"/>
      <c r="AQ41" s="291"/>
      <c r="AR41" s="253">
        <f>SUM(AR42:AT43)</f>
        <v>216</v>
      </c>
      <c r="AS41" s="254"/>
      <c r="AT41" s="255"/>
      <c r="AU41" s="290">
        <f>SUM(AU42:AW43)</f>
        <v>72</v>
      </c>
      <c r="AV41" s="254"/>
      <c r="AW41" s="255"/>
      <c r="AX41" s="290">
        <f>SUM(AX42:AZ43)</f>
        <v>6</v>
      </c>
      <c r="AY41" s="254"/>
      <c r="AZ41" s="291"/>
      <c r="BA41" s="253">
        <f>AO41+AX41</f>
        <v>12</v>
      </c>
      <c r="BB41" s="291"/>
      <c r="BC41" s="253"/>
      <c r="BD41" s="254"/>
      <c r="BE41" s="254"/>
      <c r="BF41" s="254"/>
      <c r="BG41" s="254"/>
      <c r="BH41" s="254"/>
      <c r="BI41" s="291"/>
      <c r="BJ41" s="35"/>
      <c r="BK41" s="35"/>
      <c r="BL41" s="35"/>
      <c r="BM41" s="35"/>
      <c r="BN41" s="35"/>
      <c r="BO41" s="35"/>
      <c r="BP41" s="35"/>
      <c r="BQ41" s="35"/>
      <c r="BR41" s="35"/>
    </row>
    <row r="42" spans="1:70" s="38" customFormat="1" ht="112.5" customHeight="1">
      <c r="A42" s="169" t="s">
        <v>33</v>
      </c>
      <c r="B42" s="382" t="s">
        <v>153</v>
      </c>
      <c r="C42" s="383"/>
      <c r="D42" s="383"/>
      <c r="E42" s="383"/>
      <c r="F42" s="383"/>
      <c r="G42" s="383"/>
      <c r="H42" s="383"/>
      <c r="I42" s="383"/>
      <c r="J42" s="383"/>
      <c r="K42" s="383"/>
      <c r="L42" s="383"/>
      <c r="M42" s="383"/>
      <c r="N42" s="383"/>
      <c r="O42" s="383"/>
      <c r="P42" s="383"/>
      <c r="Q42" s="383"/>
      <c r="R42" s="384"/>
      <c r="S42" s="272">
        <v>2</v>
      </c>
      <c r="T42" s="273"/>
      <c r="U42" s="263">
        <v>1</v>
      </c>
      <c r="V42" s="264"/>
      <c r="W42" s="277">
        <f>SUM(AI42+AR42)</f>
        <v>216</v>
      </c>
      <c r="X42" s="278"/>
      <c r="Y42" s="268">
        <f>SUM(AA42:AH42)</f>
        <v>72</v>
      </c>
      <c r="Z42" s="276"/>
      <c r="AA42" s="305">
        <v>24</v>
      </c>
      <c r="AB42" s="297"/>
      <c r="AC42" s="263"/>
      <c r="AD42" s="297"/>
      <c r="AE42" s="263">
        <v>24</v>
      </c>
      <c r="AF42" s="297"/>
      <c r="AG42" s="268">
        <v>24</v>
      </c>
      <c r="AH42" s="269"/>
      <c r="AI42" s="277">
        <v>108</v>
      </c>
      <c r="AJ42" s="276"/>
      <c r="AK42" s="278"/>
      <c r="AL42" s="268">
        <v>36</v>
      </c>
      <c r="AM42" s="276"/>
      <c r="AN42" s="278"/>
      <c r="AO42" s="268">
        <v>3</v>
      </c>
      <c r="AP42" s="276"/>
      <c r="AQ42" s="269"/>
      <c r="AR42" s="277">
        <v>108</v>
      </c>
      <c r="AS42" s="276"/>
      <c r="AT42" s="278"/>
      <c r="AU42" s="268">
        <v>36</v>
      </c>
      <c r="AV42" s="276"/>
      <c r="AW42" s="278"/>
      <c r="AX42" s="268">
        <v>3</v>
      </c>
      <c r="AY42" s="276"/>
      <c r="AZ42" s="269"/>
      <c r="BA42" s="440">
        <f>AN42+AX42</f>
        <v>3</v>
      </c>
      <c r="BB42" s="441"/>
      <c r="BC42" s="518" t="s">
        <v>157</v>
      </c>
      <c r="BD42" s="519"/>
      <c r="BE42" s="519"/>
      <c r="BF42" s="519"/>
      <c r="BG42" s="519"/>
      <c r="BH42" s="519"/>
      <c r="BI42" s="520"/>
      <c r="BJ42" s="37"/>
      <c r="BK42" s="37"/>
      <c r="BL42" s="37"/>
      <c r="BM42" s="37"/>
      <c r="BN42" s="37"/>
      <c r="BO42" s="35"/>
      <c r="BP42" s="37"/>
      <c r="BQ42" s="37"/>
      <c r="BR42" s="37"/>
    </row>
    <row r="43" spans="1:67" s="40" customFormat="1" ht="212.25" customHeight="1">
      <c r="A43" s="170" t="s">
        <v>43</v>
      </c>
      <c r="B43" s="249" t="s">
        <v>150</v>
      </c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8"/>
      <c r="S43" s="192">
        <v>2</v>
      </c>
      <c r="T43" s="194"/>
      <c r="U43" s="268">
        <v>1</v>
      </c>
      <c r="V43" s="269"/>
      <c r="W43" s="277">
        <f>SUM(AI43+AR43)</f>
        <v>216</v>
      </c>
      <c r="X43" s="278"/>
      <c r="Y43" s="268">
        <f>SUM(AA43:AH43)</f>
        <v>72</v>
      </c>
      <c r="Z43" s="276"/>
      <c r="AA43" s="277">
        <v>22</v>
      </c>
      <c r="AB43" s="278"/>
      <c r="AC43" s="268"/>
      <c r="AD43" s="278"/>
      <c r="AE43" s="268">
        <v>40</v>
      </c>
      <c r="AF43" s="278"/>
      <c r="AG43" s="268">
        <v>10</v>
      </c>
      <c r="AH43" s="269"/>
      <c r="AI43" s="277">
        <v>108</v>
      </c>
      <c r="AJ43" s="276"/>
      <c r="AK43" s="278"/>
      <c r="AL43" s="268">
        <v>36</v>
      </c>
      <c r="AM43" s="276"/>
      <c r="AN43" s="278"/>
      <c r="AO43" s="268">
        <v>3</v>
      </c>
      <c r="AP43" s="276"/>
      <c r="AQ43" s="269"/>
      <c r="AR43" s="277">
        <v>108</v>
      </c>
      <c r="AS43" s="276"/>
      <c r="AT43" s="278"/>
      <c r="AU43" s="268">
        <v>36</v>
      </c>
      <c r="AV43" s="276"/>
      <c r="AW43" s="278"/>
      <c r="AX43" s="268">
        <v>3</v>
      </c>
      <c r="AY43" s="276"/>
      <c r="AZ43" s="269"/>
      <c r="BA43" s="440">
        <f>AN43+AX43</f>
        <v>3</v>
      </c>
      <c r="BB43" s="441"/>
      <c r="BC43" s="518" t="s">
        <v>130</v>
      </c>
      <c r="BD43" s="519"/>
      <c r="BE43" s="519"/>
      <c r="BF43" s="519"/>
      <c r="BG43" s="519"/>
      <c r="BH43" s="519"/>
      <c r="BI43" s="520"/>
      <c r="BO43" s="41"/>
    </row>
    <row r="44" spans="1:70" s="36" customFormat="1" ht="70.5" customHeight="1">
      <c r="A44" s="171" t="s">
        <v>34</v>
      </c>
      <c r="B44" s="316" t="s">
        <v>250</v>
      </c>
      <c r="C44" s="317"/>
      <c r="D44" s="317"/>
      <c r="E44" s="317"/>
      <c r="F44" s="317"/>
      <c r="G44" s="317"/>
      <c r="H44" s="317"/>
      <c r="I44" s="317"/>
      <c r="J44" s="317"/>
      <c r="K44" s="317"/>
      <c r="L44" s="317"/>
      <c r="M44" s="317"/>
      <c r="N44" s="317"/>
      <c r="O44" s="317"/>
      <c r="P44" s="317"/>
      <c r="Q44" s="317"/>
      <c r="R44" s="318"/>
      <c r="S44" s="282"/>
      <c r="T44" s="283"/>
      <c r="U44" s="265"/>
      <c r="V44" s="266"/>
      <c r="W44" s="284">
        <f>SUM(W45:X46)</f>
        <v>324</v>
      </c>
      <c r="X44" s="285"/>
      <c r="Y44" s="265">
        <f>SUM(Y45:Z46)</f>
        <v>108</v>
      </c>
      <c r="Z44" s="325"/>
      <c r="AA44" s="284">
        <f>SUM(AA45:AB46)</f>
        <v>32</v>
      </c>
      <c r="AB44" s="285"/>
      <c r="AC44" s="265"/>
      <c r="AD44" s="285"/>
      <c r="AE44" s="265">
        <f>SUM(AE45:AF46)</f>
        <v>76</v>
      </c>
      <c r="AF44" s="285"/>
      <c r="AG44" s="311"/>
      <c r="AH44" s="312"/>
      <c r="AI44" s="296"/>
      <c r="AJ44" s="279"/>
      <c r="AK44" s="309"/>
      <c r="AL44" s="311"/>
      <c r="AM44" s="279"/>
      <c r="AN44" s="309"/>
      <c r="AO44" s="311"/>
      <c r="AP44" s="279"/>
      <c r="AQ44" s="312"/>
      <c r="AR44" s="296">
        <f>SUM(AR45:AT46)</f>
        <v>324</v>
      </c>
      <c r="AS44" s="279"/>
      <c r="AT44" s="309"/>
      <c r="AU44" s="311">
        <f>SUM(AU45:AW46)</f>
        <v>108</v>
      </c>
      <c r="AV44" s="279"/>
      <c r="AW44" s="309"/>
      <c r="AX44" s="311">
        <f>SUM(AX45:AZ46)</f>
        <v>9</v>
      </c>
      <c r="AY44" s="279"/>
      <c r="AZ44" s="312"/>
      <c r="BA44" s="296">
        <f>AO44+AX44</f>
        <v>9</v>
      </c>
      <c r="BB44" s="312"/>
      <c r="BC44" s="42"/>
      <c r="BD44" s="43"/>
      <c r="BE44" s="43"/>
      <c r="BF44" s="43"/>
      <c r="BG44" s="43"/>
      <c r="BH44" s="43"/>
      <c r="BI44" s="71"/>
      <c r="BJ44" s="35"/>
      <c r="BK44" s="35"/>
      <c r="BL44" s="35"/>
      <c r="BM44" s="35"/>
      <c r="BN44" s="35"/>
      <c r="BO44" s="35"/>
      <c r="BP44" s="35"/>
      <c r="BQ44" s="35"/>
      <c r="BR44" s="35"/>
    </row>
    <row r="45" spans="1:70" s="38" customFormat="1" ht="210" customHeight="1">
      <c r="A45" s="169" t="s">
        <v>35</v>
      </c>
      <c r="B45" s="382" t="s">
        <v>132</v>
      </c>
      <c r="C45" s="383"/>
      <c r="D45" s="383"/>
      <c r="E45" s="383"/>
      <c r="F45" s="383"/>
      <c r="G45" s="383"/>
      <c r="H45" s="383"/>
      <c r="I45" s="383"/>
      <c r="J45" s="383"/>
      <c r="K45" s="383"/>
      <c r="L45" s="383"/>
      <c r="M45" s="383"/>
      <c r="N45" s="383"/>
      <c r="O45" s="383"/>
      <c r="P45" s="383"/>
      <c r="Q45" s="383"/>
      <c r="R45" s="384"/>
      <c r="S45" s="272"/>
      <c r="T45" s="273"/>
      <c r="U45" s="263">
        <v>2</v>
      </c>
      <c r="V45" s="264"/>
      <c r="W45" s="277">
        <f>SUM(AI45+AR45)</f>
        <v>108</v>
      </c>
      <c r="X45" s="278"/>
      <c r="Y45" s="268">
        <f>SUM(AA45:AH45)</f>
        <v>36</v>
      </c>
      <c r="Z45" s="276"/>
      <c r="AA45" s="305">
        <v>8</v>
      </c>
      <c r="AB45" s="297"/>
      <c r="AC45" s="263"/>
      <c r="AD45" s="297"/>
      <c r="AE45" s="263">
        <v>28</v>
      </c>
      <c r="AF45" s="297"/>
      <c r="AG45" s="268"/>
      <c r="AH45" s="269"/>
      <c r="AI45" s="277"/>
      <c r="AJ45" s="276"/>
      <c r="AK45" s="278"/>
      <c r="AL45" s="268"/>
      <c r="AM45" s="276"/>
      <c r="AN45" s="278"/>
      <c r="AO45" s="268"/>
      <c r="AP45" s="276"/>
      <c r="AQ45" s="269"/>
      <c r="AR45" s="277">
        <v>108</v>
      </c>
      <c r="AS45" s="276"/>
      <c r="AT45" s="278"/>
      <c r="AU45" s="268">
        <v>36</v>
      </c>
      <c r="AV45" s="276"/>
      <c r="AW45" s="278"/>
      <c r="AX45" s="268">
        <v>3</v>
      </c>
      <c r="AY45" s="276"/>
      <c r="AZ45" s="269"/>
      <c r="BA45" s="440">
        <f>AN45+AX45</f>
        <v>3</v>
      </c>
      <c r="BB45" s="441"/>
      <c r="BC45" s="518" t="s">
        <v>129</v>
      </c>
      <c r="BD45" s="519"/>
      <c r="BE45" s="519"/>
      <c r="BF45" s="519"/>
      <c r="BG45" s="519"/>
      <c r="BH45" s="519"/>
      <c r="BI45" s="520"/>
      <c r="BJ45" s="37"/>
      <c r="BK45" s="37"/>
      <c r="BL45" s="37"/>
      <c r="BM45" s="37"/>
      <c r="BN45" s="37"/>
      <c r="BO45" s="35"/>
      <c r="BP45" s="37"/>
      <c r="BQ45" s="37"/>
      <c r="BR45" s="37"/>
    </row>
    <row r="46" spans="1:70" s="38" customFormat="1" ht="210" customHeight="1">
      <c r="A46" s="169" t="s">
        <v>41</v>
      </c>
      <c r="B46" s="382" t="s">
        <v>163</v>
      </c>
      <c r="C46" s="383"/>
      <c r="D46" s="383"/>
      <c r="E46" s="383"/>
      <c r="F46" s="383"/>
      <c r="G46" s="383"/>
      <c r="H46" s="383"/>
      <c r="I46" s="383"/>
      <c r="J46" s="383"/>
      <c r="K46" s="383"/>
      <c r="L46" s="383"/>
      <c r="M46" s="383"/>
      <c r="N46" s="383"/>
      <c r="O46" s="383"/>
      <c r="P46" s="383"/>
      <c r="Q46" s="383"/>
      <c r="R46" s="384"/>
      <c r="S46" s="272"/>
      <c r="T46" s="273"/>
      <c r="U46" s="263">
        <v>2</v>
      </c>
      <c r="V46" s="264"/>
      <c r="W46" s="277">
        <f>SUM(AI46+AR46)</f>
        <v>216</v>
      </c>
      <c r="X46" s="278"/>
      <c r="Y46" s="268">
        <f>SUM(AA46:AH46)</f>
        <v>72</v>
      </c>
      <c r="Z46" s="276"/>
      <c r="AA46" s="305">
        <v>24</v>
      </c>
      <c r="AB46" s="297"/>
      <c r="AC46" s="263"/>
      <c r="AD46" s="297"/>
      <c r="AE46" s="263">
        <v>48</v>
      </c>
      <c r="AF46" s="297"/>
      <c r="AG46" s="268"/>
      <c r="AH46" s="269"/>
      <c r="AI46" s="277"/>
      <c r="AJ46" s="276"/>
      <c r="AK46" s="278"/>
      <c r="AL46" s="268"/>
      <c r="AM46" s="276"/>
      <c r="AN46" s="278"/>
      <c r="AO46" s="268"/>
      <c r="AP46" s="276"/>
      <c r="AQ46" s="269"/>
      <c r="AR46" s="277">
        <v>216</v>
      </c>
      <c r="AS46" s="276"/>
      <c r="AT46" s="278"/>
      <c r="AU46" s="268">
        <v>72</v>
      </c>
      <c r="AV46" s="276"/>
      <c r="AW46" s="278"/>
      <c r="AX46" s="268">
        <v>6</v>
      </c>
      <c r="AY46" s="276"/>
      <c r="AZ46" s="269"/>
      <c r="BA46" s="440">
        <f>AN46+AX46</f>
        <v>6</v>
      </c>
      <c r="BB46" s="441"/>
      <c r="BC46" s="518" t="s">
        <v>222</v>
      </c>
      <c r="BD46" s="519"/>
      <c r="BE46" s="519"/>
      <c r="BF46" s="519"/>
      <c r="BG46" s="519"/>
      <c r="BH46" s="519"/>
      <c r="BI46" s="520"/>
      <c r="BJ46" s="37"/>
      <c r="BK46" s="37"/>
      <c r="BL46" s="37"/>
      <c r="BM46" s="37"/>
      <c r="BN46" s="37"/>
      <c r="BO46" s="35"/>
      <c r="BP46" s="37"/>
      <c r="BQ46" s="37"/>
      <c r="BR46" s="37"/>
    </row>
    <row r="47" spans="1:70" s="36" customFormat="1" ht="115.5" customHeight="1">
      <c r="A47" s="172" t="s">
        <v>145</v>
      </c>
      <c r="B47" s="442" t="s">
        <v>165</v>
      </c>
      <c r="C47" s="443"/>
      <c r="D47" s="443"/>
      <c r="E47" s="443"/>
      <c r="F47" s="443"/>
      <c r="G47" s="443"/>
      <c r="H47" s="443"/>
      <c r="I47" s="443"/>
      <c r="J47" s="443"/>
      <c r="K47" s="443"/>
      <c r="L47" s="443"/>
      <c r="M47" s="443"/>
      <c r="N47" s="443"/>
      <c r="O47" s="443"/>
      <c r="P47" s="443"/>
      <c r="Q47" s="443"/>
      <c r="R47" s="444"/>
      <c r="S47" s="284"/>
      <c r="T47" s="285"/>
      <c r="U47" s="265"/>
      <c r="V47" s="266"/>
      <c r="W47" s="284">
        <f>W48</f>
        <v>180</v>
      </c>
      <c r="X47" s="285"/>
      <c r="Y47" s="279">
        <f>SUM(Y48)</f>
        <v>36</v>
      </c>
      <c r="Z47" s="279"/>
      <c r="AA47" s="296">
        <f>SUM(AA48)</f>
        <v>16</v>
      </c>
      <c r="AB47" s="309"/>
      <c r="AC47" s="322"/>
      <c r="AD47" s="323"/>
      <c r="AE47" s="322"/>
      <c r="AF47" s="323"/>
      <c r="AG47" s="279">
        <f>SUM(AG48)</f>
        <v>20</v>
      </c>
      <c r="AH47" s="312"/>
      <c r="AI47" s="296">
        <f>AI48</f>
        <v>90</v>
      </c>
      <c r="AJ47" s="279"/>
      <c r="AK47" s="279"/>
      <c r="AL47" s="311">
        <f>AL48</f>
        <v>22</v>
      </c>
      <c r="AM47" s="279"/>
      <c r="AN47" s="309"/>
      <c r="AO47" s="311">
        <f>AO48</f>
        <v>3</v>
      </c>
      <c r="AP47" s="279"/>
      <c r="AQ47" s="312"/>
      <c r="AR47" s="296">
        <f>SUM(AR48)</f>
        <v>90</v>
      </c>
      <c r="AS47" s="279"/>
      <c r="AT47" s="309"/>
      <c r="AU47" s="311">
        <f>AU48</f>
        <v>14</v>
      </c>
      <c r="AV47" s="279"/>
      <c r="AW47" s="309"/>
      <c r="AX47" s="311">
        <f>SUM(AX48)</f>
        <v>3</v>
      </c>
      <c r="AY47" s="279"/>
      <c r="AZ47" s="312"/>
      <c r="BA47" s="296">
        <f>SUM(AO47,AX47)</f>
        <v>6</v>
      </c>
      <c r="BB47" s="312"/>
      <c r="BC47" s="296"/>
      <c r="BD47" s="279"/>
      <c r="BE47" s="279"/>
      <c r="BF47" s="279"/>
      <c r="BG47" s="279"/>
      <c r="BH47" s="279"/>
      <c r="BI47" s="312"/>
      <c r="BJ47" s="35"/>
      <c r="BK47" s="35"/>
      <c r="BL47" s="35"/>
      <c r="BM47" s="35"/>
      <c r="BN47" s="35"/>
      <c r="BO47" s="35"/>
      <c r="BP47" s="35"/>
      <c r="BQ47" s="35"/>
      <c r="BR47" s="35"/>
    </row>
    <row r="48" spans="1:70" s="38" customFormat="1" ht="60" customHeight="1" thickBot="1">
      <c r="A48" s="173" t="s">
        <v>146</v>
      </c>
      <c r="B48" s="319" t="s">
        <v>138</v>
      </c>
      <c r="C48" s="320"/>
      <c r="D48" s="320"/>
      <c r="E48" s="320"/>
      <c r="F48" s="320"/>
      <c r="G48" s="320"/>
      <c r="H48" s="320"/>
      <c r="I48" s="320"/>
      <c r="J48" s="320"/>
      <c r="K48" s="320"/>
      <c r="L48" s="320"/>
      <c r="M48" s="320"/>
      <c r="N48" s="320"/>
      <c r="O48" s="320"/>
      <c r="P48" s="320"/>
      <c r="Q48" s="320"/>
      <c r="R48" s="321"/>
      <c r="S48" s="300"/>
      <c r="T48" s="301"/>
      <c r="U48" s="274">
        <v>1.2</v>
      </c>
      <c r="V48" s="275"/>
      <c r="W48" s="277">
        <f>SUM(AI48+AR48)</f>
        <v>180</v>
      </c>
      <c r="X48" s="278"/>
      <c r="Y48" s="268">
        <f>SUM(AA48:AH48)</f>
        <v>36</v>
      </c>
      <c r="Z48" s="276"/>
      <c r="AA48" s="294">
        <v>16</v>
      </c>
      <c r="AB48" s="295"/>
      <c r="AC48" s="292"/>
      <c r="AD48" s="295"/>
      <c r="AE48" s="292"/>
      <c r="AF48" s="295"/>
      <c r="AG48" s="292">
        <v>20</v>
      </c>
      <c r="AH48" s="293"/>
      <c r="AI48" s="349">
        <v>90</v>
      </c>
      <c r="AJ48" s="350"/>
      <c r="AK48" s="351"/>
      <c r="AL48" s="417">
        <v>22</v>
      </c>
      <c r="AM48" s="350"/>
      <c r="AN48" s="351"/>
      <c r="AO48" s="417">
        <v>3</v>
      </c>
      <c r="AP48" s="350"/>
      <c r="AQ48" s="418"/>
      <c r="AR48" s="349">
        <v>90</v>
      </c>
      <c r="AS48" s="350"/>
      <c r="AT48" s="351"/>
      <c r="AU48" s="417">
        <v>14</v>
      </c>
      <c r="AV48" s="350"/>
      <c r="AW48" s="351"/>
      <c r="AX48" s="417">
        <v>3</v>
      </c>
      <c r="AY48" s="350"/>
      <c r="AZ48" s="418"/>
      <c r="BA48" s="521">
        <f>SUM(AN48,AX48)</f>
        <v>3</v>
      </c>
      <c r="BB48" s="522"/>
      <c r="BC48" s="523" t="s">
        <v>197</v>
      </c>
      <c r="BD48" s="524"/>
      <c r="BE48" s="524"/>
      <c r="BF48" s="524"/>
      <c r="BG48" s="524"/>
      <c r="BH48" s="524"/>
      <c r="BI48" s="525"/>
      <c r="BJ48" s="37"/>
      <c r="BK48" s="37"/>
      <c r="BL48" s="37"/>
      <c r="BM48" s="37"/>
      <c r="BN48" s="37"/>
      <c r="BO48" s="37"/>
      <c r="BP48" s="37"/>
      <c r="BQ48" s="37"/>
      <c r="BR48" s="37"/>
    </row>
    <row r="49" spans="1:70" s="33" customFormat="1" ht="107.25" customHeight="1" thickBot="1">
      <c r="A49" s="172" t="s">
        <v>211</v>
      </c>
      <c r="B49" s="302" t="s">
        <v>176</v>
      </c>
      <c r="C49" s="303"/>
      <c r="D49" s="303"/>
      <c r="E49" s="303"/>
      <c r="F49" s="303"/>
      <c r="G49" s="303"/>
      <c r="H49" s="303"/>
      <c r="I49" s="303"/>
      <c r="J49" s="303"/>
      <c r="K49" s="303"/>
      <c r="L49" s="303"/>
      <c r="M49" s="303"/>
      <c r="N49" s="303"/>
      <c r="O49" s="303"/>
      <c r="P49" s="303"/>
      <c r="Q49" s="303"/>
      <c r="R49" s="304"/>
      <c r="S49" s="298"/>
      <c r="T49" s="299"/>
      <c r="U49" s="245"/>
      <c r="V49" s="246"/>
      <c r="W49" s="286"/>
      <c r="X49" s="287"/>
      <c r="Y49" s="245"/>
      <c r="Z49" s="246"/>
      <c r="AA49" s="298"/>
      <c r="AB49" s="299"/>
      <c r="AC49" s="310"/>
      <c r="AD49" s="299"/>
      <c r="AE49" s="310"/>
      <c r="AF49" s="299"/>
      <c r="AG49" s="313"/>
      <c r="AH49" s="314"/>
      <c r="AI49" s="355"/>
      <c r="AJ49" s="356"/>
      <c r="AK49" s="357"/>
      <c r="AL49" s="313"/>
      <c r="AM49" s="356"/>
      <c r="AN49" s="357"/>
      <c r="AO49" s="313"/>
      <c r="AP49" s="356"/>
      <c r="AQ49" s="314"/>
      <c r="AR49" s="355"/>
      <c r="AS49" s="356"/>
      <c r="AT49" s="357"/>
      <c r="AU49" s="313"/>
      <c r="AV49" s="356"/>
      <c r="AW49" s="357"/>
      <c r="AX49" s="313"/>
      <c r="AY49" s="356"/>
      <c r="AZ49" s="314"/>
      <c r="BA49" s="514"/>
      <c r="BB49" s="515"/>
      <c r="BC49" s="355"/>
      <c r="BD49" s="356"/>
      <c r="BE49" s="356"/>
      <c r="BF49" s="356"/>
      <c r="BG49" s="356"/>
      <c r="BH49" s="356"/>
      <c r="BI49" s="314"/>
      <c r="BJ49" s="32"/>
      <c r="BK49" s="32"/>
      <c r="BL49" s="32"/>
      <c r="BM49" s="32"/>
      <c r="BN49" s="32"/>
      <c r="BO49" s="32"/>
      <c r="BP49" s="32"/>
      <c r="BQ49" s="32"/>
      <c r="BR49" s="32"/>
    </row>
    <row r="50" spans="1:70" s="23" customFormat="1" ht="60" customHeight="1">
      <c r="A50" s="166" t="s">
        <v>212</v>
      </c>
      <c r="B50" s="306" t="s">
        <v>218</v>
      </c>
      <c r="C50" s="307"/>
      <c r="D50" s="307"/>
      <c r="E50" s="307"/>
      <c r="F50" s="307"/>
      <c r="G50" s="307"/>
      <c r="H50" s="307"/>
      <c r="I50" s="307"/>
      <c r="J50" s="307"/>
      <c r="K50" s="307"/>
      <c r="L50" s="307"/>
      <c r="M50" s="307"/>
      <c r="N50" s="307"/>
      <c r="O50" s="307"/>
      <c r="P50" s="307"/>
      <c r="Q50" s="307"/>
      <c r="R50" s="308"/>
      <c r="S50" s="256">
        <v>2</v>
      </c>
      <c r="T50" s="258"/>
      <c r="U50" s="79"/>
      <c r="V50" s="80"/>
      <c r="W50" s="256" t="s">
        <v>177</v>
      </c>
      <c r="X50" s="258"/>
      <c r="Y50" s="270" t="s">
        <v>111</v>
      </c>
      <c r="Z50" s="271"/>
      <c r="AA50" s="256" t="s">
        <v>178</v>
      </c>
      <c r="AB50" s="258"/>
      <c r="AC50" s="79"/>
      <c r="AD50" s="81"/>
      <c r="AE50" s="270"/>
      <c r="AF50" s="258"/>
      <c r="AG50" s="345" t="s">
        <v>179</v>
      </c>
      <c r="AH50" s="346"/>
      <c r="AI50" s="358" t="s">
        <v>199</v>
      </c>
      <c r="AJ50" s="343"/>
      <c r="AK50" s="344"/>
      <c r="AL50" s="345" t="s">
        <v>200</v>
      </c>
      <c r="AM50" s="343"/>
      <c r="AN50" s="344"/>
      <c r="AO50" s="163"/>
      <c r="AP50" s="163"/>
      <c r="AQ50" s="164"/>
      <c r="AR50" s="358" t="s">
        <v>199</v>
      </c>
      <c r="AS50" s="343"/>
      <c r="AT50" s="343"/>
      <c r="AU50" s="345" t="s">
        <v>200</v>
      </c>
      <c r="AV50" s="343"/>
      <c r="AW50" s="344"/>
      <c r="AX50" s="345" t="s">
        <v>149</v>
      </c>
      <c r="AY50" s="343"/>
      <c r="AZ50" s="346"/>
      <c r="BA50" s="344" t="s">
        <v>149</v>
      </c>
      <c r="BB50" s="526"/>
      <c r="BC50" s="531" t="s">
        <v>36</v>
      </c>
      <c r="BD50" s="457"/>
      <c r="BE50" s="457"/>
      <c r="BF50" s="457"/>
      <c r="BG50" s="457"/>
      <c r="BH50" s="457"/>
      <c r="BI50" s="458"/>
      <c r="BJ50" s="28"/>
      <c r="BK50" s="28"/>
      <c r="BL50" s="28"/>
      <c r="BM50" s="28"/>
      <c r="BN50" s="28"/>
      <c r="BO50" s="28"/>
      <c r="BP50" s="28"/>
      <c r="BQ50" s="28"/>
      <c r="BR50" s="28"/>
    </row>
    <row r="51" spans="1:70" s="23" customFormat="1" ht="60" customHeight="1">
      <c r="A51" s="166" t="s">
        <v>213</v>
      </c>
      <c r="B51" s="249" t="s">
        <v>219</v>
      </c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8"/>
      <c r="S51" s="192">
        <v>2</v>
      </c>
      <c r="T51" s="194"/>
      <c r="U51" s="261"/>
      <c r="V51" s="262"/>
      <c r="W51" s="192" t="s">
        <v>180</v>
      </c>
      <c r="X51" s="194"/>
      <c r="Y51" s="261" t="s">
        <v>181</v>
      </c>
      <c r="Z51" s="262"/>
      <c r="AA51" s="192"/>
      <c r="AB51" s="194"/>
      <c r="AC51" s="82"/>
      <c r="AD51" s="83"/>
      <c r="AE51" s="82" t="s">
        <v>181</v>
      </c>
      <c r="AF51" s="83"/>
      <c r="AG51" s="268"/>
      <c r="AH51" s="269"/>
      <c r="AI51" s="352" t="s">
        <v>242</v>
      </c>
      <c r="AJ51" s="353"/>
      <c r="AK51" s="354"/>
      <c r="AL51" s="268" t="s">
        <v>178</v>
      </c>
      <c r="AM51" s="276"/>
      <c r="AN51" s="278"/>
      <c r="AO51" s="84"/>
      <c r="AP51" s="84"/>
      <c r="AQ51" s="85"/>
      <c r="AR51" s="352" t="s">
        <v>111</v>
      </c>
      <c r="AS51" s="353"/>
      <c r="AT51" s="353"/>
      <c r="AU51" s="268" t="s">
        <v>201</v>
      </c>
      <c r="AV51" s="276"/>
      <c r="AW51" s="278"/>
      <c r="AX51" s="400" t="s">
        <v>182</v>
      </c>
      <c r="AY51" s="353"/>
      <c r="AZ51" s="401"/>
      <c r="BA51" s="276" t="s">
        <v>182</v>
      </c>
      <c r="BB51" s="269"/>
      <c r="BC51" s="518" t="s">
        <v>113</v>
      </c>
      <c r="BD51" s="519"/>
      <c r="BE51" s="519"/>
      <c r="BF51" s="519"/>
      <c r="BG51" s="519"/>
      <c r="BH51" s="519"/>
      <c r="BI51" s="520"/>
      <c r="BJ51" s="28"/>
      <c r="BK51" s="28"/>
      <c r="BL51" s="28"/>
      <c r="BM51" s="28"/>
      <c r="BN51" s="28"/>
      <c r="BO51" s="28"/>
      <c r="BP51" s="28"/>
      <c r="BQ51" s="28"/>
      <c r="BR51" s="28"/>
    </row>
    <row r="52" spans="1:70" s="48" customFormat="1" ht="60" customHeight="1" thickBot="1">
      <c r="A52" s="174" t="s">
        <v>214</v>
      </c>
      <c r="B52" s="250" t="s">
        <v>220</v>
      </c>
      <c r="C52" s="251"/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2"/>
      <c r="S52" s="280"/>
      <c r="T52" s="281"/>
      <c r="U52" s="259">
        <v>1</v>
      </c>
      <c r="V52" s="260"/>
      <c r="W52" s="280" t="s">
        <v>111</v>
      </c>
      <c r="X52" s="281"/>
      <c r="Y52" s="259" t="s">
        <v>139</v>
      </c>
      <c r="Z52" s="260"/>
      <c r="AA52" s="280" t="s">
        <v>183</v>
      </c>
      <c r="AB52" s="281"/>
      <c r="AC52" s="259" t="s">
        <v>184</v>
      </c>
      <c r="AD52" s="281"/>
      <c r="AE52" s="336"/>
      <c r="AF52" s="337"/>
      <c r="AG52" s="86"/>
      <c r="AH52" s="87"/>
      <c r="AI52" s="294" t="s">
        <v>111</v>
      </c>
      <c r="AJ52" s="324"/>
      <c r="AK52" s="295"/>
      <c r="AL52" s="292" t="s">
        <v>139</v>
      </c>
      <c r="AM52" s="324"/>
      <c r="AN52" s="295"/>
      <c r="AO52" s="324" t="s">
        <v>185</v>
      </c>
      <c r="AP52" s="324"/>
      <c r="AQ52" s="293"/>
      <c r="AR52" s="529"/>
      <c r="AS52" s="530"/>
      <c r="AT52" s="530"/>
      <c r="AU52" s="532"/>
      <c r="AV52" s="530"/>
      <c r="AW52" s="533"/>
      <c r="AX52" s="88"/>
      <c r="AY52" s="88"/>
      <c r="AZ52" s="89"/>
      <c r="BA52" s="295" t="s">
        <v>185</v>
      </c>
      <c r="BB52" s="527"/>
      <c r="BC52" s="523" t="s">
        <v>37</v>
      </c>
      <c r="BD52" s="524"/>
      <c r="BE52" s="524"/>
      <c r="BF52" s="524"/>
      <c r="BG52" s="524"/>
      <c r="BH52" s="524"/>
      <c r="BI52" s="525"/>
      <c r="BJ52" s="47"/>
      <c r="BK52" s="47"/>
      <c r="BL52" s="47"/>
      <c r="BM52" s="47"/>
      <c r="BN52" s="47"/>
      <c r="BO52" s="47"/>
      <c r="BP52" s="47"/>
      <c r="BQ52" s="47"/>
      <c r="BR52" s="47"/>
    </row>
    <row r="53" spans="1:61" s="184" customFormat="1" ht="60" customHeight="1">
      <c r="A53" s="175"/>
      <c r="B53" s="176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7"/>
      <c r="Q53" s="177"/>
      <c r="R53" s="178"/>
      <c r="S53" s="178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180"/>
      <c r="AG53" s="180"/>
      <c r="AH53" s="180"/>
      <c r="AI53" s="534">
        <f>AI36+AI37+AI38+AI39+AI42+AI43+AI48+62+70+72</f>
        <v>942</v>
      </c>
      <c r="AJ53" s="534"/>
      <c r="AK53" s="534"/>
      <c r="AL53" s="534">
        <f>AL36+AL37+AL38+AL39+AL42+AL43+AL48+36+40+50</f>
        <v>364</v>
      </c>
      <c r="AM53" s="534"/>
      <c r="AN53" s="534"/>
      <c r="AO53" s="179"/>
      <c r="AP53" s="179"/>
      <c r="AQ53" s="179"/>
      <c r="AR53" s="534">
        <f>AR36+AR42+AR43+AR45+AR46+AR48+62+72</f>
        <v>872</v>
      </c>
      <c r="AS53" s="534"/>
      <c r="AT53" s="534"/>
      <c r="AU53" s="534">
        <f>AU36+AU42+AU43+AU45+AU46+AU48+36+56</f>
        <v>322</v>
      </c>
      <c r="AV53" s="534"/>
      <c r="AW53" s="534"/>
      <c r="AX53" s="181"/>
      <c r="AY53" s="181"/>
      <c r="AZ53" s="181"/>
      <c r="BA53" s="182"/>
      <c r="BB53" s="182"/>
      <c r="BC53" s="182"/>
      <c r="BD53" s="182"/>
      <c r="BE53" s="182"/>
      <c r="BF53" s="183"/>
      <c r="BG53" s="183"/>
      <c r="BH53" s="183"/>
      <c r="BI53" s="183"/>
    </row>
    <row r="54" spans="1:61" s="184" customFormat="1" ht="60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7"/>
      <c r="Q54" s="177"/>
      <c r="R54" s="178"/>
      <c r="S54" s="178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79"/>
      <c r="AE54" s="179"/>
      <c r="AF54" s="180"/>
      <c r="AG54" s="180"/>
      <c r="AH54" s="180"/>
      <c r="AI54" s="534">
        <f>AI53/15</f>
        <v>62.8</v>
      </c>
      <c r="AJ54" s="534"/>
      <c r="AK54" s="534"/>
      <c r="AL54" s="534">
        <f>AL53/13</f>
        <v>28</v>
      </c>
      <c r="AM54" s="534"/>
      <c r="AN54" s="534"/>
      <c r="AO54" s="185"/>
      <c r="AP54" s="185"/>
      <c r="AQ54" s="185"/>
      <c r="AR54" s="534">
        <f>AR53/14</f>
        <v>62.285714285714285</v>
      </c>
      <c r="AS54" s="534"/>
      <c r="AT54" s="534"/>
      <c r="AU54" s="534">
        <f>AU53/12</f>
        <v>26.833333333333332</v>
      </c>
      <c r="AV54" s="534"/>
      <c r="AW54" s="534"/>
      <c r="AX54" s="179"/>
      <c r="AY54" s="179"/>
      <c r="AZ54" s="185"/>
      <c r="BA54" s="182"/>
      <c r="BB54" s="182"/>
      <c r="BC54" s="182"/>
      <c r="BD54" s="182"/>
      <c r="BE54" s="182"/>
      <c r="BF54" s="183"/>
      <c r="BG54" s="183"/>
      <c r="BH54" s="183"/>
      <c r="BI54" s="183"/>
    </row>
    <row r="55" spans="1:128" s="38" customFormat="1" ht="60" customHeight="1" thickBot="1">
      <c r="A55" s="338" t="s">
        <v>42</v>
      </c>
      <c r="B55" s="339"/>
      <c r="C55" s="339"/>
      <c r="D55" s="339"/>
      <c r="E55" s="339"/>
      <c r="F55" s="339"/>
      <c r="G55" s="339"/>
      <c r="H55" s="339"/>
      <c r="I55" s="339"/>
      <c r="J55" s="339"/>
      <c r="K55" s="339"/>
      <c r="L55" s="339"/>
      <c r="M55" s="339"/>
      <c r="N55" s="339"/>
      <c r="O55" s="339"/>
      <c r="P55" s="339"/>
      <c r="Q55" s="339"/>
      <c r="R55" s="339"/>
      <c r="S55" s="339"/>
      <c r="T55" s="339"/>
      <c r="U55" s="339"/>
      <c r="V55" s="340"/>
      <c r="W55" s="328">
        <f>W34+W40</f>
        <v>1476</v>
      </c>
      <c r="X55" s="327"/>
      <c r="Y55" s="326">
        <f>Y34+Y40</f>
        <v>432</v>
      </c>
      <c r="Z55" s="342"/>
      <c r="AA55" s="341">
        <f>AA34+AA40</f>
        <v>134</v>
      </c>
      <c r="AB55" s="327"/>
      <c r="AC55" s="326">
        <f>AC34+AC40</f>
        <v>24</v>
      </c>
      <c r="AD55" s="327"/>
      <c r="AE55" s="326">
        <f>AE34+AE40</f>
        <v>214</v>
      </c>
      <c r="AF55" s="327"/>
      <c r="AG55" s="347">
        <f>AG34+AG40</f>
        <v>80</v>
      </c>
      <c r="AH55" s="348"/>
      <c r="AI55" s="355">
        <f>AI34+AI40</f>
        <v>738</v>
      </c>
      <c r="AJ55" s="356"/>
      <c r="AK55" s="357"/>
      <c r="AL55" s="313">
        <f>AL34+AL40</f>
        <v>238</v>
      </c>
      <c r="AM55" s="356"/>
      <c r="AN55" s="357"/>
      <c r="AO55" s="313">
        <f>AO34+AO40</f>
        <v>21</v>
      </c>
      <c r="AP55" s="356"/>
      <c r="AQ55" s="314"/>
      <c r="AR55" s="355">
        <f>AR40+AR34</f>
        <v>738</v>
      </c>
      <c r="AS55" s="356"/>
      <c r="AT55" s="357"/>
      <c r="AU55" s="313">
        <f>AU40+AU34</f>
        <v>216</v>
      </c>
      <c r="AV55" s="356"/>
      <c r="AW55" s="357"/>
      <c r="AX55" s="313">
        <f>AX34+AX40</f>
        <v>21</v>
      </c>
      <c r="AY55" s="356"/>
      <c r="AZ55" s="314"/>
      <c r="BA55" s="528">
        <f>BA34+BA40</f>
        <v>42</v>
      </c>
      <c r="BB55" s="348"/>
      <c r="BC55" s="355"/>
      <c r="BD55" s="356"/>
      <c r="BE55" s="356"/>
      <c r="BF55" s="356"/>
      <c r="BG55" s="356"/>
      <c r="BH55" s="356"/>
      <c r="BI55" s="314"/>
      <c r="BJ55" s="49"/>
      <c r="BK55" s="49"/>
      <c r="BL55" s="49"/>
      <c r="BM55" s="49"/>
      <c r="BN55" s="49"/>
      <c r="BO55" s="49"/>
      <c r="BP55" s="49"/>
      <c r="BQ55" s="49"/>
      <c r="BR55" s="49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0"/>
      <c r="DT55" s="50"/>
      <c r="DU55" s="50"/>
      <c r="DV55" s="50"/>
      <c r="DW55" s="50"/>
      <c r="DX55" s="50"/>
    </row>
    <row r="56" spans="1:128" s="38" customFormat="1" ht="60" customHeight="1">
      <c r="A56" s="306" t="s">
        <v>12</v>
      </c>
      <c r="B56" s="307"/>
      <c r="C56" s="307"/>
      <c r="D56" s="307"/>
      <c r="E56" s="307"/>
      <c r="F56" s="307"/>
      <c r="G56" s="307"/>
      <c r="H56" s="307"/>
      <c r="I56" s="307"/>
      <c r="J56" s="307"/>
      <c r="K56" s="307"/>
      <c r="L56" s="307"/>
      <c r="M56" s="307"/>
      <c r="N56" s="307"/>
      <c r="O56" s="307"/>
      <c r="P56" s="307"/>
      <c r="Q56" s="307"/>
      <c r="R56" s="307"/>
      <c r="S56" s="307"/>
      <c r="T56" s="307"/>
      <c r="U56" s="307"/>
      <c r="V56" s="308"/>
      <c r="W56" s="358"/>
      <c r="X56" s="344"/>
      <c r="Y56" s="345"/>
      <c r="Z56" s="346"/>
      <c r="AA56" s="343"/>
      <c r="AB56" s="344"/>
      <c r="AC56" s="345"/>
      <c r="AD56" s="344"/>
      <c r="AE56" s="345"/>
      <c r="AF56" s="344"/>
      <c r="AG56" s="370"/>
      <c r="AH56" s="371"/>
      <c r="AI56" s="415">
        <f>AL55/13</f>
        <v>18.307692307692307</v>
      </c>
      <c r="AJ56" s="416"/>
      <c r="AK56" s="416"/>
      <c r="AL56" s="416"/>
      <c r="AM56" s="416"/>
      <c r="AN56" s="416"/>
      <c r="AO56" s="416"/>
      <c r="AP56" s="416"/>
      <c r="AQ56" s="371"/>
      <c r="AR56" s="415">
        <f>AU55/12</f>
        <v>18</v>
      </c>
      <c r="AS56" s="416"/>
      <c r="AT56" s="416"/>
      <c r="AU56" s="416"/>
      <c r="AV56" s="416"/>
      <c r="AW56" s="416"/>
      <c r="AX56" s="416"/>
      <c r="AY56" s="416"/>
      <c r="AZ56" s="371"/>
      <c r="BA56" s="44"/>
      <c r="BB56" s="51"/>
      <c r="BC56" s="415"/>
      <c r="BD56" s="416"/>
      <c r="BE56" s="416"/>
      <c r="BF56" s="416"/>
      <c r="BG56" s="416"/>
      <c r="BH56" s="416"/>
      <c r="BI56" s="371"/>
      <c r="BJ56" s="49"/>
      <c r="BK56" s="49"/>
      <c r="BL56" s="49"/>
      <c r="BM56" s="49"/>
      <c r="BN56" s="49"/>
      <c r="BO56" s="49"/>
      <c r="BP56" s="52"/>
      <c r="BQ56" s="49"/>
      <c r="BR56" s="49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0"/>
      <c r="DT56" s="50"/>
      <c r="DU56" s="50"/>
      <c r="DV56" s="50"/>
      <c r="DW56" s="50"/>
      <c r="DX56" s="50"/>
    </row>
    <row r="57" spans="1:128" s="23" customFormat="1" ht="60" customHeight="1">
      <c r="A57" s="249" t="s">
        <v>154</v>
      </c>
      <c r="B57" s="217"/>
      <c r="C57" s="217"/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217"/>
      <c r="W57" s="192"/>
      <c r="X57" s="193"/>
      <c r="Y57" s="82"/>
      <c r="Z57" s="165"/>
      <c r="AA57" s="193"/>
      <c r="AB57" s="193"/>
      <c r="AC57" s="261"/>
      <c r="AD57" s="194"/>
      <c r="AE57" s="261"/>
      <c r="AF57" s="194"/>
      <c r="AG57" s="369"/>
      <c r="AH57" s="364"/>
      <c r="AI57" s="362" t="s">
        <v>155</v>
      </c>
      <c r="AJ57" s="363"/>
      <c r="AK57" s="363"/>
      <c r="AL57" s="363"/>
      <c r="AM57" s="363"/>
      <c r="AN57" s="363"/>
      <c r="AO57" s="363"/>
      <c r="AP57" s="363"/>
      <c r="AQ57" s="364"/>
      <c r="AR57" s="362" t="s">
        <v>114</v>
      </c>
      <c r="AS57" s="363"/>
      <c r="AT57" s="363"/>
      <c r="AU57" s="363"/>
      <c r="AV57" s="363"/>
      <c r="AW57" s="363"/>
      <c r="AX57" s="363"/>
      <c r="AY57" s="363"/>
      <c r="AZ57" s="364"/>
      <c r="BA57" s="363"/>
      <c r="BB57" s="364"/>
      <c r="BC57" s="362"/>
      <c r="BD57" s="363"/>
      <c r="BE57" s="363"/>
      <c r="BF57" s="363"/>
      <c r="BG57" s="363"/>
      <c r="BH57" s="363"/>
      <c r="BI57" s="364"/>
      <c r="BJ57" s="72"/>
      <c r="BK57" s="72"/>
      <c r="BL57" s="72"/>
      <c r="BM57" s="72"/>
      <c r="BN57" s="72"/>
      <c r="BO57" s="72"/>
      <c r="BP57" s="72"/>
      <c r="BQ57" s="72"/>
      <c r="BR57" s="72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</row>
    <row r="58" spans="1:128" s="38" customFormat="1" ht="60" customHeight="1">
      <c r="A58" s="249" t="s">
        <v>0</v>
      </c>
      <c r="B58" s="217"/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8"/>
      <c r="W58" s="277"/>
      <c r="X58" s="278"/>
      <c r="Y58" s="268"/>
      <c r="Z58" s="269"/>
      <c r="AA58" s="276"/>
      <c r="AB58" s="278"/>
      <c r="AC58" s="268"/>
      <c r="AD58" s="278"/>
      <c r="AE58" s="268"/>
      <c r="AF58" s="278"/>
      <c r="AG58" s="368"/>
      <c r="AH58" s="361"/>
      <c r="AI58" s="359" t="s">
        <v>155</v>
      </c>
      <c r="AJ58" s="360"/>
      <c r="AK58" s="360"/>
      <c r="AL58" s="360"/>
      <c r="AM58" s="360"/>
      <c r="AN58" s="360"/>
      <c r="AO58" s="360"/>
      <c r="AP58" s="360"/>
      <c r="AQ58" s="361"/>
      <c r="AR58" s="359" t="s">
        <v>114</v>
      </c>
      <c r="AS58" s="360"/>
      <c r="AT58" s="360"/>
      <c r="AU58" s="360"/>
      <c r="AV58" s="360"/>
      <c r="AW58" s="360"/>
      <c r="AX58" s="360"/>
      <c r="AY58" s="360"/>
      <c r="AZ58" s="361"/>
      <c r="BA58" s="45"/>
      <c r="BB58" s="53"/>
      <c r="BC58" s="359"/>
      <c r="BD58" s="360"/>
      <c r="BE58" s="360"/>
      <c r="BF58" s="360"/>
      <c r="BG58" s="360"/>
      <c r="BH58" s="360"/>
      <c r="BI58" s="361"/>
      <c r="BJ58" s="49"/>
      <c r="BK58" s="49"/>
      <c r="BL58" s="49"/>
      <c r="BM58" s="49"/>
      <c r="BN58" s="49"/>
      <c r="BO58" s="49"/>
      <c r="BP58" s="49"/>
      <c r="BQ58" s="49"/>
      <c r="BR58" s="49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  <c r="DQ58" s="50"/>
      <c r="DR58" s="50"/>
      <c r="DS58" s="50"/>
      <c r="DT58" s="50"/>
      <c r="DU58" s="50"/>
      <c r="DV58" s="50"/>
      <c r="DW58" s="50"/>
      <c r="DX58" s="50"/>
    </row>
    <row r="59" spans="1:128" s="38" customFormat="1" ht="60" customHeight="1">
      <c r="A59" s="249" t="s">
        <v>13</v>
      </c>
      <c r="B59" s="217"/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7"/>
      <c r="V59" s="218"/>
      <c r="W59" s="277" t="s">
        <v>144</v>
      </c>
      <c r="X59" s="278"/>
      <c r="Y59" s="268"/>
      <c r="Z59" s="269"/>
      <c r="AA59" s="276"/>
      <c r="AB59" s="278"/>
      <c r="AC59" s="268"/>
      <c r="AD59" s="278"/>
      <c r="AE59" s="268"/>
      <c r="AF59" s="278"/>
      <c r="AG59" s="368"/>
      <c r="AH59" s="361"/>
      <c r="AI59" s="359">
        <v>3</v>
      </c>
      <c r="AJ59" s="360"/>
      <c r="AK59" s="360"/>
      <c r="AL59" s="360"/>
      <c r="AM59" s="360"/>
      <c r="AN59" s="360"/>
      <c r="AO59" s="360"/>
      <c r="AP59" s="360"/>
      <c r="AQ59" s="361"/>
      <c r="AR59" s="359" t="s">
        <v>143</v>
      </c>
      <c r="AS59" s="360"/>
      <c r="AT59" s="360"/>
      <c r="AU59" s="360"/>
      <c r="AV59" s="360"/>
      <c r="AW59" s="360"/>
      <c r="AX59" s="360"/>
      <c r="AY59" s="360"/>
      <c r="AZ59" s="361"/>
      <c r="BA59" s="45"/>
      <c r="BB59" s="53"/>
      <c r="BC59" s="359"/>
      <c r="BD59" s="360"/>
      <c r="BE59" s="360"/>
      <c r="BF59" s="360"/>
      <c r="BG59" s="360"/>
      <c r="BH59" s="360"/>
      <c r="BI59" s="361"/>
      <c r="BJ59" s="49"/>
      <c r="BK59" s="49"/>
      <c r="BL59" s="49"/>
      <c r="BM59" s="49"/>
      <c r="BN59" s="49"/>
      <c r="BO59" s="49"/>
      <c r="BP59" s="49"/>
      <c r="BQ59" s="49"/>
      <c r="BR59" s="49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/>
      <c r="DW59" s="50"/>
      <c r="DX59" s="50"/>
    </row>
    <row r="60" spans="1:128" s="38" customFormat="1" ht="60" customHeight="1" thickBot="1">
      <c r="A60" s="250" t="s">
        <v>14</v>
      </c>
      <c r="B60" s="251"/>
      <c r="C60" s="251"/>
      <c r="D60" s="251"/>
      <c r="E60" s="251"/>
      <c r="F60" s="251"/>
      <c r="G60" s="251"/>
      <c r="H60" s="251"/>
      <c r="I60" s="251"/>
      <c r="J60" s="251"/>
      <c r="K60" s="251"/>
      <c r="L60" s="251"/>
      <c r="M60" s="251"/>
      <c r="N60" s="251"/>
      <c r="O60" s="251"/>
      <c r="P60" s="251"/>
      <c r="Q60" s="251"/>
      <c r="R60" s="251"/>
      <c r="S60" s="251"/>
      <c r="T60" s="251"/>
      <c r="U60" s="251"/>
      <c r="V60" s="252"/>
      <c r="W60" s="294" t="s">
        <v>164</v>
      </c>
      <c r="X60" s="295"/>
      <c r="Y60" s="292"/>
      <c r="Z60" s="293"/>
      <c r="AA60" s="324"/>
      <c r="AB60" s="295"/>
      <c r="AC60" s="292"/>
      <c r="AD60" s="295"/>
      <c r="AE60" s="292"/>
      <c r="AF60" s="295"/>
      <c r="AG60" s="452"/>
      <c r="AH60" s="367"/>
      <c r="AI60" s="365" t="s">
        <v>168</v>
      </c>
      <c r="AJ60" s="366"/>
      <c r="AK60" s="366"/>
      <c r="AL60" s="366"/>
      <c r="AM60" s="366"/>
      <c r="AN60" s="366"/>
      <c r="AO60" s="366"/>
      <c r="AP60" s="366"/>
      <c r="AQ60" s="367"/>
      <c r="AR60" s="365">
        <v>3</v>
      </c>
      <c r="AS60" s="366"/>
      <c r="AT60" s="366"/>
      <c r="AU60" s="366"/>
      <c r="AV60" s="366"/>
      <c r="AW60" s="366"/>
      <c r="AX60" s="366"/>
      <c r="AY60" s="366"/>
      <c r="AZ60" s="367"/>
      <c r="BA60" s="46"/>
      <c r="BB60" s="54"/>
      <c r="BC60" s="365"/>
      <c r="BD60" s="366"/>
      <c r="BE60" s="366"/>
      <c r="BF60" s="366"/>
      <c r="BG60" s="366"/>
      <c r="BH60" s="366"/>
      <c r="BI60" s="367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0"/>
      <c r="DT60" s="50"/>
      <c r="DU60" s="50"/>
      <c r="DV60" s="50"/>
      <c r="DW60" s="50"/>
      <c r="DX60" s="50"/>
    </row>
    <row r="61" spans="1:128" s="38" customFormat="1" ht="35.25" customHeight="1" thickBot="1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94"/>
      <c r="S61" s="94"/>
      <c r="T61" s="64"/>
      <c r="U61" s="64"/>
      <c r="V61" s="64"/>
      <c r="W61" s="64"/>
      <c r="X61" s="64"/>
      <c r="Y61" s="64"/>
      <c r="Z61" s="186"/>
      <c r="AA61" s="186"/>
      <c r="AB61" s="186"/>
      <c r="AC61" s="186"/>
      <c r="AD61" s="186"/>
      <c r="AE61" s="186"/>
      <c r="AF61" s="186"/>
      <c r="AG61" s="186"/>
      <c r="AH61" s="186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5"/>
      <c r="BG61" s="25"/>
      <c r="BH61" s="25"/>
      <c r="BI61" s="25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  <c r="DH61" s="50"/>
      <c r="DI61" s="50"/>
      <c r="DJ61" s="50"/>
      <c r="DK61" s="50"/>
      <c r="DL61" s="50"/>
      <c r="DM61" s="50"/>
      <c r="DN61" s="50"/>
      <c r="DO61" s="50"/>
      <c r="DP61" s="50"/>
      <c r="DQ61" s="50"/>
      <c r="DR61" s="50"/>
      <c r="DS61" s="50"/>
      <c r="DT61" s="50"/>
      <c r="DU61" s="50"/>
      <c r="DV61" s="50"/>
      <c r="DW61" s="50"/>
      <c r="DX61" s="50"/>
    </row>
    <row r="62" spans="1:80" s="38" customFormat="1" ht="60" customHeight="1" thickBot="1">
      <c r="A62" s="386" t="s">
        <v>247</v>
      </c>
      <c r="B62" s="387"/>
      <c r="C62" s="387"/>
      <c r="D62" s="387"/>
      <c r="E62" s="387"/>
      <c r="F62" s="387"/>
      <c r="G62" s="387"/>
      <c r="H62" s="387"/>
      <c r="I62" s="387"/>
      <c r="J62" s="387"/>
      <c r="K62" s="387"/>
      <c r="L62" s="387"/>
      <c r="M62" s="387"/>
      <c r="N62" s="387"/>
      <c r="O62" s="387"/>
      <c r="P62" s="387"/>
      <c r="Q62" s="387"/>
      <c r="R62" s="387"/>
      <c r="S62" s="387"/>
      <c r="T62" s="387"/>
      <c r="U62" s="387"/>
      <c r="V62" s="387"/>
      <c r="W62" s="387"/>
      <c r="X62" s="387"/>
      <c r="Y62" s="388"/>
      <c r="Z62" s="386" t="s">
        <v>57</v>
      </c>
      <c r="AA62" s="387"/>
      <c r="AB62" s="387"/>
      <c r="AC62" s="387"/>
      <c r="AD62" s="387"/>
      <c r="AE62" s="387"/>
      <c r="AF62" s="387"/>
      <c r="AG62" s="387"/>
      <c r="AH62" s="387"/>
      <c r="AI62" s="387"/>
      <c r="AJ62" s="387"/>
      <c r="AK62" s="387"/>
      <c r="AL62" s="387"/>
      <c r="AM62" s="387"/>
      <c r="AN62" s="387"/>
      <c r="AO62" s="387"/>
      <c r="AP62" s="387"/>
      <c r="AQ62" s="387"/>
      <c r="AR62" s="387"/>
      <c r="AS62" s="387"/>
      <c r="AT62" s="388"/>
      <c r="AU62" s="386" t="s">
        <v>109</v>
      </c>
      <c r="AV62" s="387"/>
      <c r="AW62" s="387"/>
      <c r="AX62" s="387"/>
      <c r="AY62" s="387"/>
      <c r="AZ62" s="387"/>
      <c r="BA62" s="387"/>
      <c r="BB62" s="387"/>
      <c r="BC62" s="387"/>
      <c r="BD62" s="387"/>
      <c r="BE62" s="387"/>
      <c r="BF62" s="387"/>
      <c r="BG62" s="387"/>
      <c r="BH62" s="387"/>
      <c r="BI62" s="388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</row>
    <row r="63" spans="1:80" s="38" customFormat="1" ht="100.5" customHeight="1">
      <c r="A63" s="256" t="s">
        <v>17</v>
      </c>
      <c r="B63" s="257"/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8"/>
      <c r="N63" s="270" t="s">
        <v>16</v>
      </c>
      <c r="O63" s="257"/>
      <c r="P63" s="257"/>
      <c r="Q63" s="258"/>
      <c r="R63" s="270" t="s">
        <v>18</v>
      </c>
      <c r="S63" s="257"/>
      <c r="T63" s="257"/>
      <c r="U63" s="258"/>
      <c r="V63" s="454" t="s">
        <v>58</v>
      </c>
      <c r="W63" s="457"/>
      <c r="X63" s="457"/>
      <c r="Y63" s="458"/>
      <c r="Z63" s="256" t="s">
        <v>16</v>
      </c>
      <c r="AA63" s="257"/>
      <c r="AB63" s="257"/>
      <c r="AC63" s="257"/>
      <c r="AD63" s="257"/>
      <c r="AE63" s="257"/>
      <c r="AF63" s="258"/>
      <c r="AG63" s="270" t="s">
        <v>18</v>
      </c>
      <c r="AH63" s="257"/>
      <c r="AI63" s="257"/>
      <c r="AJ63" s="257"/>
      <c r="AK63" s="257"/>
      <c r="AL63" s="257"/>
      <c r="AM63" s="258"/>
      <c r="AN63" s="454" t="s">
        <v>231</v>
      </c>
      <c r="AO63" s="257"/>
      <c r="AP63" s="257"/>
      <c r="AQ63" s="257"/>
      <c r="AR63" s="257"/>
      <c r="AS63" s="257"/>
      <c r="AT63" s="271"/>
      <c r="AU63" s="462" t="s">
        <v>112</v>
      </c>
      <c r="AV63" s="463"/>
      <c r="AW63" s="463"/>
      <c r="AX63" s="463"/>
      <c r="AY63" s="463"/>
      <c r="AZ63" s="463"/>
      <c r="BA63" s="463"/>
      <c r="BB63" s="463"/>
      <c r="BC63" s="463"/>
      <c r="BD63" s="463"/>
      <c r="BE63" s="463"/>
      <c r="BF63" s="463"/>
      <c r="BG63" s="463"/>
      <c r="BH63" s="463"/>
      <c r="BI63" s="464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7"/>
      <c r="BV63" s="56"/>
      <c r="BW63" s="58"/>
      <c r="BX63" s="58"/>
      <c r="BY63" s="58"/>
      <c r="BZ63" s="57"/>
      <c r="CA63" s="56"/>
      <c r="CB63" s="56"/>
    </row>
    <row r="64" spans="1:80" s="38" customFormat="1" ht="60" customHeight="1">
      <c r="A64" s="402" t="s">
        <v>227</v>
      </c>
      <c r="B64" s="403"/>
      <c r="C64" s="403"/>
      <c r="D64" s="403"/>
      <c r="E64" s="403"/>
      <c r="F64" s="403"/>
      <c r="G64" s="403"/>
      <c r="H64" s="403"/>
      <c r="I64" s="403"/>
      <c r="J64" s="403"/>
      <c r="K64" s="403"/>
      <c r="L64" s="403"/>
      <c r="M64" s="404"/>
      <c r="N64" s="261">
        <v>1</v>
      </c>
      <c r="O64" s="193"/>
      <c r="P64" s="193"/>
      <c r="Q64" s="194"/>
      <c r="R64" s="261">
        <v>2</v>
      </c>
      <c r="S64" s="193"/>
      <c r="T64" s="193"/>
      <c r="U64" s="194"/>
      <c r="V64" s="261">
        <v>3</v>
      </c>
      <c r="W64" s="193"/>
      <c r="X64" s="193"/>
      <c r="Y64" s="262"/>
      <c r="Z64" s="535" t="s">
        <v>229</v>
      </c>
      <c r="AA64" s="536"/>
      <c r="AB64" s="536"/>
      <c r="AC64" s="536"/>
      <c r="AD64" s="536"/>
      <c r="AE64" s="536"/>
      <c r="AF64" s="537"/>
      <c r="AG64" s="261">
        <v>4</v>
      </c>
      <c r="AH64" s="193"/>
      <c r="AI64" s="193"/>
      <c r="AJ64" s="193"/>
      <c r="AK64" s="193"/>
      <c r="AL64" s="193"/>
      <c r="AM64" s="194"/>
      <c r="AN64" s="261">
        <v>6</v>
      </c>
      <c r="AO64" s="193"/>
      <c r="AP64" s="193"/>
      <c r="AQ64" s="193"/>
      <c r="AR64" s="193"/>
      <c r="AS64" s="193"/>
      <c r="AT64" s="262"/>
      <c r="AU64" s="465"/>
      <c r="AV64" s="466"/>
      <c r="AW64" s="466"/>
      <c r="AX64" s="466"/>
      <c r="AY64" s="466"/>
      <c r="AZ64" s="466"/>
      <c r="BA64" s="466"/>
      <c r="BB64" s="466"/>
      <c r="BC64" s="466"/>
      <c r="BD64" s="466"/>
      <c r="BE64" s="466"/>
      <c r="BF64" s="466"/>
      <c r="BG64" s="466"/>
      <c r="BH64" s="466"/>
      <c r="BI64" s="467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7"/>
      <c r="BV64" s="56"/>
      <c r="BW64" s="58"/>
      <c r="BX64" s="58"/>
      <c r="BY64" s="58"/>
      <c r="BZ64" s="57"/>
      <c r="CA64" s="56"/>
      <c r="CB64" s="56"/>
    </row>
    <row r="65" spans="1:80" s="38" customFormat="1" ht="60" customHeight="1" thickBot="1">
      <c r="A65" s="459" t="s">
        <v>228</v>
      </c>
      <c r="B65" s="460"/>
      <c r="C65" s="460"/>
      <c r="D65" s="460"/>
      <c r="E65" s="460"/>
      <c r="F65" s="460"/>
      <c r="G65" s="460"/>
      <c r="H65" s="460"/>
      <c r="I65" s="460"/>
      <c r="J65" s="460"/>
      <c r="K65" s="460"/>
      <c r="L65" s="460"/>
      <c r="M65" s="461"/>
      <c r="N65" s="372">
        <v>2</v>
      </c>
      <c r="O65" s="373"/>
      <c r="P65" s="373"/>
      <c r="Q65" s="374"/>
      <c r="R65" s="372">
        <v>2</v>
      </c>
      <c r="S65" s="373"/>
      <c r="T65" s="373"/>
      <c r="U65" s="374"/>
      <c r="V65" s="372">
        <v>3</v>
      </c>
      <c r="W65" s="373"/>
      <c r="X65" s="373"/>
      <c r="Y65" s="453"/>
      <c r="Z65" s="449" t="s">
        <v>230</v>
      </c>
      <c r="AA65" s="450"/>
      <c r="AB65" s="450"/>
      <c r="AC65" s="450"/>
      <c r="AD65" s="450"/>
      <c r="AE65" s="450"/>
      <c r="AF65" s="451"/>
      <c r="AG65" s="372">
        <v>4</v>
      </c>
      <c r="AH65" s="373"/>
      <c r="AI65" s="373"/>
      <c r="AJ65" s="373"/>
      <c r="AK65" s="373"/>
      <c r="AL65" s="373"/>
      <c r="AM65" s="374"/>
      <c r="AN65" s="372">
        <v>6</v>
      </c>
      <c r="AO65" s="373"/>
      <c r="AP65" s="373"/>
      <c r="AQ65" s="373"/>
      <c r="AR65" s="373"/>
      <c r="AS65" s="373"/>
      <c r="AT65" s="453"/>
      <c r="AU65" s="468"/>
      <c r="AV65" s="373"/>
      <c r="AW65" s="373"/>
      <c r="AX65" s="373"/>
      <c r="AY65" s="373"/>
      <c r="AZ65" s="373"/>
      <c r="BA65" s="373"/>
      <c r="BB65" s="373"/>
      <c r="BC65" s="373"/>
      <c r="BD65" s="373"/>
      <c r="BE65" s="373"/>
      <c r="BF65" s="373"/>
      <c r="BG65" s="373"/>
      <c r="BH65" s="373"/>
      <c r="BI65" s="453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</row>
    <row r="66" spans="1:61" s="38" customFormat="1" ht="57" customHeight="1">
      <c r="A66" s="448"/>
      <c r="B66" s="448"/>
      <c r="C66" s="448"/>
      <c r="D66" s="448"/>
      <c r="E66" s="448"/>
      <c r="F66" s="448"/>
      <c r="G66" s="448"/>
      <c r="H66" s="448"/>
      <c r="I66" s="448"/>
      <c r="J66" s="448"/>
      <c r="K66" s="448"/>
      <c r="L66" s="448"/>
      <c r="M66" s="448"/>
      <c r="N66" s="448"/>
      <c r="O66" s="448"/>
      <c r="P66" s="448"/>
      <c r="Q66" s="448"/>
      <c r="R66" s="448"/>
      <c r="S66" s="448"/>
      <c r="T66" s="448"/>
      <c r="U66" s="448"/>
      <c r="V66" s="448"/>
      <c r="W66" s="448"/>
      <c r="X66" s="448"/>
      <c r="Y66" s="448"/>
      <c r="Z66" s="448"/>
      <c r="AA66" s="448"/>
      <c r="AB66" s="448"/>
      <c r="AC66" s="448"/>
      <c r="AD66" s="448"/>
      <c r="AE66" s="448"/>
      <c r="AF66" s="448"/>
      <c r="AG66" s="448"/>
      <c r="AH66" s="448"/>
      <c r="AI66" s="448"/>
      <c r="AJ66" s="448"/>
      <c r="AK66" s="448"/>
      <c r="AL66" s="448"/>
      <c r="AM66" s="448"/>
      <c r="AN66" s="448"/>
      <c r="AO66" s="448"/>
      <c r="AP66" s="448"/>
      <c r="AQ66" s="448"/>
      <c r="AR66" s="448"/>
      <c r="AS66" s="448"/>
      <c r="AT66" s="448"/>
      <c r="AU66" s="448"/>
      <c r="AV66" s="448"/>
      <c r="AW66" s="448"/>
      <c r="AX66" s="448"/>
      <c r="AY66" s="448"/>
      <c r="AZ66" s="448"/>
      <c r="BA66" s="448"/>
      <c r="BB66" s="448"/>
      <c r="BC66" s="448"/>
      <c r="BD66" s="448"/>
      <c r="BE66" s="448"/>
      <c r="BF66" s="448"/>
      <c r="BG66" s="448"/>
      <c r="BH66" s="448"/>
      <c r="BI66" s="448"/>
    </row>
    <row r="67" spans="1:61" s="38" customFormat="1" ht="69" customHeight="1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31" t="s">
        <v>110</v>
      </c>
      <c r="AB67" s="60"/>
      <c r="AC67" s="60"/>
      <c r="AD67" s="60"/>
      <c r="AE67" s="60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2"/>
      <c r="BG67" s="62"/>
      <c r="BH67" s="62"/>
      <c r="BI67" s="62"/>
    </row>
    <row r="68" spans="1:61" s="38" customFormat="1" ht="12" customHeight="1" thickBo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7"/>
      <c r="S68" s="27"/>
      <c r="T68" s="23"/>
      <c r="U68" s="63"/>
      <c r="V68" s="63"/>
      <c r="W68" s="23"/>
      <c r="X68" s="23"/>
      <c r="Y68" s="23"/>
      <c r="Z68" s="23"/>
      <c r="AA68" s="23"/>
      <c r="AB68" s="23"/>
      <c r="AC68" s="23"/>
      <c r="AD68" s="23"/>
      <c r="AE68" s="23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5"/>
      <c r="BG68" s="25"/>
      <c r="BH68" s="25"/>
      <c r="BI68" s="25"/>
    </row>
    <row r="69" spans="1:61" s="64" customFormat="1" ht="215.25" customHeight="1" thickBot="1">
      <c r="A69" s="375" t="s">
        <v>28</v>
      </c>
      <c r="B69" s="376"/>
      <c r="C69" s="376"/>
      <c r="D69" s="455"/>
      <c r="E69" s="456" t="s">
        <v>29</v>
      </c>
      <c r="F69" s="387"/>
      <c r="G69" s="387"/>
      <c r="H69" s="387"/>
      <c r="I69" s="387"/>
      <c r="J69" s="387"/>
      <c r="K69" s="387"/>
      <c r="L69" s="387"/>
      <c r="M69" s="387"/>
      <c r="N69" s="387"/>
      <c r="O69" s="387"/>
      <c r="P69" s="387"/>
      <c r="Q69" s="387"/>
      <c r="R69" s="387"/>
      <c r="S69" s="387"/>
      <c r="T69" s="387"/>
      <c r="U69" s="387"/>
      <c r="V69" s="387"/>
      <c r="W69" s="387"/>
      <c r="X69" s="387"/>
      <c r="Y69" s="387"/>
      <c r="Z69" s="387"/>
      <c r="AA69" s="387"/>
      <c r="AB69" s="387"/>
      <c r="AC69" s="387"/>
      <c r="AD69" s="387"/>
      <c r="AE69" s="387"/>
      <c r="AF69" s="387"/>
      <c r="AG69" s="387"/>
      <c r="AH69" s="387"/>
      <c r="AI69" s="387"/>
      <c r="AJ69" s="387"/>
      <c r="AK69" s="387"/>
      <c r="AL69" s="387"/>
      <c r="AM69" s="387"/>
      <c r="AN69" s="387"/>
      <c r="AO69" s="387"/>
      <c r="AP69" s="387"/>
      <c r="AQ69" s="387"/>
      <c r="AR69" s="387"/>
      <c r="AS69" s="387"/>
      <c r="AT69" s="387"/>
      <c r="AU69" s="387"/>
      <c r="AV69" s="387"/>
      <c r="AW69" s="387"/>
      <c r="AX69" s="387"/>
      <c r="AY69" s="387"/>
      <c r="AZ69" s="387"/>
      <c r="BA69" s="387"/>
      <c r="BB69" s="387"/>
      <c r="BC69" s="387"/>
      <c r="BD69" s="387"/>
      <c r="BE69" s="387"/>
      <c r="BF69" s="375" t="s">
        <v>140</v>
      </c>
      <c r="BG69" s="376"/>
      <c r="BH69" s="376"/>
      <c r="BI69" s="377"/>
    </row>
    <row r="70" spans="1:61" s="40" customFormat="1" ht="157.5" customHeight="1">
      <c r="A70" s="256" t="s">
        <v>36</v>
      </c>
      <c r="B70" s="257"/>
      <c r="C70" s="257"/>
      <c r="D70" s="258"/>
      <c r="E70" s="385" t="s">
        <v>186</v>
      </c>
      <c r="F70" s="307"/>
      <c r="G70" s="307"/>
      <c r="H70" s="307"/>
      <c r="I70" s="307"/>
      <c r="J70" s="307"/>
      <c r="K70" s="307"/>
      <c r="L70" s="307"/>
      <c r="M70" s="307"/>
      <c r="N70" s="307"/>
      <c r="O70" s="307"/>
      <c r="P70" s="307"/>
      <c r="Q70" s="307"/>
      <c r="R70" s="307"/>
      <c r="S70" s="307"/>
      <c r="T70" s="307"/>
      <c r="U70" s="307"/>
      <c r="V70" s="307"/>
      <c r="W70" s="307"/>
      <c r="X70" s="307"/>
      <c r="Y70" s="307"/>
      <c r="Z70" s="307"/>
      <c r="AA70" s="307"/>
      <c r="AB70" s="307"/>
      <c r="AC70" s="307"/>
      <c r="AD70" s="307"/>
      <c r="AE70" s="307"/>
      <c r="AF70" s="307"/>
      <c r="AG70" s="307"/>
      <c r="AH70" s="307"/>
      <c r="AI70" s="307"/>
      <c r="AJ70" s="307"/>
      <c r="AK70" s="307"/>
      <c r="AL70" s="307"/>
      <c r="AM70" s="307"/>
      <c r="AN70" s="307"/>
      <c r="AO70" s="307"/>
      <c r="AP70" s="307"/>
      <c r="AQ70" s="307"/>
      <c r="AR70" s="307"/>
      <c r="AS70" s="307"/>
      <c r="AT70" s="307"/>
      <c r="AU70" s="307"/>
      <c r="AV70" s="307"/>
      <c r="AW70" s="307"/>
      <c r="AX70" s="307"/>
      <c r="AY70" s="307"/>
      <c r="AZ70" s="307"/>
      <c r="BA70" s="307"/>
      <c r="BB70" s="307"/>
      <c r="BC70" s="307"/>
      <c r="BD70" s="307"/>
      <c r="BE70" s="308"/>
      <c r="BF70" s="225" t="s">
        <v>215</v>
      </c>
      <c r="BG70" s="226"/>
      <c r="BH70" s="226"/>
      <c r="BI70" s="227"/>
    </row>
    <row r="71" spans="1:61" s="40" customFormat="1" ht="110.25" customHeight="1">
      <c r="A71" s="192" t="s">
        <v>37</v>
      </c>
      <c r="B71" s="193"/>
      <c r="C71" s="193"/>
      <c r="D71" s="194"/>
      <c r="E71" s="216" t="s">
        <v>187</v>
      </c>
      <c r="F71" s="217"/>
      <c r="G71" s="217"/>
      <c r="H71" s="217"/>
      <c r="I71" s="217"/>
      <c r="J71" s="217"/>
      <c r="K71" s="217"/>
      <c r="L71" s="217"/>
      <c r="M71" s="217"/>
      <c r="N71" s="217"/>
      <c r="O71" s="217"/>
      <c r="P71" s="217"/>
      <c r="Q71" s="217"/>
      <c r="R71" s="217"/>
      <c r="S71" s="217"/>
      <c r="T71" s="217"/>
      <c r="U71" s="217"/>
      <c r="V71" s="217"/>
      <c r="W71" s="217"/>
      <c r="X71" s="217"/>
      <c r="Y71" s="217"/>
      <c r="Z71" s="217"/>
      <c r="AA71" s="217"/>
      <c r="AB71" s="217"/>
      <c r="AC71" s="217"/>
      <c r="AD71" s="217"/>
      <c r="AE71" s="217"/>
      <c r="AF71" s="217"/>
      <c r="AG71" s="217"/>
      <c r="AH71" s="217"/>
      <c r="AI71" s="217"/>
      <c r="AJ71" s="217"/>
      <c r="AK71" s="217"/>
      <c r="AL71" s="217"/>
      <c r="AM71" s="217"/>
      <c r="AN71" s="217"/>
      <c r="AO71" s="217"/>
      <c r="AP71" s="217"/>
      <c r="AQ71" s="217"/>
      <c r="AR71" s="217"/>
      <c r="AS71" s="217"/>
      <c r="AT71" s="217"/>
      <c r="AU71" s="217"/>
      <c r="AV71" s="217"/>
      <c r="AW71" s="217"/>
      <c r="AX71" s="217"/>
      <c r="AY71" s="217"/>
      <c r="AZ71" s="217"/>
      <c r="BA71" s="217"/>
      <c r="BB71" s="217"/>
      <c r="BC71" s="217"/>
      <c r="BD71" s="217"/>
      <c r="BE71" s="218"/>
      <c r="BF71" s="213" t="s">
        <v>216</v>
      </c>
      <c r="BG71" s="214"/>
      <c r="BH71" s="214"/>
      <c r="BI71" s="215"/>
    </row>
    <row r="72" spans="1:61" s="40" customFormat="1" ht="110.25" customHeight="1">
      <c r="A72" s="202" t="s">
        <v>113</v>
      </c>
      <c r="B72" s="203"/>
      <c r="C72" s="203"/>
      <c r="D72" s="204"/>
      <c r="E72" s="205" t="s">
        <v>188</v>
      </c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206"/>
      <c r="Q72" s="206"/>
      <c r="R72" s="206"/>
      <c r="S72" s="206"/>
      <c r="T72" s="206"/>
      <c r="U72" s="206"/>
      <c r="V72" s="206"/>
      <c r="W72" s="206"/>
      <c r="X72" s="206"/>
      <c r="Y72" s="206"/>
      <c r="Z72" s="206"/>
      <c r="AA72" s="206"/>
      <c r="AB72" s="206"/>
      <c r="AC72" s="206"/>
      <c r="AD72" s="206"/>
      <c r="AE72" s="206"/>
      <c r="AF72" s="206"/>
      <c r="AG72" s="206"/>
      <c r="AH72" s="206"/>
      <c r="AI72" s="206"/>
      <c r="AJ72" s="206"/>
      <c r="AK72" s="206"/>
      <c r="AL72" s="206"/>
      <c r="AM72" s="206"/>
      <c r="AN72" s="206"/>
      <c r="AO72" s="206"/>
      <c r="AP72" s="206"/>
      <c r="AQ72" s="206"/>
      <c r="AR72" s="206"/>
      <c r="AS72" s="206"/>
      <c r="AT72" s="206"/>
      <c r="AU72" s="206"/>
      <c r="AV72" s="206"/>
      <c r="AW72" s="206"/>
      <c r="AX72" s="206"/>
      <c r="AY72" s="206"/>
      <c r="AZ72" s="206"/>
      <c r="BA72" s="206"/>
      <c r="BB72" s="206"/>
      <c r="BC72" s="206"/>
      <c r="BD72" s="206"/>
      <c r="BE72" s="207"/>
      <c r="BF72" s="225" t="s">
        <v>217</v>
      </c>
      <c r="BG72" s="243"/>
      <c r="BH72" s="243"/>
      <c r="BI72" s="244"/>
    </row>
    <row r="73" spans="1:61" s="40" customFormat="1" ht="110.25" customHeight="1">
      <c r="A73" s="202" t="s">
        <v>115</v>
      </c>
      <c r="B73" s="203"/>
      <c r="C73" s="203"/>
      <c r="D73" s="204"/>
      <c r="E73" s="205" t="s">
        <v>189</v>
      </c>
      <c r="F73" s="206"/>
      <c r="G73" s="206"/>
      <c r="H73" s="206"/>
      <c r="I73" s="206"/>
      <c r="J73" s="206"/>
      <c r="K73" s="206"/>
      <c r="L73" s="206"/>
      <c r="M73" s="206"/>
      <c r="N73" s="206"/>
      <c r="O73" s="206"/>
      <c r="P73" s="206"/>
      <c r="Q73" s="206"/>
      <c r="R73" s="206"/>
      <c r="S73" s="206"/>
      <c r="T73" s="206"/>
      <c r="U73" s="206"/>
      <c r="V73" s="206"/>
      <c r="W73" s="206"/>
      <c r="X73" s="206"/>
      <c r="Y73" s="206"/>
      <c r="Z73" s="206"/>
      <c r="AA73" s="206"/>
      <c r="AB73" s="206"/>
      <c r="AC73" s="206"/>
      <c r="AD73" s="206"/>
      <c r="AE73" s="206"/>
      <c r="AF73" s="206"/>
      <c r="AG73" s="206"/>
      <c r="AH73" s="206"/>
      <c r="AI73" s="206"/>
      <c r="AJ73" s="206"/>
      <c r="AK73" s="206"/>
      <c r="AL73" s="206"/>
      <c r="AM73" s="206"/>
      <c r="AN73" s="206"/>
      <c r="AO73" s="206"/>
      <c r="AP73" s="206"/>
      <c r="AQ73" s="206"/>
      <c r="AR73" s="206"/>
      <c r="AS73" s="206"/>
      <c r="AT73" s="206"/>
      <c r="AU73" s="206"/>
      <c r="AV73" s="206"/>
      <c r="AW73" s="206"/>
      <c r="AX73" s="206"/>
      <c r="AY73" s="206"/>
      <c r="AZ73" s="206"/>
      <c r="BA73" s="206"/>
      <c r="BB73" s="206"/>
      <c r="BC73" s="206"/>
      <c r="BD73" s="206"/>
      <c r="BE73" s="207"/>
      <c r="BF73" s="225" t="s">
        <v>198</v>
      </c>
      <c r="BG73" s="243"/>
      <c r="BH73" s="243"/>
      <c r="BI73" s="244"/>
    </row>
    <row r="74" spans="1:61" s="40" customFormat="1" ht="110.25" customHeight="1">
      <c r="A74" s="192" t="s">
        <v>148</v>
      </c>
      <c r="B74" s="193"/>
      <c r="C74" s="193"/>
      <c r="D74" s="194"/>
      <c r="E74" s="216" t="s">
        <v>190</v>
      </c>
      <c r="F74" s="217"/>
      <c r="G74" s="217"/>
      <c r="H74" s="217"/>
      <c r="I74" s="217"/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7"/>
      <c r="U74" s="217"/>
      <c r="V74" s="217"/>
      <c r="W74" s="217"/>
      <c r="X74" s="217"/>
      <c r="Y74" s="217"/>
      <c r="Z74" s="217"/>
      <c r="AA74" s="217"/>
      <c r="AB74" s="217"/>
      <c r="AC74" s="217"/>
      <c r="AD74" s="217"/>
      <c r="AE74" s="217"/>
      <c r="AF74" s="217"/>
      <c r="AG74" s="217"/>
      <c r="AH74" s="217"/>
      <c r="AI74" s="217"/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7"/>
      <c r="AU74" s="217"/>
      <c r="AV74" s="217"/>
      <c r="AW74" s="217"/>
      <c r="AX74" s="217"/>
      <c r="AY74" s="217"/>
      <c r="AZ74" s="217"/>
      <c r="BA74" s="217"/>
      <c r="BB74" s="217"/>
      <c r="BC74" s="217"/>
      <c r="BD74" s="217"/>
      <c r="BE74" s="218"/>
      <c r="BF74" s="225" t="s">
        <v>198</v>
      </c>
      <c r="BG74" s="243"/>
      <c r="BH74" s="243"/>
      <c r="BI74" s="244"/>
    </row>
    <row r="75" spans="1:61" s="40" customFormat="1" ht="110.25" customHeight="1">
      <c r="A75" s="202" t="s">
        <v>137</v>
      </c>
      <c r="B75" s="203"/>
      <c r="C75" s="203"/>
      <c r="D75" s="204"/>
      <c r="E75" s="216" t="s">
        <v>191</v>
      </c>
      <c r="F75" s="217"/>
      <c r="G75" s="217"/>
      <c r="H75" s="217"/>
      <c r="I75" s="217"/>
      <c r="J75" s="217"/>
      <c r="K75" s="217"/>
      <c r="L75" s="217"/>
      <c r="M75" s="217"/>
      <c r="N75" s="217"/>
      <c r="O75" s="217"/>
      <c r="P75" s="217"/>
      <c r="Q75" s="217"/>
      <c r="R75" s="217"/>
      <c r="S75" s="217"/>
      <c r="T75" s="217"/>
      <c r="U75" s="217"/>
      <c r="V75" s="217"/>
      <c r="W75" s="217"/>
      <c r="X75" s="217"/>
      <c r="Y75" s="217"/>
      <c r="Z75" s="217"/>
      <c r="AA75" s="217"/>
      <c r="AB75" s="217"/>
      <c r="AC75" s="217"/>
      <c r="AD75" s="217"/>
      <c r="AE75" s="217"/>
      <c r="AF75" s="217"/>
      <c r="AG75" s="217"/>
      <c r="AH75" s="217"/>
      <c r="AI75" s="217"/>
      <c r="AJ75" s="217"/>
      <c r="AK75" s="217"/>
      <c r="AL75" s="217"/>
      <c r="AM75" s="217"/>
      <c r="AN75" s="217"/>
      <c r="AO75" s="217"/>
      <c r="AP75" s="217"/>
      <c r="AQ75" s="217"/>
      <c r="AR75" s="217"/>
      <c r="AS75" s="217"/>
      <c r="AT75" s="217"/>
      <c r="AU75" s="217"/>
      <c r="AV75" s="217"/>
      <c r="AW75" s="217"/>
      <c r="AX75" s="217"/>
      <c r="AY75" s="217"/>
      <c r="AZ75" s="217"/>
      <c r="BA75" s="217"/>
      <c r="BB75" s="217"/>
      <c r="BC75" s="217"/>
      <c r="BD75" s="217"/>
      <c r="BE75" s="218"/>
      <c r="BF75" s="213" t="s">
        <v>151</v>
      </c>
      <c r="BG75" s="214"/>
      <c r="BH75" s="214"/>
      <c r="BI75" s="215"/>
    </row>
    <row r="76" spans="1:61" s="40" customFormat="1" ht="110.25" customHeight="1" thickBot="1">
      <c r="A76" s="202" t="s">
        <v>192</v>
      </c>
      <c r="B76" s="203"/>
      <c r="C76" s="203"/>
      <c r="D76" s="204"/>
      <c r="E76" s="205" t="s">
        <v>223</v>
      </c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206"/>
      <c r="S76" s="206"/>
      <c r="T76" s="206"/>
      <c r="U76" s="206"/>
      <c r="V76" s="206"/>
      <c r="W76" s="206"/>
      <c r="X76" s="206"/>
      <c r="Y76" s="206"/>
      <c r="Z76" s="206"/>
      <c r="AA76" s="206"/>
      <c r="AB76" s="206"/>
      <c r="AC76" s="206"/>
      <c r="AD76" s="206"/>
      <c r="AE76" s="206"/>
      <c r="AF76" s="206"/>
      <c r="AG76" s="206"/>
      <c r="AH76" s="206"/>
      <c r="AI76" s="206"/>
      <c r="AJ76" s="206"/>
      <c r="AK76" s="206"/>
      <c r="AL76" s="206"/>
      <c r="AM76" s="206"/>
      <c r="AN76" s="206"/>
      <c r="AO76" s="206"/>
      <c r="AP76" s="206"/>
      <c r="AQ76" s="206"/>
      <c r="AR76" s="206"/>
      <c r="AS76" s="206"/>
      <c r="AT76" s="206"/>
      <c r="AU76" s="206"/>
      <c r="AV76" s="206"/>
      <c r="AW76" s="206"/>
      <c r="AX76" s="206"/>
      <c r="AY76" s="206"/>
      <c r="AZ76" s="206"/>
      <c r="BA76" s="206"/>
      <c r="BB76" s="206"/>
      <c r="BC76" s="206"/>
      <c r="BD76" s="206"/>
      <c r="BE76" s="207"/>
      <c r="BF76" s="225" t="s">
        <v>246</v>
      </c>
      <c r="BG76" s="243"/>
      <c r="BH76" s="243"/>
      <c r="BI76" s="244"/>
    </row>
    <row r="77" spans="1:61" s="40" customFormat="1" ht="110.25" customHeight="1">
      <c r="A77" s="240" t="s">
        <v>118</v>
      </c>
      <c r="B77" s="241"/>
      <c r="C77" s="241"/>
      <c r="D77" s="241"/>
      <c r="E77" s="381" t="s">
        <v>240</v>
      </c>
      <c r="F77" s="381"/>
      <c r="G77" s="381"/>
      <c r="H77" s="381"/>
      <c r="I77" s="381"/>
      <c r="J77" s="381"/>
      <c r="K77" s="381"/>
      <c r="L77" s="381"/>
      <c r="M77" s="381"/>
      <c r="N77" s="381"/>
      <c r="O77" s="381"/>
      <c r="P77" s="381"/>
      <c r="Q77" s="381"/>
      <c r="R77" s="381"/>
      <c r="S77" s="381"/>
      <c r="T77" s="381"/>
      <c r="U77" s="381"/>
      <c r="V77" s="381"/>
      <c r="W77" s="381"/>
      <c r="X77" s="381"/>
      <c r="Y77" s="381"/>
      <c r="Z77" s="381"/>
      <c r="AA77" s="381"/>
      <c r="AB77" s="381"/>
      <c r="AC77" s="381"/>
      <c r="AD77" s="381"/>
      <c r="AE77" s="381"/>
      <c r="AF77" s="381"/>
      <c r="AG77" s="381"/>
      <c r="AH77" s="381"/>
      <c r="AI77" s="381"/>
      <c r="AJ77" s="381"/>
      <c r="AK77" s="381"/>
      <c r="AL77" s="381"/>
      <c r="AM77" s="381"/>
      <c r="AN77" s="381"/>
      <c r="AO77" s="381"/>
      <c r="AP77" s="381"/>
      <c r="AQ77" s="381"/>
      <c r="AR77" s="381"/>
      <c r="AS77" s="381"/>
      <c r="AT77" s="381"/>
      <c r="AU77" s="381"/>
      <c r="AV77" s="381"/>
      <c r="AW77" s="381"/>
      <c r="AX77" s="381"/>
      <c r="AY77" s="381"/>
      <c r="AZ77" s="381"/>
      <c r="BA77" s="381"/>
      <c r="BB77" s="381"/>
      <c r="BC77" s="381"/>
      <c r="BD77" s="381"/>
      <c r="BE77" s="228"/>
      <c r="BF77" s="197" t="s">
        <v>31</v>
      </c>
      <c r="BG77" s="198"/>
      <c r="BH77" s="198"/>
      <c r="BI77" s="199"/>
    </row>
    <row r="78" spans="1:61" s="40" customFormat="1" ht="110.25" customHeight="1">
      <c r="A78" s="195" t="s">
        <v>119</v>
      </c>
      <c r="B78" s="196"/>
      <c r="C78" s="196"/>
      <c r="D78" s="196"/>
      <c r="E78" s="200" t="s">
        <v>232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200"/>
      <c r="AH78" s="200"/>
      <c r="AI78" s="200"/>
      <c r="AJ78" s="200"/>
      <c r="AK78" s="200"/>
      <c r="AL78" s="200"/>
      <c r="AM78" s="200"/>
      <c r="AN78" s="200"/>
      <c r="AO78" s="200"/>
      <c r="AP78" s="200"/>
      <c r="AQ78" s="200"/>
      <c r="AR78" s="200"/>
      <c r="AS78" s="200"/>
      <c r="AT78" s="200"/>
      <c r="AU78" s="200"/>
      <c r="AV78" s="200"/>
      <c r="AW78" s="200"/>
      <c r="AX78" s="200"/>
      <c r="AY78" s="200"/>
      <c r="AZ78" s="200"/>
      <c r="BA78" s="200"/>
      <c r="BB78" s="200"/>
      <c r="BC78" s="200"/>
      <c r="BD78" s="200"/>
      <c r="BE78" s="201"/>
      <c r="BF78" s="208" t="s">
        <v>32</v>
      </c>
      <c r="BG78" s="209"/>
      <c r="BH78" s="209"/>
      <c r="BI78" s="210"/>
    </row>
    <row r="79" spans="1:61" s="40" customFormat="1" ht="110.25" customHeight="1">
      <c r="A79" s="192" t="s">
        <v>120</v>
      </c>
      <c r="B79" s="193"/>
      <c r="C79" s="193"/>
      <c r="D79" s="194"/>
      <c r="E79" s="211" t="s">
        <v>233</v>
      </c>
      <c r="F79" s="212"/>
      <c r="G79" s="212"/>
      <c r="H79" s="212"/>
      <c r="I79" s="212"/>
      <c r="J79" s="212"/>
      <c r="K79" s="212"/>
      <c r="L79" s="212"/>
      <c r="M79" s="212"/>
      <c r="N79" s="212"/>
      <c r="O79" s="212"/>
      <c r="P79" s="212"/>
      <c r="Q79" s="212"/>
      <c r="R79" s="212"/>
      <c r="S79" s="212"/>
      <c r="T79" s="212"/>
      <c r="U79" s="212"/>
      <c r="V79" s="212"/>
      <c r="W79" s="212"/>
      <c r="X79" s="212"/>
      <c r="Y79" s="212"/>
      <c r="Z79" s="212"/>
      <c r="AA79" s="212"/>
      <c r="AB79" s="212"/>
      <c r="AC79" s="212"/>
      <c r="AD79" s="212"/>
      <c r="AE79" s="212"/>
      <c r="AF79" s="212"/>
      <c r="AG79" s="212"/>
      <c r="AH79" s="212"/>
      <c r="AI79" s="212"/>
      <c r="AJ79" s="212"/>
      <c r="AK79" s="212"/>
      <c r="AL79" s="212"/>
      <c r="AM79" s="212"/>
      <c r="AN79" s="212"/>
      <c r="AO79" s="212"/>
      <c r="AP79" s="212"/>
      <c r="AQ79" s="212"/>
      <c r="AR79" s="212"/>
      <c r="AS79" s="212"/>
      <c r="AT79" s="212"/>
      <c r="AU79" s="212"/>
      <c r="AV79" s="212"/>
      <c r="AW79" s="212"/>
      <c r="AX79" s="212"/>
      <c r="AY79" s="212"/>
      <c r="AZ79" s="212"/>
      <c r="BA79" s="212"/>
      <c r="BB79" s="212"/>
      <c r="BC79" s="212"/>
      <c r="BD79" s="212"/>
      <c r="BE79" s="212"/>
      <c r="BF79" s="213" t="s">
        <v>117</v>
      </c>
      <c r="BG79" s="214"/>
      <c r="BH79" s="214"/>
      <c r="BI79" s="215"/>
    </row>
    <row r="80" spans="1:61" s="40" customFormat="1" ht="110.25" customHeight="1">
      <c r="A80" s="192" t="s">
        <v>147</v>
      </c>
      <c r="B80" s="193"/>
      <c r="C80" s="193"/>
      <c r="D80" s="194"/>
      <c r="E80" s="211" t="s">
        <v>234</v>
      </c>
      <c r="F80" s="212"/>
      <c r="G80" s="212"/>
      <c r="H80" s="212"/>
      <c r="I80" s="212"/>
      <c r="J80" s="212"/>
      <c r="K80" s="212"/>
      <c r="L80" s="212"/>
      <c r="M80" s="212"/>
      <c r="N80" s="212"/>
      <c r="O80" s="212"/>
      <c r="P80" s="212"/>
      <c r="Q80" s="212"/>
      <c r="R80" s="212"/>
      <c r="S80" s="212"/>
      <c r="T80" s="212"/>
      <c r="U80" s="212"/>
      <c r="V80" s="212"/>
      <c r="W80" s="212"/>
      <c r="X80" s="212"/>
      <c r="Y80" s="212"/>
      <c r="Z80" s="212"/>
      <c r="AA80" s="212"/>
      <c r="AB80" s="212"/>
      <c r="AC80" s="212"/>
      <c r="AD80" s="212"/>
      <c r="AE80" s="212"/>
      <c r="AF80" s="212"/>
      <c r="AG80" s="212"/>
      <c r="AH80" s="212"/>
      <c r="AI80" s="212"/>
      <c r="AJ80" s="212"/>
      <c r="AK80" s="212"/>
      <c r="AL80" s="212"/>
      <c r="AM80" s="212"/>
      <c r="AN80" s="212"/>
      <c r="AO80" s="212"/>
      <c r="AP80" s="212"/>
      <c r="AQ80" s="212"/>
      <c r="AR80" s="212"/>
      <c r="AS80" s="212"/>
      <c r="AT80" s="212"/>
      <c r="AU80" s="212"/>
      <c r="AV80" s="212"/>
      <c r="AW80" s="212"/>
      <c r="AX80" s="212"/>
      <c r="AY80" s="212"/>
      <c r="AZ80" s="212"/>
      <c r="BA80" s="212"/>
      <c r="BB80" s="212"/>
      <c r="BC80" s="212"/>
      <c r="BD80" s="212"/>
      <c r="BE80" s="212"/>
      <c r="BF80" s="213" t="s">
        <v>158</v>
      </c>
      <c r="BG80" s="214"/>
      <c r="BH80" s="214"/>
      <c r="BI80" s="215"/>
    </row>
    <row r="81" spans="1:61" s="40" customFormat="1" ht="110.25" customHeight="1" thickBot="1">
      <c r="A81" s="238" t="s">
        <v>152</v>
      </c>
      <c r="B81" s="239"/>
      <c r="C81" s="239"/>
      <c r="D81" s="239"/>
      <c r="E81" s="237" t="s">
        <v>241</v>
      </c>
      <c r="F81" s="237"/>
      <c r="G81" s="237"/>
      <c r="H81" s="237"/>
      <c r="I81" s="237"/>
      <c r="J81" s="237"/>
      <c r="K81" s="237"/>
      <c r="L81" s="237"/>
      <c r="M81" s="237"/>
      <c r="N81" s="237"/>
      <c r="O81" s="237"/>
      <c r="P81" s="237"/>
      <c r="Q81" s="237"/>
      <c r="R81" s="237"/>
      <c r="S81" s="237"/>
      <c r="T81" s="237"/>
      <c r="U81" s="237"/>
      <c r="V81" s="237"/>
      <c r="W81" s="237"/>
      <c r="X81" s="237"/>
      <c r="Y81" s="237"/>
      <c r="Z81" s="237"/>
      <c r="AA81" s="237"/>
      <c r="AB81" s="237"/>
      <c r="AC81" s="237"/>
      <c r="AD81" s="237"/>
      <c r="AE81" s="237"/>
      <c r="AF81" s="237"/>
      <c r="AG81" s="237"/>
      <c r="AH81" s="237"/>
      <c r="AI81" s="237"/>
      <c r="AJ81" s="237"/>
      <c r="AK81" s="237"/>
      <c r="AL81" s="237"/>
      <c r="AM81" s="237"/>
      <c r="AN81" s="237"/>
      <c r="AO81" s="237"/>
      <c r="AP81" s="237"/>
      <c r="AQ81" s="237"/>
      <c r="AR81" s="237"/>
      <c r="AS81" s="237"/>
      <c r="AT81" s="237"/>
      <c r="AU81" s="237"/>
      <c r="AV81" s="237"/>
      <c r="AW81" s="237"/>
      <c r="AX81" s="237"/>
      <c r="AY81" s="237"/>
      <c r="AZ81" s="237"/>
      <c r="BA81" s="237"/>
      <c r="BB81" s="237"/>
      <c r="BC81" s="237"/>
      <c r="BD81" s="237"/>
      <c r="BE81" s="211"/>
      <c r="BF81" s="213" t="s">
        <v>151</v>
      </c>
      <c r="BG81" s="214"/>
      <c r="BH81" s="214"/>
      <c r="BI81" s="215"/>
    </row>
    <row r="82" spans="1:61" s="40" customFormat="1" ht="120" customHeight="1">
      <c r="A82" s="240" t="s">
        <v>128</v>
      </c>
      <c r="B82" s="241"/>
      <c r="C82" s="241"/>
      <c r="D82" s="241"/>
      <c r="E82" s="228" t="s">
        <v>235</v>
      </c>
      <c r="F82" s="229"/>
      <c r="G82" s="229"/>
      <c r="H82" s="229"/>
      <c r="I82" s="229"/>
      <c r="J82" s="229"/>
      <c r="K82" s="229"/>
      <c r="L82" s="229"/>
      <c r="M82" s="229"/>
      <c r="N82" s="229"/>
      <c r="O82" s="229"/>
      <c r="P82" s="229"/>
      <c r="Q82" s="229"/>
      <c r="R82" s="229"/>
      <c r="S82" s="229"/>
      <c r="T82" s="229"/>
      <c r="U82" s="229"/>
      <c r="V82" s="229"/>
      <c r="W82" s="229"/>
      <c r="X82" s="229"/>
      <c r="Y82" s="229"/>
      <c r="Z82" s="229"/>
      <c r="AA82" s="229"/>
      <c r="AB82" s="229"/>
      <c r="AC82" s="229"/>
      <c r="AD82" s="229"/>
      <c r="AE82" s="229"/>
      <c r="AF82" s="229"/>
      <c r="AG82" s="229"/>
      <c r="AH82" s="229"/>
      <c r="AI82" s="229"/>
      <c r="AJ82" s="229"/>
      <c r="AK82" s="229"/>
      <c r="AL82" s="229"/>
      <c r="AM82" s="229"/>
      <c r="AN82" s="229"/>
      <c r="AO82" s="229"/>
      <c r="AP82" s="229"/>
      <c r="AQ82" s="229"/>
      <c r="AR82" s="229"/>
      <c r="AS82" s="229"/>
      <c r="AT82" s="229"/>
      <c r="AU82" s="229"/>
      <c r="AV82" s="229"/>
      <c r="AW82" s="229"/>
      <c r="AX82" s="229"/>
      <c r="AY82" s="229"/>
      <c r="AZ82" s="229"/>
      <c r="BA82" s="229"/>
      <c r="BB82" s="229"/>
      <c r="BC82" s="229"/>
      <c r="BD82" s="229"/>
      <c r="BE82" s="229"/>
      <c r="BF82" s="222" t="s">
        <v>33</v>
      </c>
      <c r="BG82" s="223"/>
      <c r="BH82" s="223"/>
      <c r="BI82" s="224"/>
    </row>
    <row r="83" spans="1:61" s="40" customFormat="1" ht="110.25" customHeight="1">
      <c r="A83" s="195" t="s">
        <v>130</v>
      </c>
      <c r="B83" s="196"/>
      <c r="C83" s="196"/>
      <c r="D83" s="196"/>
      <c r="E83" s="200" t="s">
        <v>236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200"/>
      <c r="AF83" s="200"/>
      <c r="AG83" s="200"/>
      <c r="AH83" s="200"/>
      <c r="AI83" s="200"/>
      <c r="AJ83" s="200"/>
      <c r="AK83" s="200"/>
      <c r="AL83" s="200"/>
      <c r="AM83" s="200"/>
      <c r="AN83" s="200"/>
      <c r="AO83" s="200"/>
      <c r="AP83" s="200"/>
      <c r="AQ83" s="200"/>
      <c r="AR83" s="200"/>
      <c r="AS83" s="200"/>
      <c r="AT83" s="200"/>
      <c r="AU83" s="200"/>
      <c r="AV83" s="200"/>
      <c r="AW83" s="200"/>
      <c r="AX83" s="200"/>
      <c r="AY83" s="200"/>
      <c r="AZ83" s="200"/>
      <c r="BA83" s="200"/>
      <c r="BB83" s="200"/>
      <c r="BC83" s="200"/>
      <c r="BD83" s="200"/>
      <c r="BE83" s="201"/>
      <c r="BF83" s="225" t="s">
        <v>43</v>
      </c>
      <c r="BG83" s="226"/>
      <c r="BH83" s="226"/>
      <c r="BI83" s="227"/>
    </row>
    <row r="84" spans="1:61" s="40" customFormat="1" ht="110.25" customHeight="1">
      <c r="A84" s="238" t="s">
        <v>129</v>
      </c>
      <c r="B84" s="242"/>
      <c r="C84" s="242"/>
      <c r="D84" s="242"/>
      <c r="E84" s="216" t="s">
        <v>237</v>
      </c>
      <c r="F84" s="217"/>
      <c r="G84" s="217"/>
      <c r="H84" s="217"/>
      <c r="I84" s="217"/>
      <c r="J84" s="217"/>
      <c r="K84" s="217"/>
      <c r="L84" s="217"/>
      <c r="M84" s="217"/>
      <c r="N84" s="217"/>
      <c r="O84" s="217"/>
      <c r="P84" s="217"/>
      <c r="Q84" s="217"/>
      <c r="R84" s="217"/>
      <c r="S84" s="217"/>
      <c r="T84" s="217"/>
      <c r="U84" s="217"/>
      <c r="V84" s="217"/>
      <c r="W84" s="217"/>
      <c r="X84" s="217"/>
      <c r="Y84" s="217"/>
      <c r="Z84" s="217"/>
      <c r="AA84" s="217"/>
      <c r="AB84" s="217"/>
      <c r="AC84" s="217"/>
      <c r="AD84" s="217"/>
      <c r="AE84" s="217"/>
      <c r="AF84" s="217"/>
      <c r="AG84" s="217"/>
      <c r="AH84" s="217"/>
      <c r="AI84" s="217"/>
      <c r="AJ84" s="217"/>
      <c r="AK84" s="217"/>
      <c r="AL84" s="217"/>
      <c r="AM84" s="217"/>
      <c r="AN84" s="217"/>
      <c r="AO84" s="217"/>
      <c r="AP84" s="217"/>
      <c r="AQ84" s="217"/>
      <c r="AR84" s="217"/>
      <c r="AS84" s="217"/>
      <c r="AT84" s="217"/>
      <c r="AU84" s="217"/>
      <c r="AV84" s="217"/>
      <c r="AW84" s="217"/>
      <c r="AX84" s="217"/>
      <c r="AY84" s="217"/>
      <c r="AZ84" s="217"/>
      <c r="BA84" s="217"/>
      <c r="BB84" s="217"/>
      <c r="BC84" s="217"/>
      <c r="BD84" s="217"/>
      <c r="BE84" s="218"/>
      <c r="BF84" s="219" t="s">
        <v>35</v>
      </c>
      <c r="BG84" s="220"/>
      <c r="BH84" s="220"/>
      <c r="BI84" s="221"/>
    </row>
    <row r="85" spans="1:61" s="40" customFormat="1" ht="110.25" customHeight="1" thickBot="1">
      <c r="A85" s="230" t="s">
        <v>131</v>
      </c>
      <c r="B85" s="231"/>
      <c r="C85" s="231"/>
      <c r="D85" s="231"/>
      <c r="E85" s="232" t="s">
        <v>238</v>
      </c>
      <c r="F85" s="232"/>
      <c r="G85" s="232"/>
      <c r="H85" s="232"/>
      <c r="I85" s="232"/>
      <c r="J85" s="232"/>
      <c r="K85" s="232"/>
      <c r="L85" s="232"/>
      <c r="M85" s="232"/>
      <c r="N85" s="232"/>
      <c r="O85" s="232"/>
      <c r="P85" s="232"/>
      <c r="Q85" s="232"/>
      <c r="R85" s="232"/>
      <c r="S85" s="232"/>
      <c r="T85" s="232"/>
      <c r="U85" s="232"/>
      <c r="V85" s="232"/>
      <c r="W85" s="232"/>
      <c r="X85" s="232"/>
      <c r="Y85" s="232"/>
      <c r="Z85" s="232"/>
      <c r="AA85" s="232"/>
      <c r="AB85" s="232"/>
      <c r="AC85" s="232"/>
      <c r="AD85" s="232"/>
      <c r="AE85" s="232"/>
      <c r="AF85" s="232"/>
      <c r="AG85" s="232"/>
      <c r="AH85" s="232"/>
      <c r="AI85" s="232"/>
      <c r="AJ85" s="232"/>
      <c r="AK85" s="232"/>
      <c r="AL85" s="232"/>
      <c r="AM85" s="232"/>
      <c r="AN85" s="232"/>
      <c r="AO85" s="232"/>
      <c r="AP85" s="232"/>
      <c r="AQ85" s="232"/>
      <c r="AR85" s="232"/>
      <c r="AS85" s="232"/>
      <c r="AT85" s="232"/>
      <c r="AU85" s="232"/>
      <c r="AV85" s="232"/>
      <c r="AW85" s="232"/>
      <c r="AX85" s="232"/>
      <c r="AY85" s="232"/>
      <c r="AZ85" s="232"/>
      <c r="BA85" s="232"/>
      <c r="BB85" s="232"/>
      <c r="BC85" s="232"/>
      <c r="BD85" s="232"/>
      <c r="BE85" s="233"/>
      <c r="BF85" s="234" t="s">
        <v>41</v>
      </c>
      <c r="BG85" s="235"/>
      <c r="BH85" s="235"/>
      <c r="BI85" s="236"/>
    </row>
    <row r="86" spans="1:61" s="38" customFormat="1" ht="53.25" customHeight="1">
      <c r="A86" s="139"/>
      <c r="B86" s="139"/>
      <c r="C86" s="139"/>
      <c r="D86" s="139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40"/>
      <c r="Z86" s="140"/>
      <c r="AA86" s="140"/>
      <c r="AB86" s="140"/>
      <c r="AC86" s="140"/>
      <c r="AD86" s="140"/>
      <c r="AE86" s="140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6"/>
      <c r="BG86" s="66"/>
      <c r="BH86" s="66"/>
      <c r="BI86" s="66"/>
    </row>
    <row r="87" spans="1:61" s="38" customFormat="1" ht="99.75" customHeight="1">
      <c r="A87" s="186" t="s">
        <v>193</v>
      </c>
      <c r="B87" s="186"/>
      <c r="C87" s="186"/>
      <c r="D87" s="186"/>
      <c r="E87" s="186"/>
      <c r="F87" s="186"/>
      <c r="G87" s="186"/>
      <c r="H87" s="186"/>
      <c r="I87" s="186"/>
      <c r="J87" s="186"/>
      <c r="K87" s="186"/>
      <c r="L87" s="186"/>
      <c r="M87" s="186"/>
      <c r="N87" s="186"/>
      <c r="O87" s="186"/>
      <c r="P87" s="186"/>
      <c r="Q87" s="186"/>
      <c r="R87" s="186"/>
      <c r="S87" s="186"/>
      <c r="T87" s="186"/>
      <c r="U87" s="186"/>
      <c r="V87" s="186"/>
      <c r="W87" s="186"/>
      <c r="X87" s="186"/>
      <c r="Y87" s="186"/>
      <c r="Z87" s="186"/>
      <c r="AA87" s="186"/>
      <c r="AB87" s="186"/>
      <c r="AC87" s="186"/>
      <c r="AD87" s="186"/>
      <c r="AE87" s="186"/>
      <c r="AF87" s="186"/>
      <c r="AG87" s="186"/>
      <c r="AH87" s="186"/>
      <c r="AI87" s="186"/>
      <c r="AJ87" s="186"/>
      <c r="AK87" s="186"/>
      <c r="AL87" s="186"/>
      <c r="AM87" s="186"/>
      <c r="AN87" s="186"/>
      <c r="AO87" s="186"/>
      <c r="AP87" s="186"/>
      <c r="AQ87" s="186"/>
      <c r="AR87" s="186"/>
      <c r="AS87" s="186"/>
      <c r="AT87" s="186"/>
      <c r="AU87" s="186"/>
      <c r="AV87" s="186"/>
      <c r="AW87" s="186"/>
      <c r="AX87" s="186"/>
      <c r="AY87" s="186"/>
      <c r="AZ87" s="186"/>
      <c r="BA87" s="186"/>
      <c r="BB87" s="186"/>
      <c r="BC87" s="186"/>
      <c r="BD87" s="186"/>
      <c r="BE87" s="186"/>
      <c r="BF87" s="186"/>
      <c r="BG87" s="186"/>
      <c r="BH87" s="186"/>
      <c r="BI87" s="186"/>
    </row>
    <row r="88" spans="1:61" s="38" customFormat="1" ht="99.75" customHeight="1">
      <c r="A88" s="186" t="s">
        <v>239</v>
      </c>
      <c r="B88" s="186"/>
      <c r="C88" s="186"/>
      <c r="D88" s="186"/>
      <c r="E88" s="186"/>
      <c r="F88" s="186"/>
      <c r="G88" s="186"/>
      <c r="H88" s="186"/>
      <c r="I88" s="186"/>
      <c r="J88" s="186"/>
      <c r="K88" s="186"/>
      <c r="L88" s="186"/>
      <c r="M88" s="186"/>
      <c r="N88" s="186"/>
      <c r="O88" s="186"/>
      <c r="P88" s="186"/>
      <c r="Q88" s="186"/>
      <c r="R88" s="186"/>
      <c r="S88" s="186"/>
      <c r="T88" s="186"/>
      <c r="U88" s="186"/>
      <c r="V88" s="186"/>
      <c r="W88" s="186"/>
      <c r="X88" s="186"/>
      <c r="Y88" s="186"/>
      <c r="Z88" s="186"/>
      <c r="AA88" s="186"/>
      <c r="AB88" s="186"/>
      <c r="AC88" s="186"/>
      <c r="AD88" s="186"/>
      <c r="AE88" s="186"/>
      <c r="AF88" s="186"/>
      <c r="AG88" s="186"/>
      <c r="AH88" s="186"/>
      <c r="AI88" s="186"/>
      <c r="AJ88" s="186"/>
      <c r="AK88" s="186"/>
      <c r="AL88" s="186"/>
      <c r="AM88" s="186"/>
      <c r="AN88" s="186"/>
      <c r="AO88" s="186"/>
      <c r="AP88" s="186"/>
      <c r="AQ88" s="186"/>
      <c r="AR88" s="186"/>
      <c r="AS88" s="186"/>
      <c r="AT88" s="186"/>
      <c r="AU88" s="186"/>
      <c r="AV88" s="186"/>
      <c r="AW88" s="186"/>
      <c r="AX88" s="186"/>
      <c r="AY88" s="186"/>
      <c r="AZ88" s="186"/>
      <c r="BA88" s="186"/>
      <c r="BB88" s="186"/>
      <c r="BC88" s="186"/>
      <c r="BD88" s="186"/>
      <c r="BE88" s="186"/>
      <c r="BF88" s="186"/>
      <c r="BG88" s="186"/>
      <c r="BH88" s="186"/>
      <c r="BI88" s="186"/>
    </row>
    <row r="89" spans="1:61" s="26" customFormat="1" ht="99.75" customHeight="1">
      <c r="A89" s="186"/>
      <c r="B89" s="186"/>
      <c r="C89" s="186"/>
      <c r="D89" s="186"/>
      <c r="E89" s="186"/>
      <c r="F89" s="186"/>
      <c r="G89" s="186"/>
      <c r="H89" s="186"/>
      <c r="I89" s="186"/>
      <c r="J89" s="186"/>
      <c r="K89" s="186"/>
      <c r="L89" s="186"/>
      <c r="M89" s="186"/>
      <c r="N89" s="186"/>
      <c r="O89" s="186"/>
      <c r="P89" s="186"/>
      <c r="Q89" s="186"/>
      <c r="R89" s="186"/>
      <c r="S89" s="186"/>
      <c r="T89" s="186"/>
      <c r="U89" s="186"/>
      <c r="V89" s="186"/>
      <c r="W89" s="186"/>
      <c r="X89" s="186"/>
      <c r="Y89" s="186"/>
      <c r="Z89" s="186"/>
      <c r="AA89" s="186"/>
      <c r="AB89" s="186"/>
      <c r="AC89" s="186"/>
      <c r="AD89" s="186"/>
      <c r="AE89" s="186"/>
      <c r="AF89" s="186"/>
      <c r="AG89" s="186"/>
      <c r="AH89" s="186"/>
      <c r="AI89" s="186"/>
      <c r="AJ89" s="186"/>
      <c r="AK89" s="186"/>
      <c r="AL89" s="186"/>
      <c r="AM89" s="186"/>
      <c r="AN89" s="186"/>
      <c r="AO89" s="186"/>
      <c r="AP89" s="186"/>
      <c r="AQ89" s="186"/>
      <c r="AR89" s="186"/>
      <c r="AS89" s="186"/>
      <c r="AT89" s="186"/>
      <c r="AU89" s="186"/>
      <c r="AV89" s="186"/>
      <c r="AW89" s="186"/>
      <c r="AX89" s="186"/>
      <c r="AY89" s="186"/>
      <c r="AZ89" s="186"/>
      <c r="BA89" s="186"/>
      <c r="BB89" s="186"/>
      <c r="BC89" s="186"/>
      <c r="BD89" s="186"/>
      <c r="BE89" s="186"/>
      <c r="BF89" s="186"/>
      <c r="BG89" s="186"/>
      <c r="BH89" s="186"/>
      <c r="BI89" s="186"/>
    </row>
    <row r="90" spans="1:61" s="23" customFormat="1" ht="122.25" customHeight="1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141"/>
      <c r="S90" s="141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142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67"/>
      <c r="BG90" s="67"/>
      <c r="BH90" s="67"/>
      <c r="BI90" s="67"/>
    </row>
    <row r="91" spans="1:61" s="23" customFormat="1" ht="49.5" customHeight="1">
      <c r="A91" s="143" t="s">
        <v>38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141"/>
      <c r="S91" s="141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142"/>
      <c r="AF91" s="24"/>
      <c r="AG91" s="78"/>
      <c r="AH91" s="78"/>
      <c r="AI91" s="78"/>
      <c r="AJ91" s="113" t="s">
        <v>38</v>
      </c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67"/>
      <c r="BG91" s="67"/>
      <c r="BH91" s="67"/>
      <c r="BI91" s="67"/>
    </row>
    <row r="92" spans="1:61" s="23" customFormat="1" ht="49.5" customHeight="1">
      <c r="A92" s="187" t="s">
        <v>226</v>
      </c>
      <c r="B92" s="187"/>
      <c r="C92" s="187"/>
      <c r="D92" s="187"/>
      <c r="E92" s="187"/>
      <c r="F92" s="187"/>
      <c r="G92" s="187"/>
      <c r="H92" s="187"/>
      <c r="I92" s="187"/>
      <c r="J92" s="187"/>
      <c r="K92" s="187"/>
      <c r="L92" s="187"/>
      <c r="M92" s="187"/>
      <c r="N92" s="187"/>
      <c r="O92" s="187"/>
      <c r="P92" s="187"/>
      <c r="Q92" s="187"/>
      <c r="R92" s="187"/>
      <c r="S92" s="187"/>
      <c r="T92" s="144"/>
      <c r="U92" s="144"/>
      <c r="V92" s="144"/>
      <c r="W92" s="144"/>
      <c r="X92" s="144"/>
      <c r="Y92" s="144"/>
      <c r="Z92" s="144"/>
      <c r="AA92" s="144"/>
      <c r="AB92" s="144"/>
      <c r="AC92" s="144"/>
      <c r="AD92" s="67"/>
      <c r="AE92" s="142"/>
      <c r="AF92" s="78"/>
      <c r="AG92" s="78"/>
      <c r="AH92" s="78"/>
      <c r="AI92" s="78"/>
      <c r="AJ92" s="189" t="s">
        <v>169</v>
      </c>
      <c r="AK92" s="189"/>
      <c r="AL92" s="189"/>
      <c r="AM92" s="189"/>
      <c r="AN92" s="189"/>
      <c r="AO92" s="189"/>
      <c r="AP92" s="189"/>
      <c r="AQ92" s="189"/>
      <c r="AR92" s="189"/>
      <c r="AS92" s="189"/>
      <c r="AT92" s="189"/>
      <c r="AU92" s="189"/>
      <c r="AV92" s="189"/>
      <c r="AW92" s="189"/>
      <c r="AX92" s="189"/>
      <c r="AY92" s="189"/>
      <c r="AZ92" s="189"/>
      <c r="BA92" s="189"/>
      <c r="BB92" s="189"/>
      <c r="BC92" s="189"/>
      <c r="BD92" s="189"/>
      <c r="BE92" s="189"/>
      <c r="BF92" s="189"/>
      <c r="BG92" s="189"/>
      <c r="BH92" s="189"/>
      <c r="BI92" s="189"/>
    </row>
    <row r="93" spans="1:61" s="23" customFormat="1" ht="49.5" customHeight="1">
      <c r="A93" s="187"/>
      <c r="B93" s="187"/>
      <c r="C93" s="187"/>
      <c r="D93" s="187"/>
      <c r="E93" s="187"/>
      <c r="F93" s="187"/>
      <c r="G93" s="187"/>
      <c r="H93" s="187"/>
      <c r="I93" s="187"/>
      <c r="J93" s="187"/>
      <c r="K93" s="187"/>
      <c r="L93" s="187"/>
      <c r="M93" s="187"/>
      <c r="N93" s="187"/>
      <c r="O93" s="187"/>
      <c r="P93" s="187"/>
      <c r="Q93" s="187"/>
      <c r="R93" s="187"/>
      <c r="S93" s="187"/>
      <c r="T93" s="144"/>
      <c r="U93" s="144"/>
      <c r="V93" s="144"/>
      <c r="W93" s="144"/>
      <c r="X93" s="144"/>
      <c r="Y93" s="144"/>
      <c r="Z93" s="144"/>
      <c r="AA93" s="144"/>
      <c r="AB93" s="144"/>
      <c r="AC93" s="144"/>
      <c r="AD93" s="67"/>
      <c r="AE93" s="142"/>
      <c r="AF93" s="78"/>
      <c r="AG93" s="78"/>
      <c r="AH93" s="78"/>
      <c r="AI93" s="78"/>
      <c r="AJ93" s="189"/>
      <c r="AK93" s="189"/>
      <c r="AL93" s="189"/>
      <c r="AM93" s="189"/>
      <c r="AN93" s="189"/>
      <c r="AO93" s="189"/>
      <c r="AP93" s="189"/>
      <c r="AQ93" s="189"/>
      <c r="AR93" s="189"/>
      <c r="AS93" s="189"/>
      <c r="AT93" s="189"/>
      <c r="AU93" s="189"/>
      <c r="AV93" s="189"/>
      <c r="AW93" s="189"/>
      <c r="AX93" s="189"/>
      <c r="AY93" s="189"/>
      <c r="AZ93" s="189"/>
      <c r="BA93" s="189"/>
      <c r="BB93" s="189"/>
      <c r="BC93" s="189"/>
      <c r="BD93" s="189"/>
      <c r="BE93" s="189"/>
      <c r="BF93" s="189"/>
      <c r="BG93" s="189"/>
      <c r="BH93" s="189"/>
      <c r="BI93" s="189"/>
    </row>
    <row r="94" spans="1:61" s="23" customFormat="1" ht="49.5" customHeight="1">
      <c r="A94" s="188"/>
      <c r="B94" s="188"/>
      <c r="C94" s="188"/>
      <c r="D94" s="188"/>
      <c r="E94" s="188"/>
      <c r="F94" s="188"/>
      <c r="G94" s="191" t="s">
        <v>225</v>
      </c>
      <c r="H94" s="191"/>
      <c r="I94" s="191"/>
      <c r="J94" s="191"/>
      <c r="K94" s="191"/>
      <c r="L94" s="191"/>
      <c r="M94" s="191"/>
      <c r="N94" s="191"/>
      <c r="O94" s="191"/>
      <c r="P94" s="145"/>
      <c r="Q94" s="145"/>
      <c r="R94" s="145"/>
      <c r="S94" s="145"/>
      <c r="T94" s="144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142"/>
      <c r="AF94" s="78"/>
      <c r="AG94" s="78"/>
      <c r="AH94" s="78"/>
      <c r="AI94" s="78"/>
      <c r="AJ94" s="188"/>
      <c r="AK94" s="188"/>
      <c r="AL94" s="188"/>
      <c r="AM94" s="188"/>
      <c r="AN94" s="188"/>
      <c r="AO94" s="188"/>
      <c r="AP94" s="191" t="s">
        <v>122</v>
      </c>
      <c r="AQ94" s="191"/>
      <c r="AR94" s="191"/>
      <c r="AS94" s="191"/>
      <c r="AT94" s="191"/>
      <c r="AU94" s="191"/>
      <c r="AV94" s="191"/>
      <c r="AW94" s="191"/>
      <c r="AX94" s="191"/>
      <c r="AY94" s="145"/>
      <c r="AZ94" s="145"/>
      <c r="BA94" s="145"/>
      <c r="BB94" s="145"/>
      <c r="BC94" s="145"/>
      <c r="BD94" s="145"/>
      <c r="BE94" s="145"/>
      <c r="BF94" s="67"/>
      <c r="BG94" s="67"/>
      <c r="BH94" s="67"/>
      <c r="BI94" s="67"/>
    </row>
    <row r="95" spans="1:61" s="23" customFormat="1" ht="49.5" customHeight="1">
      <c r="A95" s="98" t="s">
        <v>133</v>
      </c>
      <c r="B95" s="67"/>
      <c r="C95" s="67"/>
      <c r="D95" s="67"/>
      <c r="E95" s="67"/>
      <c r="F95" s="67"/>
      <c r="G95" s="67"/>
      <c r="H95" s="98"/>
      <c r="I95" s="67"/>
      <c r="J95" s="67"/>
      <c r="K95" s="67"/>
      <c r="L95" s="67"/>
      <c r="M95" s="67"/>
      <c r="N95" s="67"/>
      <c r="O95" s="67"/>
      <c r="P95" s="67"/>
      <c r="Q95" s="67"/>
      <c r="R95" s="141"/>
      <c r="S95" s="141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142"/>
      <c r="AF95" s="78"/>
      <c r="AG95" s="78"/>
      <c r="AH95" s="78"/>
      <c r="AI95" s="78"/>
      <c r="AJ95" s="98" t="s">
        <v>133</v>
      </c>
      <c r="AK95" s="146"/>
      <c r="AL95" s="146"/>
      <c r="AM95" s="146"/>
      <c r="AN95" s="146"/>
      <c r="AO95" s="146"/>
      <c r="AP95" s="78"/>
      <c r="AQ95" s="68"/>
      <c r="AR95" s="68"/>
      <c r="AS95" s="68"/>
      <c r="AT95" s="68"/>
      <c r="AU95" s="68"/>
      <c r="AV95" s="68"/>
      <c r="AW95" s="78"/>
      <c r="AX95" s="78"/>
      <c r="AY95" s="78"/>
      <c r="AZ95" s="78"/>
      <c r="BA95" s="78"/>
      <c r="BB95" s="78"/>
      <c r="BC95" s="78"/>
      <c r="BD95" s="78"/>
      <c r="BE95" s="78"/>
      <c r="BF95" s="67"/>
      <c r="BG95" s="67"/>
      <c r="BH95" s="67"/>
      <c r="BI95" s="67"/>
    </row>
    <row r="96" spans="1:61" s="23" customFormat="1" ht="49.5" customHeight="1">
      <c r="A96" s="380"/>
      <c r="B96" s="380"/>
      <c r="C96" s="380"/>
      <c r="D96" s="380"/>
      <c r="E96" s="380"/>
      <c r="F96" s="380"/>
      <c r="G96" s="187">
        <v>2023</v>
      </c>
      <c r="H96" s="187"/>
      <c r="I96" s="187"/>
      <c r="J96" s="187"/>
      <c r="K96" s="187"/>
      <c r="L96" s="187"/>
      <c r="M96" s="67"/>
      <c r="N96" s="67"/>
      <c r="O96" s="67"/>
      <c r="P96" s="67"/>
      <c r="Q96" s="67"/>
      <c r="R96" s="141"/>
      <c r="S96" s="141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142"/>
      <c r="AF96" s="78"/>
      <c r="AG96" s="78"/>
      <c r="AH96" s="78"/>
      <c r="AI96" s="78"/>
      <c r="AJ96" s="380"/>
      <c r="AK96" s="380"/>
      <c r="AL96" s="380"/>
      <c r="AM96" s="380"/>
      <c r="AN96" s="380"/>
      <c r="AO96" s="380"/>
      <c r="AP96" s="187">
        <v>2023</v>
      </c>
      <c r="AQ96" s="187"/>
      <c r="AR96" s="187"/>
      <c r="AS96" s="187"/>
      <c r="AT96" s="187"/>
      <c r="AU96" s="187"/>
      <c r="AV96" s="24"/>
      <c r="AW96" s="78"/>
      <c r="AX96" s="78"/>
      <c r="AY96" s="78"/>
      <c r="AZ96" s="78"/>
      <c r="BA96" s="78"/>
      <c r="BB96" s="78"/>
      <c r="BC96" s="78"/>
      <c r="BD96" s="78"/>
      <c r="BE96" s="78"/>
      <c r="BF96" s="67"/>
      <c r="BG96" s="67"/>
      <c r="BH96" s="67"/>
      <c r="BI96" s="67"/>
    </row>
    <row r="97" spans="1:61" s="23" customFormat="1" ht="49.5" customHeight="1">
      <c r="A97" s="378"/>
      <c r="B97" s="378"/>
      <c r="C97" s="378"/>
      <c r="D97" s="378"/>
      <c r="E97" s="378"/>
      <c r="F97" s="378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141"/>
      <c r="S97" s="141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142"/>
      <c r="AF97" s="78"/>
      <c r="AG97" s="78"/>
      <c r="AH97" s="78"/>
      <c r="AI97" s="78"/>
      <c r="AJ97" s="379"/>
      <c r="AK97" s="379"/>
      <c r="AL97" s="379"/>
      <c r="AM97" s="379"/>
      <c r="AN97" s="379"/>
      <c r="AO97" s="379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78"/>
      <c r="BE97" s="78"/>
      <c r="BF97" s="67"/>
      <c r="BG97" s="67"/>
      <c r="BH97" s="67"/>
      <c r="BI97" s="67"/>
    </row>
    <row r="98" spans="1:61" s="23" customFormat="1" ht="49.5" customHeight="1">
      <c r="A98" s="147"/>
      <c r="B98" s="147"/>
      <c r="C98" s="147"/>
      <c r="D98" s="147"/>
      <c r="E98" s="147"/>
      <c r="F98" s="14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141"/>
      <c r="S98" s="141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142"/>
      <c r="AF98" s="78"/>
      <c r="AG98" s="78"/>
      <c r="AH98" s="78"/>
      <c r="AI98" s="78"/>
      <c r="AJ98" s="148"/>
      <c r="AK98" s="148"/>
      <c r="AL98" s="148"/>
      <c r="AM98" s="148"/>
      <c r="AN98" s="148"/>
      <c r="AO98" s="148"/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78"/>
      <c r="BA98" s="78"/>
      <c r="BB98" s="78"/>
      <c r="BC98" s="78"/>
      <c r="BD98" s="78"/>
      <c r="BE98" s="78"/>
      <c r="BF98" s="67"/>
      <c r="BG98" s="67"/>
      <c r="BH98" s="67"/>
      <c r="BI98" s="67"/>
    </row>
    <row r="99" spans="1:61" s="23" customFormat="1" ht="49.5" customHeight="1">
      <c r="A99" s="64" t="s">
        <v>123</v>
      </c>
      <c r="B99" s="67"/>
      <c r="C99" s="67"/>
      <c r="D99" s="67"/>
      <c r="E99" s="67"/>
      <c r="F99" s="67"/>
      <c r="G99" s="67"/>
      <c r="H99" s="142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44"/>
      <c r="Y99" s="144"/>
      <c r="Z99" s="144"/>
      <c r="AA99" s="144"/>
      <c r="AB99" s="144"/>
      <c r="AC99" s="144"/>
      <c r="AD99" s="67"/>
      <c r="AE99" s="142"/>
      <c r="AF99" s="78"/>
      <c r="AG99" s="78"/>
      <c r="AH99" s="78"/>
      <c r="AI99" s="78"/>
      <c r="AJ99" s="189" t="s">
        <v>39</v>
      </c>
      <c r="AK99" s="189"/>
      <c r="AL99" s="189"/>
      <c r="AM99" s="189"/>
      <c r="AN99" s="189"/>
      <c r="AO99" s="189"/>
      <c r="AP99" s="189"/>
      <c r="AQ99" s="189"/>
      <c r="AR99" s="189"/>
      <c r="AS99" s="189"/>
      <c r="AT99" s="189"/>
      <c r="AU99" s="189"/>
      <c r="AV99" s="189"/>
      <c r="AW99" s="189"/>
      <c r="AX99" s="189"/>
      <c r="AY99" s="189"/>
      <c r="AZ99" s="189"/>
      <c r="BA99" s="189"/>
      <c r="BB99" s="189"/>
      <c r="BC99" s="189"/>
      <c r="BD99" s="145"/>
      <c r="BE99" s="145"/>
      <c r="BF99" s="67"/>
      <c r="BG99" s="67"/>
      <c r="BH99" s="67"/>
      <c r="BI99" s="67"/>
    </row>
    <row r="100" spans="1:61" s="23" customFormat="1" ht="49.5" customHeight="1">
      <c r="A100" s="64" t="s">
        <v>124</v>
      </c>
      <c r="B100" s="67"/>
      <c r="C100" s="67"/>
      <c r="D100" s="67"/>
      <c r="E100" s="67"/>
      <c r="F100" s="67"/>
      <c r="G100" s="67"/>
      <c r="H100" s="142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  <c r="X100" s="144"/>
      <c r="Y100" s="144"/>
      <c r="Z100" s="144"/>
      <c r="AA100" s="144"/>
      <c r="AB100" s="144"/>
      <c r="AC100" s="144"/>
      <c r="AD100" s="67"/>
      <c r="AE100" s="142"/>
      <c r="AF100" s="78"/>
      <c r="AG100" s="78"/>
      <c r="AH100" s="78"/>
      <c r="AI100" s="78"/>
      <c r="AJ100" s="189"/>
      <c r="AK100" s="189"/>
      <c r="AL100" s="189"/>
      <c r="AM100" s="189"/>
      <c r="AN100" s="189"/>
      <c r="AO100" s="189"/>
      <c r="AP100" s="189"/>
      <c r="AQ100" s="189"/>
      <c r="AR100" s="189"/>
      <c r="AS100" s="189"/>
      <c r="AT100" s="189"/>
      <c r="AU100" s="189"/>
      <c r="AV100" s="189"/>
      <c r="AW100" s="189"/>
      <c r="AX100" s="189"/>
      <c r="AY100" s="189"/>
      <c r="AZ100" s="189"/>
      <c r="BA100" s="189"/>
      <c r="BB100" s="189"/>
      <c r="BC100" s="189"/>
      <c r="BD100" s="145"/>
      <c r="BE100" s="145"/>
      <c r="BF100" s="67"/>
      <c r="BG100" s="67"/>
      <c r="BH100" s="67"/>
      <c r="BI100" s="67"/>
    </row>
    <row r="101" spans="1:61" s="23" customFormat="1" ht="49.5" customHeight="1">
      <c r="A101" s="380"/>
      <c r="B101" s="380"/>
      <c r="C101" s="380"/>
      <c r="D101" s="380"/>
      <c r="E101" s="380"/>
      <c r="F101" s="380"/>
      <c r="G101" s="149"/>
      <c r="H101" s="190" t="s">
        <v>125</v>
      </c>
      <c r="I101" s="190"/>
      <c r="J101" s="190"/>
      <c r="K101" s="190"/>
      <c r="L101" s="190"/>
      <c r="M101" s="190"/>
      <c r="N101" s="190"/>
      <c r="O101" s="190"/>
      <c r="P101" s="67"/>
      <c r="Q101" s="67"/>
      <c r="R101" s="141"/>
      <c r="S101" s="141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142"/>
      <c r="AF101" s="78"/>
      <c r="AG101" s="78"/>
      <c r="AH101" s="78"/>
      <c r="AI101" s="78"/>
      <c r="AJ101" s="189"/>
      <c r="AK101" s="189"/>
      <c r="AL101" s="189"/>
      <c r="AM101" s="189"/>
      <c r="AN101" s="189"/>
      <c r="AO101" s="189"/>
      <c r="AP101" s="189"/>
      <c r="AQ101" s="189"/>
      <c r="AR101" s="189"/>
      <c r="AS101" s="189"/>
      <c r="AT101" s="189"/>
      <c r="AU101" s="189"/>
      <c r="AV101" s="189"/>
      <c r="AW101" s="189"/>
      <c r="AX101" s="189"/>
      <c r="AY101" s="189"/>
      <c r="AZ101" s="189"/>
      <c r="BA101" s="189"/>
      <c r="BB101" s="189"/>
      <c r="BC101" s="189"/>
      <c r="BD101" s="145"/>
      <c r="BE101" s="145"/>
      <c r="BF101" s="67"/>
      <c r="BG101" s="67"/>
      <c r="BH101" s="67"/>
      <c r="BI101" s="67"/>
    </row>
    <row r="102" spans="1:61" s="23" customFormat="1" ht="49.5" customHeight="1">
      <c r="A102" s="98" t="s">
        <v>133</v>
      </c>
      <c r="B102" s="67"/>
      <c r="C102" s="67"/>
      <c r="D102" s="67"/>
      <c r="E102" s="67"/>
      <c r="F102" s="67"/>
      <c r="G102" s="67"/>
      <c r="H102" s="150"/>
      <c r="I102" s="142"/>
      <c r="J102" s="142"/>
      <c r="K102" s="142"/>
      <c r="L102" s="142"/>
      <c r="M102" s="142"/>
      <c r="N102" s="67"/>
      <c r="O102" s="67"/>
      <c r="P102" s="67"/>
      <c r="Q102" s="67"/>
      <c r="R102" s="141"/>
      <c r="S102" s="141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142"/>
      <c r="AF102" s="78"/>
      <c r="AG102" s="78"/>
      <c r="AH102" s="78"/>
      <c r="AI102" s="78"/>
      <c r="AJ102" s="188"/>
      <c r="AK102" s="188"/>
      <c r="AL102" s="188"/>
      <c r="AM102" s="188"/>
      <c r="AN102" s="188"/>
      <c r="AO102" s="188"/>
      <c r="AP102" s="191" t="s">
        <v>126</v>
      </c>
      <c r="AQ102" s="191"/>
      <c r="AR102" s="191"/>
      <c r="AS102" s="191"/>
      <c r="AT102" s="191"/>
      <c r="AU102" s="191"/>
      <c r="AV102" s="191"/>
      <c r="AW102" s="191"/>
      <c r="AX102" s="191"/>
      <c r="AY102" s="78"/>
      <c r="AZ102" s="78"/>
      <c r="BA102" s="78"/>
      <c r="BB102" s="78"/>
      <c r="BC102" s="78"/>
      <c r="BD102" s="78"/>
      <c r="BE102" s="78"/>
      <c r="BF102" s="67"/>
      <c r="BG102" s="67"/>
      <c r="BH102" s="67"/>
      <c r="BI102" s="67"/>
    </row>
    <row r="103" spans="1:61" s="23" customFormat="1" ht="49.5" customHeight="1">
      <c r="A103" s="380"/>
      <c r="B103" s="380"/>
      <c r="C103" s="380"/>
      <c r="D103" s="380"/>
      <c r="E103" s="380"/>
      <c r="F103" s="380"/>
      <c r="G103" s="187">
        <v>2023</v>
      </c>
      <c r="H103" s="187"/>
      <c r="I103" s="187"/>
      <c r="J103" s="187"/>
      <c r="K103" s="187"/>
      <c r="L103" s="187"/>
      <c r="M103" s="67"/>
      <c r="N103" s="67"/>
      <c r="O103" s="67"/>
      <c r="P103" s="67"/>
      <c r="Q103" s="67"/>
      <c r="R103" s="141"/>
      <c r="S103" s="141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142"/>
      <c r="AF103" s="78"/>
      <c r="AG103" s="78"/>
      <c r="AH103" s="78"/>
      <c r="AI103" s="78"/>
      <c r="AJ103" s="98" t="s">
        <v>133</v>
      </c>
      <c r="AK103" s="78"/>
      <c r="AL103" s="78"/>
      <c r="AM103" s="78"/>
      <c r="AN103" s="78"/>
      <c r="AO103" s="78"/>
      <c r="AP103" s="78"/>
      <c r="AQ103" s="68"/>
      <c r="AR103" s="68"/>
      <c r="AS103" s="68"/>
      <c r="AT103" s="68"/>
      <c r="AU103" s="68"/>
      <c r="AV103" s="68"/>
      <c r="AW103" s="78"/>
      <c r="AX103" s="78"/>
      <c r="AY103" s="78"/>
      <c r="AZ103" s="78"/>
      <c r="BA103" s="78"/>
      <c r="BB103" s="78"/>
      <c r="BC103" s="78"/>
      <c r="BD103" s="78"/>
      <c r="BE103" s="78"/>
      <c r="BF103" s="67"/>
      <c r="BG103" s="67"/>
      <c r="BH103" s="67"/>
      <c r="BI103" s="67"/>
    </row>
    <row r="104" spans="1:61" s="23" customFormat="1" ht="49.5" customHeight="1">
      <c r="A104" s="378"/>
      <c r="B104" s="378"/>
      <c r="C104" s="378"/>
      <c r="D104" s="378"/>
      <c r="E104" s="378"/>
      <c r="F104" s="378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141"/>
      <c r="S104" s="141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142"/>
      <c r="AF104" s="78"/>
      <c r="AG104" s="78"/>
      <c r="AH104" s="78"/>
      <c r="AI104" s="78"/>
      <c r="AJ104" s="380"/>
      <c r="AK104" s="380"/>
      <c r="AL104" s="380"/>
      <c r="AM104" s="380"/>
      <c r="AN104" s="380"/>
      <c r="AO104" s="380"/>
      <c r="AP104" s="187">
        <v>2023</v>
      </c>
      <c r="AQ104" s="187"/>
      <c r="AR104" s="187"/>
      <c r="AS104" s="187"/>
      <c r="AT104" s="187"/>
      <c r="AU104" s="187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67"/>
      <c r="BG104" s="67"/>
      <c r="BH104" s="67"/>
      <c r="BI104" s="67"/>
    </row>
    <row r="105" spans="1:61" s="23" customFormat="1" ht="49.5" customHeight="1">
      <c r="A105" s="64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94"/>
      <c r="S105" s="9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7"/>
      <c r="AE105" s="142"/>
      <c r="AF105" s="78"/>
      <c r="AG105" s="78"/>
      <c r="AH105" s="78"/>
      <c r="AI105" s="78"/>
      <c r="AJ105" s="379"/>
      <c r="AK105" s="379"/>
      <c r="AL105" s="379"/>
      <c r="AM105" s="379"/>
      <c r="AN105" s="379"/>
      <c r="AO105" s="379"/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78"/>
      <c r="BA105" s="78"/>
      <c r="BB105" s="78"/>
      <c r="BC105" s="78"/>
      <c r="BD105" s="78"/>
      <c r="BE105" s="78"/>
      <c r="BF105" s="67"/>
      <c r="BG105" s="67"/>
      <c r="BH105" s="67"/>
      <c r="BI105" s="67"/>
    </row>
    <row r="106" spans="1:61" s="23" customFormat="1" ht="49.5" customHeight="1">
      <c r="A106" s="98" t="s">
        <v>127</v>
      </c>
      <c r="B106" s="98"/>
      <c r="C106" s="98"/>
      <c r="D106" s="98"/>
      <c r="E106" s="98"/>
      <c r="F106" s="98"/>
      <c r="G106" s="98"/>
      <c r="H106" s="98"/>
      <c r="I106" s="98"/>
      <c r="J106" s="144"/>
      <c r="K106" s="144"/>
      <c r="L106" s="144"/>
      <c r="M106" s="144"/>
      <c r="N106" s="144"/>
      <c r="O106" s="144"/>
      <c r="P106" s="144"/>
      <c r="Q106" s="144"/>
      <c r="R106" s="144"/>
      <c r="S106" s="144"/>
      <c r="T106" s="144"/>
      <c r="U106" s="144"/>
      <c r="V106" s="144"/>
      <c r="W106" s="144"/>
      <c r="X106" s="144"/>
      <c r="Y106" s="144"/>
      <c r="Z106" s="144"/>
      <c r="AA106" s="144"/>
      <c r="AB106" s="144"/>
      <c r="AC106" s="144"/>
      <c r="AD106" s="67"/>
      <c r="AE106" s="142"/>
      <c r="AF106" s="78"/>
      <c r="AG106" s="78"/>
      <c r="AH106" s="78"/>
      <c r="AI106" s="78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78"/>
      <c r="BE106" s="78"/>
      <c r="BF106" s="67"/>
      <c r="BG106" s="67"/>
      <c r="BH106" s="67"/>
      <c r="BI106" s="67"/>
    </row>
    <row r="107" spans="1:61" s="23" customFormat="1" ht="49.5" customHeight="1">
      <c r="A107" s="64" t="s">
        <v>124</v>
      </c>
      <c r="B107" s="64"/>
      <c r="C107" s="64"/>
      <c r="D107" s="64"/>
      <c r="E107" s="64"/>
      <c r="F107" s="64"/>
      <c r="G107" s="64"/>
      <c r="H107" s="64"/>
      <c r="I107" s="64"/>
      <c r="J107" s="144"/>
      <c r="K107" s="144"/>
      <c r="L107" s="144"/>
      <c r="M107" s="144"/>
      <c r="N107" s="144"/>
      <c r="O107" s="144"/>
      <c r="P107" s="144"/>
      <c r="Q107" s="144"/>
      <c r="R107" s="144"/>
      <c r="S107" s="144"/>
      <c r="T107" s="144"/>
      <c r="U107" s="144"/>
      <c r="V107" s="144"/>
      <c r="W107" s="144"/>
      <c r="X107" s="144"/>
      <c r="Y107" s="144"/>
      <c r="Z107" s="144"/>
      <c r="AA107" s="144"/>
      <c r="AB107" s="144"/>
      <c r="AC107" s="144"/>
      <c r="AD107" s="67"/>
      <c r="AE107" s="142"/>
      <c r="AF107" s="78"/>
      <c r="AG107" s="78"/>
      <c r="AH107" s="78"/>
      <c r="AI107" s="78"/>
      <c r="AJ107" s="469" t="s">
        <v>40</v>
      </c>
      <c r="AK107" s="469"/>
      <c r="AL107" s="469"/>
      <c r="AM107" s="469"/>
      <c r="AN107" s="469"/>
      <c r="AO107" s="469"/>
      <c r="AP107" s="469"/>
      <c r="AQ107" s="469"/>
      <c r="AR107" s="469"/>
      <c r="AS107" s="469"/>
      <c r="AT107" s="469"/>
      <c r="AU107" s="469"/>
      <c r="AV107" s="469"/>
      <c r="AW107" s="469"/>
      <c r="AX107" s="469"/>
      <c r="AY107" s="469"/>
      <c r="AZ107" s="469"/>
      <c r="BA107" s="469"/>
      <c r="BB107" s="469"/>
      <c r="BC107" s="469"/>
      <c r="BD107" s="78"/>
      <c r="BE107" s="78"/>
      <c r="BF107" s="67"/>
      <c r="BG107" s="67"/>
      <c r="BH107" s="67"/>
      <c r="BI107" s="67"/>
    </row>
    <row r="108" spans="1:61" s="23" customFormat="1" ht="49.5" customHeight="1">
      <c r="A108" s="380"/>
      <c r="B108" s="380"/>
      <c r="C108" s="380"/>
      <c r="D108" s="380"/>
      <c r="E108" s="380"/>
      <c r="F108" s="380"/>
      <c r="G108" s="149"/>
      <c r="H108" s="190" t="s">
        <v>194</v>
      </c>
      <c r="I108" s="190"/>
      <c r="J108" s="190"/>
      <c r="K108" s="190"/>
      <c r="L108" s="190"/>
      <c r="M108" s="190"/>
      <c r="N108" s="190"/>
      <c r="O108" s="190"/>
      <c r="P108" s="151"/>
      <c r="Q108" s="151"/>
      <c r="R108" s="151"/>
      <c r="S108" s="151"/>
      <c r="T108" s="151"/>
      <c r="U108" s="151"/>
      <c r="V108" s="151"/>
      <c r="W108" s="151"/>
      <c r="X108" s="151"/>
      <c r="Y108" s="151"/>
      <c r="Z108" s="151"/>
      <c r="AA108" s="151"/>
      <c r="AB108" s="151"/>
      <c r="AC108" s="151"/>
      <c r="AD108" s="67"/>
      <c r="AE108" s="142"/>
      <c r="AF108" s="78"/>
      <c r="AG108" s="78"/>
      <c r="AH108" s="78"/>
      <c r="AI108" s="78"/>
      <c r="AJ108" s="188"/>
      <c r="AK108" s="188"/>
      <c r="AL108" s="188"/>
      <c r="AM108" s="188"/>
      <c r="AN108" s="188"/>
      <c r="AO108" s="188"/>
      <c r="AP108" s="189" t="s">
        <v>224</v>
      </c>
      <c r="AQ108" s="189"/>
      <c r="AR108" s="189"/>
      <c r="AS108" s="189"/>
      <c r="AT108" s="189"/>
      <c r="AU108" s="189"/>
      <c r="AV108" s="189"/>
      <c r="AW108" s="77"/>
      <c r="AX108" s="78"/>
      <c r="AY108" s="78"/>
      <c r="AZ108" s="78"/>
      <c r="BA108" s="78"/>
      <c r="BB108" s="78"/>
      <c r="BC108" s="78"/>
      <c r="BD108" s="78"/>
      <c r="BE108" s="78"/>
      <c r="BF108" s="67"/>
      <c r="BG108" s="67"/>
      <c r="BH108" s="67"/>
      <c r="BI108" s="67"/>
    </row>
    <row r="109" spans="1:61" s="23" customFormat="1" ht="49.5" customHeight="1">
      <c r="A109" s="390"/>
      <c r="B109" s="390"/>
      <c r="C109" s="390"/>
      <c r="D109" s="390"/>
      <c r="E109" s="390"/>
      <c r="F109" s="390"/>
      <c r="G109" s="67"/>
      <c r="H109" s="150"/>
      <c r="I109" s="142"/>
      <c r="J109" s="142"/>
      <c r="K109" s="142"/>
      <c r="L109" s="142"/>
      <c r="M109" s="142"/>
      <c r="N109" s="151"/>
      <c r="O109" s="151"/>
      <c r="P109" s="151"/>
      <c r="Q109" s="151"/>
      <c r="R109" s="151"/>
      <c r="S109" s="151"/>
      <c r="T109" s="151"/>
      <c r="U109" s="151"/>
      <c r="V109" s="151"/>
      <c r="W109" s="151"/>
      <c r="X109" s="151"/>
      <c r="Y109" s="151"/>
      <c r="Z109" s="151"/>
      <c r="AA109" s="151"/>
      <c r="AB109" s="151"/>
      <c r="AC109" s="151"/>
      <c r="AD109" s="67"/>
      <c r="AE109" s="142"/>
      <c r="AF109" s="78"/>
      <c r="AG109" s="78"/>
      <c r="AH109" s="78"/>
      <c r="AI109" s="78"/>
      <c r="AJ109" s="379"/>
      <c r="AK109" s="379"/>
      <c r="AL109" s="379"/>
      <c r="AM109" s="379"/>
      <c r="AN109" s="379"/>
      <c r="AO109" s="379"/>
      <c r="AP109" s="78"/>
      <c r="AQ109" s="29"/>
      <c r="AR109" s="78"/>
      <c r="AS109" s="78"/>
      <c r="AT109" s="78"/>
      <c r="AU109" s="78"/>
      <c r="AV109" s="78"/>
      <c r="AW109" s="78"/>
      <c r="AX109" s="78"/>
      <c r="AY109" s="78"/>
      <c r="AZ109" s="78"/>
      <c r="BA109" s="78"/>
      <c r="BB109" s="78"/>
      <c r="BC109" s="78"/>
      <c r="BD109" s="78"/>
      <c r="BE109" s="78"/>
      <c r="BF109" s="67"/>
      <c r="BG109" s="67"/>
      <c r="BH109" s="67"/>
      <c r="BI109" s="67"/>
    </row>
    <row r="110" spans="1:61" s="23" customFormat="1" ht="49.5" customHeight="1">
      <c r="A110" s="380"/>
      <c r="B110" s="380"/>
      <c r="C110" s="380"/>
      <c r="D110" s="380"/>
      <c r="E110" s="380"/>
      <c r="F110" s="380"/>
      <c r="G110" s="187">
        <v>2023</v>
      </c>
      <c r="H110" s="187"/>
      <c r="I110" s="187"/>
      <c r="J110" s="187"/>
      <c r="K110" s="187"/>
      <c r="L110" s="187"/>
      <c r="M110" s="151"/>
      <c r="N110" s="151"/>
      <c r="O110" s="151"/>
      <c r="P110" s="151"/>
      <c r="Q110" s="151"/>
      <c r="R110" s="151"/>
      <c r="S110" s="151"/>
      <c r="T110" s="151"/>
      <c r="U110" s="151"/>
      <c r="V110" s="151"/>
      <c r="W110" s="151"/>
      <c r="X110" s="151"/>
      <c r="Y110" s="151"/>
      <c r="Z110" s="151"/>
      <c r="AA110" s="151"/>
      <c r="AB110" s="151"/>
      <c r="AC110" s="151"/>
      <c r="AD110" s="67"/>
      <c r="AE110" s="142"/>
      <c r="AF110" s="78"/>
      <c r="AG110" s="78"/>
      <c r="AH110" s="78"/>
      <c r="AI110" s="78"/>
      <c r="AJ110" s="380"/>
      <c r="AK110" s="380"/>
      <c r="AL110" s="380"/>
      <c r="AM110" s="380"/>
      <c r="AN110" s="380"/>
      <c r="AO110" s="380"/>
      <c r="AP110" s="187">
        <v>2023</v>
      </c>
      <c r="AQ110" s="187"/>
      <c r="AR110" s="187"/>
      <c r="AS110" s="187"/>
      <c r="AT110" s="187"/>
      <c r="AU110" s="187"/>
      <c r="AV110" s="78"/>
      <c r="AW110" s="78"/>
      <c r="AX110" s="78"/>
      <c r="AY110" s="78"/>
      <c r="AZ110" s="78"/>
      <c r="BA110" s="24"/>
      <c r="BB110" s="24"/>
      <c r="BC110" s="24"/>
      <c r="BD110" s="24"/>
      <c r="BE110" s="24"/>
      <c r="BF110" s="25"/>
      <c r="BG110" s="25"/>
      <c r="BH110" s="25"/>
      <c r="BI110" s="25"/>
    </row>
    <row r="111" spans="1:61" s="23" customFormat="1" ht="49.5" customHeight="1">
      <c r="A111" s="378"/>
      <c r="B111" s="378"/>
      <c r="C111" s="378"/>
      <c r="D111" s="378"/>
      <c r="E111" s="378"/>
      <c r="F111" s="378"/>
      <c r="G111" s="106"/>
      <c r="H111" s="106"/>
      <c r="I111" s="106"/>
      <c r="J111" s="151"/>
      <c r="K111" s="151"/>
      <c r="L111" s="151"/>
      <c r="M111" s="151"/>
      <c r="N111" s="151"/>
      <c r="O111" s="151"/>
      <c r="P111" s="151"/>
      <c r="Q111" s="151"/>
      <c r="R111" s="151"/>
      <c r="S111" s="151"/>
      <c r="T111" s="151"/>
      <c r="U111" s="151"/>
      <c r="V111" s="151"/>
      <c r="W111" s="151"/>
      <c r="X111" s="151"/>
      <c r="Y111" s="151"/>
      <c r="Z111" s="151"/>
      <c r="AA111" s="151"/>
      <c r="AB111" s="151"/>
      <c r="AC111" s="151"/>
      <c r="AD111" s="67"/>
      <c r="AE111" s="142"/>
      <c r="AF111" s="78"/>
      <c r="AG111" s="78"/>
      <c r="AH111" s="78"/>
      <c r="AI111" s="78"/>
      <c r="AJ111" s="379"/>
      <c r="AK111" s="379"/>
      <c r="AL111" s="379"/>
      <c r="AM111" s="379"/>
      <c r="AN111" s="379"/>
      <c r="AO111" s="379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AZ111" s="78"/>
      <c r="BA111" s="24"/>
      <c r="BB111" s="24"/>
      <c r="BC111" s="24"/>
      <c r="BD111" s="24"/>
      <c r="BE111" s="24"/>
      <c r="BF111" s="25"/>
      <c r="BG111" s="25"/>
      <c r="BH111" s="25"/>
      <c r="BI111" s="25"/>
    </row>
    <row r="112" spans="1:61" s="23" customFormat="1" ht="49.5" customHeight="1">
      <c r="A112" s="64"/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94"/>
      <c r="S112" s="9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142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78"/>
      <c r="AW112" s="78"/>
      <c r="AX112" s="78"/>
      <c r="AY112" s="78"/>
      <c r="AZ112" s="78"/>
      <c r="BA112" s="24"/>
      <c r="BB112" s="24"/>
      <c r="BC112" s="24"/>
      <c r="BD112" s="24"/>
      <c r="BE112" s="24"/>
      <c r="BF112" s="25"/>
      <c r="BG112" s="25"/>
      <c r="BH112" s="25"/>
      <c r="BI112" s="25"/>
    </row>
    <row r="113" spans="1:61" s="23" customFormat="1" ht="49.5" customHeight="1">
      <c r="A113" s="147"/>
      <c r="B113" s="147"/>
      <c r="C113" s="147"/>
      <c r="D113" s="147"/>
      <c r="E113" s="147"/>
      <c r="F113" s="147"/>
      <c r="G113" s="106"/>
      <c r="H113" s="106"/>
      <c r="I113" s="106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  <c r="V113" s="151"/>
      <c r="W113" s="151"/>
      <c r="X113" s="151"/>
      <c r="Y113" s="151"/>
      <c r="Z113" s="151"/>
      <c r="AA113" s="151"/>
      <c r="AB113" s="151"/>
      <c r="AC113" s="151"/>
      <c r="AD113" s="67"/>
      <c r="AE113" s="152"/>
      <c r="AF113" s="69"/>
      <c r="AG113" s="69"/>
      <c r="AH113" s="69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5"/>
      <c r="BG113" s="25"/>
      <c r="BH113" s="25"/>
      <c r="BI113" s="25"/>
    </row>
    <row r="114" spans="1:61" s="23" customFormat="1" ht="49.5" customHeight="1">
      <c r="A114" s="470" t="s">
        <v>195</v>
      </c>
      <c r="B114" s="470"/>
      <c r="C114" s="470"/>
      <c r="D114" s="470"/>
      <c r="E114" s="470"/>
      <c r="F114" s="470"/>
      <c r="G114" s="470"/>
      <c r="H114" s="470"/>
      <c r="I114" s="470"/>
      <c r="J114" s="470"/>
      <c r="K114" s="470"/>
      <c r="L114" s="470"/>
      <c r="M114" s="470"/>
      <c r="N114" s="470"/>
      <c r="O114" s="470"/>
      <c r="P114" s="470"/>
      <c r="Q114" s="470"/>
      <c r="R114" s="470"/>
      <c r="S114" s="470"/>
      <c r="T114" s="470"/>
      <c r="U114" s="470"/>
      <c r="V114" s="470"/>
      <c r="W114" s="470"/>
      <c r="X114" s="470"/>
      <c r="Y114" s="470"/>
      <c r="Z114" s="470"/>
      <c r="AA114" s="470"/>
      <c r="AB114" s="470"/>
      <c r="AC114" s="153"/>
      <c r="AD114" s="152"/>
      <c r="AE114" s="152"/>
      <c r="AF114" s="69"/>
      <c r="AG114" s="69"/>
      <c r="AH114" s="69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5"/>
      <c r="BG114" s="25"/>
      <c r="BH114" s="25"/>
      <c r="BI114" s="25"/>
    </row>
    <row r="115" spans="1:61" s="30" customFormat="1" ht="49.5" customHeight="1">
      <c r="A115" s="187" t="s">
        <v>196</v>
      </c>
      <c r="B115" s="187"/>
      <c r="C115" s="187"/>
      <c r="D115" s="187"/>
      <c r="E115" s="187"/>
      <c r="F115" s="187"/>
      <c r="G115" s="187"/>
      <c r="H115" s="187"/>
      <c r="I115" s="187"/>
      <c r="J115" s="187"/>
      <c r="K115" s="187"/>
      <c r="L115" s="187"/>
      <c r="M115" s="187"/>
      <c r="N115" s="187"/>
      <c r="O115" s="187"/>
      <c r="P115" s="187"/>
      <c r="Q115" s="187"/>
      <c r="R115" s="187"/>
      <c r="S115" s="187"/>
      <c r="T115" s="187"/>
      <c r="U115" s="187"/>
      <c r="V115" s="187"/>
      <c r="W115" s="187"/>
      <c r="X115" s="187"/>
      <c r="Y115" s="187"/>
      <c r="Z115" s="187"/>
      <c r="AA115" s="187"/>
      <c r="AB115" s="187"/>
      <c r="AC115" s="187"/>
      <c r="AD115" s="154"/>
      <c r="AE115" s="150"/>
      <c r="AF115" s="68"/>
      <c r="AG115" s="68"/>
      <c r="AH115" s="68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  <c r="AY115" s="70"/>
      <c r="AZ115" s="70"/>
      <c r="BA115" s="70"/>
      <c r="BB115" s="70"/>
      <c r="BC115" s="70"/>
      <c r="BD115" s="70"/>
      <c r="BE115" s="70"/>
      <c r="BF115" s="62"/>
      <c r="BG115" s="62"/>
      <c r="BH115" s="62"/>
      <c r="BI115" s="62"/>
    </row>
    <row r="116" spans="1:61" s="30" customFormat="1" ht="49.5" customHeight="1">
      <c r="A116" s="390"/>
      <c r="B116" s="390"/>
      <c r="C116" s="390"/>
      <c r="D116" s="390"/>
      <c r="E116" s="390"/>
      <c r="F116" s="390"/>
      <c r="G116" s="390"/>
      <c r="H116" s="390"/>
      <c r="I116" s="390"/>
      <c r="J116" s="390"/>
      <c r="K116" s="390"/>
      <c r="L116" s="390"/>
      <c r="M116" s="390"/>
      <c r="N116" s="390"/>
      <c r="O116" s="390"/>
      <c r="P116" s="390"/>
      <c r="Q116" s="390"/>
      <c r="R116" s="390"/>
      <c r="S116" s="390"/>
      <c r="T116" s="390"/>
      <c r="U116" s="390"/>
      <c r="V116" s="390"/>
      <c r="W116" s="390"/>
      <c r="X116" s="390"/>
      <c r="Y116" s="390"/>
      <c r="Z116" s="390"/>
      <c r="AA116" s="390"/>
      <c r="AB116" s="390"/>
      <c r="AC116" s="390"/>
      <c r="AD116" s="150"/>
      <c r="AE116" s="150"/>
      <c r="AF116" s="68"/>
      <c r="AG116" s="68"/>
      <c r="AH116" s="68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  <c r="AY116" s="70"/>
      <c r="AZ116" s="70"/>
      <c r="BA116" s="70"/>
      <c r="BB116" s="70"/>
      <c r="BC116" s="70"/>
      <c r="BD116" s="70"/>
      <c r="BE116" s="70"/>
      <c r="BF116" s="62"/>
      <c r="BG116" s="62"/>
      <c r="BH116" s="62"/>
      <c r="BI116" s="62"/>
    </row>
    <row r="117" spans="1:61" s="23" customFormat="1" ht="49.5" customHeight="1">
      <c r="A117" s="147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98"/>
      <c r="AE117" s="98"/>
      <c r="AF117" s="29"/>
      <c r="AG117" s="29"/>
      <c r="AH117" s="29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5"/>
      <c r="BG117" s="25"/>
      <c r="BH117" s="25"/>
      <c r="BI117" s="25"/>
    </row>
    <row r="118" spans="1:61" s="23" customFormat="1" ht="49.5" customHeight="1">
      <c r="A118" s="538" t="s">
        <v>252</v>
      </c>
      <c r="B118" s="538"/>
      <c r="C118" s="538"/>
      <c r="D118" s="538"/>
      <c r="E118" s="538"/>
      <c r="F118" s="538"/>
      <c r="G118" s="538"/>
      <c r="H118" s="538"/>
      <c r="I118" s="538"/>
      <c r="J118" s="538"/>
      <c r="K118" s="538"/>
      <c r="L118" s="538"/>
      <c r="M118" s="538"/>
      <c r="N118" s="538"/>
      <c r="O118" s="538"/>
      <c r="P118" s="538"/>
      <c r="Q118" s="538"/>
      <c r="R118" s="538"/>
      <c r="S118" s="538"/>
      <c r="T118" s="538"/>
      <c r="U118" s="538"/>
      <c r="V118" s="538"/>
      <c r="W118" s="538"/>
      <c r="X118" s="538"/>
      <c r="Y118" s="538"/>
      <c r="Z118" s="538"/>
      <c r="AA118" s="538"/>
      <c r="AB118" s="538"/>
      <c r="AC118" s="98"/>
      <c r="AD118" s="98"/>
      <c r="AE118" s="98"/>
      <c r="AF118" s="29"/>
      <c r="AG118" s="29"/>
      <c r="AH118" s="29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5"/>
      <c r="BG118" s="25"/>
      <c r="BH118" s="25"/>
      <c r="BI118" s="25"/>
    </row>
    <row r="119" spans="1:61" s="50" customFormat="1" ht="27" customHeight="1">
      <c r="A119" s="90"/>
      <c r="B119" s="90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114"/>
      <c r="S119" s="114"/>
      <c r="T119" s="90"/>
      <c r="U119" s="90"/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9"/>
      <c r="BG119" s="19"/>
      <c r="BH119" s="19"/>
      <c r="BI119" s="19"/>
    </row>
    <row r="120" spans="1:61" s="7" customFormat="1" ht="30" customHeight="1">
      <c r="A120" s="389"/>
      <c r="B120" s="389"/>
      <c r="C120" s="389"/>
      <c r="D120" s="389"/>
      <c r="E120" s="389"/>
      <c r="F120" s="389"/>
      <c r="G120" s="389"/>
      <c r="H120" s="389"/>
      <c r="I120" s="389"/>
      <c r="J120" s="389"/>
      <c r="K120" s="389"/>
      <c r="L120" s="389"/>
      <c r="M120" s="389"/>
      <c r="N120" s="389"/>
      <c r="O120" s="389"/>
      <c r="P120" s="389"/>
      <c r="Q120" s="389"/>
      <c r="R120" s="389"/>
      <c r="S120" s="389"/>
      <c r="T120" s="389"/>
      <c r="U120" s="389"/>
      <c r="V120" s="389"/>
      <c r="W120" s="389"/>
      <c r="X120" s="389"/>
      <c r="Y120" s="389"/>
      <c r="Z120" s="389"/>
      <c r="AA120" s="389"/>
      <c r="AB120" s="389"/>
      <c r="AC120" s="389"/>
      <c r="AD120" s="155"/>
      <c r="AE120" s="155"/>
      <c r="AF120" s="8"/>
      <c r="AG120" s="8"/>
      <c r="AH120" s="8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20"/>
      <c r="BG120" s="20"/>
      <c r="BH120" s="20"/>
      <c r="BI120" s="20"/>
    </row>
    <row r="121" spans="1:31" ht="20.25">
      <c r="A121" s="156"/>
      <c r="B121" s="156"/>
      <c r="C121" s="156"/>
      <c r="D121" s="156"/>
      <c r="E121" s="156"/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  <c r="P121" s="156"/>
      <c r="Q121" s="156"/>
      <c r="R121" s="157"/>
      <c r="S121" s="157"/>
      <c r="T121" s="156"/>
      <c r="U121" s="156"/>
      <c r="V121" s="156"/>
      <c r="W121" s="156"/>
      <c r="X121" s="156"/>
      <c r="Y121" s="156"/>
      <c r="Z121" s="156"/>
      <c r="AA121" s="156"/>
      <c r="AB121" s="156"/>
      <c r="AC121" s="156"/>
      <c r="AD121" s="156"/>
      <c r="AE121" s="156"/>
    </row>
    <row r="122" spans="1:31" ht="20.25">
      <c r="A122" s="156"/>
      <c r="B122" s="156"/>
      <c r="C122" s="156"/>
      <c r="D122" s="156"/>
      <c r="E122" s="156"/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7"/>
      <c r="S122" s="157"/>
      <c r="T122" s="156"/>
      <c r="U122" s="156"/>
      <c r="V122" s="156"/>
      <c r="W122" s="156"/>
      <c r="X122" s="156"/>
      <c r="Y122" s="156"/>
      <c r="Z122" s="156"/>
      <c r="AA122" s="156"/>
      <c r="AB122" s="156"/>
      <c r="AC122" s="156"/>
      <c r="AD122" s="156"/>
      <c r="AE122" s="156"/>
    </row>
    <row r="123" spans="1:61" s="6" customFormat="1" ht="40.5">
      <c r="A123" s="158"/>
      <c r="B123" s="158"/>
      <c r="C123" s="158"/>
      <c r="D123" s="158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9"/>
      <c r="S123" s="159"/>
      <c r="T123" s="158"/>
      <c r="U123" s="158"/>
      <c r="V123" s="158"/>
      <c r="W123" s="158"/>
      <c r="X123" s="158"/>
      <c r="Y123" s="158"/>
      <c r="Z123" s="158"/>
      <c r="AA123" s="158"/>
      <c r="AB123" s="158"/>
      <c r="AC123" s="158"/>
      <c r="AD123" s="158"/>
      <c r="AE123" s="158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21"/>
      <c r="BG123" s="21"/>
      <c r="BH123" s="21"/>
      <c r="BI123" s="21"/>
    </row>
    <row r="124" spans="1:31" ht="30">
      <c r="A124" s="160"/>
      <c r="B124" s="161"/>
      <c r="C124" s="161"/>
      <c r="D124" s="161"/>
      <c r="E124" s="161"/>
      <c r="F124" s="161"/>
      <c r="G124" s="161"/>
      <c r="H124" s="161"/>
      <c r="I124" s="161"/>
      <c r="J124" s="161"/>
      <c r="K124" s="161"/>
      <c r="L124" s="161"/>
      <c r="M124" s="161"/>
      <c r="N124" s="161"/>
      <c r="O124" s="161"/>
      <c r="P124" s="161"/>
      <c r="Q124" s="161"/>
      <c r="R124" s="162"/>
      <c r="S124" s="162"/>
      <c r="T124" s="161"/>
      <c r="U124" s="161"/>
      <c r="V124" s="161"/>
      <c r="W124" s="161"/>
      <c r="X124" s="161"/>
      <c r="Y124" s="156"/>
      <c r="Z124" s="156"/>
      <c r="AA124" s="156"/>
      <c r="AB124" s="156"/>
      <c r="AC124" s="156"/>
      <c r="AD124" s="156"/>
      <c r="AE124" s="156"/>
    </row>
  </sheetData>
  <sheetProtection/>
  <mergeCells count="569">
    <mergeCell ref="R64:U64"/>
    <mergeCell ref="V64:Y64"/>
    <mergeCell ref="Z64:AF64"/>
    <mergeCell ref="AG64:AM64"/>
    <mergeCell ref="AN64:AT64"/>
    <mergeCell ref="AR58:AZ58"/>
    <mergeCell ref="Y60:Z60"/>
    <mergeCell ref="W60:X60"/>
    <mergeCell ref="AC59:AD59"/>
    <mergeCell ref="AA59:AB59"/>
    <mergeCell ref="AE57:AF57"/>
    <mergeCell ref="BC45:BI45"/>
    <mergeCell ref="BC46:BI46"/>
    <mergeCell ref="BC47:BI47"/>
    <mergeCell ref="BC48:BI48"/>
    <mergeCell ref="BC52:BI52"/>
    <mergeCell ref="AU53:AW53"/>
    <mergeCell ref="AI54:AK54"/>
    <mergeCell ref="AL54:AN54"/>
    <mergeCell ref="AR54:AT54"/>
    <mergeCell ref="AI53:AK53"/>
    <mergeCell ref="AL53:AN53"/>
    <mergeCell ref="AR53:AT53"/>
    <mergeCell ref="AO52:AQ52"/>
    <mergeCell ref="AL52:AN52"/>
    <mergeCell ref="AJ92:BI93"/>
    <mergeCell ref="AU54:AW54"/>
    <mergeCell ref="AR57:AZ57"/>
    <mergeCell ref="AR56:AZ56"/>
    <mergeCell ref="BC55:BI55"/>
    <mergeCell ref="AX50:AZ50"/>
    <mergeCell ref="BA55:BB55"/>
    <mergeCell ref="AU50:AW50"/>
    <mergeCell ref="AR52:AT52"/>
    <mergeCell ref="AR55:AT55"/>
    <mergeCell ref="BC50:BI50"/>
    <mergeCell ref="BC51:BI51"/>
    <mergeCell ref="AU51:AW51"/>
    <mergeCell ref="AU52:AW52"/>
    <mergeCell ref="BA57:BB57"/>
    <mergeCell ref="BC56:BI56"/>
    <mergeCell ref="AI57:AQ57"/>
    <mergeCell ref="BC58:BI58"/>
    <mergeCell ref="AA57:AB57"/>
    <mergeCell ref="BC34:BI34"/>
    <mergeCell ref="BC35:BI35"/>
    <mergeCell ref="BC36:BI36"/>
    <mergeCell ref="BC37:BI37"/>
    <mergeCell ref="BC38:BI38"/>
    <mergeCell ref="BC39:BI39"/>
    <mergeCell ref="AX55:AZ55"/>
    <mergeCell ref="BC40:BI40"/>
    <mergeCell ref="BC41:BI41"/>
    <mergeCell ref="BC42:BI42"/>
    <mergeCell ref="BA50:BB50"/>
    <mergeCell ref="BA51:BB51"/>
    <mergeCell ref="BA52:BB52"/>
    <mergeCell ref="AX41:AZ41"/>
    <mergeCell ref="AX42:AZ42"/>
    <mergeCell ref="BC43:BI43"/>
    <mergeCell ref="BA49:BB49"/>
    <mergeCell ref="AX48:AZ48"/>
    <mergeCell ref="BA48:BB48"/>
    <mergeCell ref="BC49:BI49"/>
    <mergeCell ref="BA45:BB45"/>
    <mergeCell ref="BA47:BB47"/>
    <mergeCell ref="BA43:BB43"/>
    <mergeCell ref="BA44:BB44"/>
    <mergeCell ref="AE34:AF34"/>
    <mergeCell ref="AE35:AF35"/>
    <mergeCell ref="AE36:AF36"/>
    <mergeCell ref="AE37:AF37"/>
    <mergeCell ref="AE38:AF38"/>
    <mergeCell ref="AX34:AZ34"/>
    <mergeCell ref="AR34:AT34"/>
    <mergeCell ref="AI34:AK34"/>
    <mergeCell ref="AI35:AK35"/>
    <mergeCell ref="AI36:AK36"/>
    <mergeCell ref="BA34:BB34"/>
    <mergeCell ref="BA35:BB35"/>
    <mergeCell ref="BA36:BB36"/>
    <mergeCell ref="BA37:BB37"/>
    <mergeCell ref="BA38:BB38"/>
    <mergeCell ref="AX49:AZ49"/>
    <mergeCell ref="BA39:BB39"/>
    <mergeCell ref="AX35:AZ35"/>
    <mergeCell ref="AX36:AZ36"/>
    <mergeCell ref="AX37:AZ37"/>
    <mergeCell ref="AX38:AZ38"/>
    <mergeCell ref="AX39:AZ39"/>
    <mergeCell ref="BA40:BB40"/>
    <mergeCell ref="BA41:BB41"/>
    <mergeCell ref="BA42:BB42"/>
    <mergeCell ref="AU48:AW48"/>
    <mergeCell ref="AX40:AZ40"/>
    <mergeCell ref="AX47:AZ47"/>
    <mergeCell ref="AX45:AZ45"/>
    <mergeCell ref="AX43:AZ43"/>
    <mergeCell ref="AU43:AW43"/>
    <mergeCell ref="AU44:AW44"/>
    <mergeCell ref="AU45:AW45"/>
    <mergeCell ref="AU46:AW46"/>
    <mergeCell ref="AU47:AW47"/>
    <mergeCell ref="AU42:AW42"/>
    <mergeCell ref="AU34:AW34"/>
    <mergeCell ref="AU35:AW35"/>
    <mergeCell ref="AU36:AW36"/>
    <mergeCell ref="AU37:AW37"/>
    <mergeCell ref="AU38:AW38"/>
    <mergeCell ref="AR38:AT38"/>
    <mergeCell ref="AU49:AW49"/>
    <mergeCell ref="AR39:AT39"/>
    <mergeCell ref="AU55:AW55"/>
    <mergeCell ref="AU39:AW39"/>
    <mergeCell ref="AR49:AT49"/>
    <mergeCell ref="AR50:AT50"/>
    <mergeCell ref="AR51:AT51"/>
    <mergeCell ref="AR43:AT43"/>
    <mergeCell ref="AR44:AT44"/>
    <mergeCell ref="AR45:AT45"/>
    <mergeCell ref="AR42:AT42"/>
    <mergeCell ref="AO34:AQ34"/>
    <mergeCell ref="AO35:AQ35"/>
    <mergeCell ref="AO36:AQ36"/>
    <mergeCell ref="AO37:AQ37"/>
    <mergeCell ref="AR36:AT36"/>
    <mergeCell ref="AR37:AT37"/>
    <mergeCell ref="W31:X33"/>
    <mergeCell ref="Y31:Z33"/>
    <mergeCell ref="AA31:AH31"/>
    <mergeCell ref="AI31:AZ31"/>
    <mergeCell ref="AA32:AB33"/>
    <mergeCell ref="AC32:AD33"/>
    <mergeCell ref="AE32:AF33"/>
    <mergeCell ref="AG32:AH33"/>
    <mergeCell ref="AO33:AQ33"/>
    <mergeCell ref="AR33:AT33"/>
    <mergeCell ref="A30:A33"/>
    <mergeCell ref="B30:R33"/>
    <mergeCell ref="S30:T33"/>
    <mergeCell ref="U30:V33"/>
    <mergeCell ref="W30:AH30"/>
    <mergeCell ref="AI30:AZ30"/>
    <mergeCell ref="AI32:AQ32"/>
    <mergeCell ref="AR32:AZ32"/>
    <mergeCell ref="AI33:AK33"/>
    <mergeCell ref="AL33:AN33"/>
    <mergeCell ref="A116:AC116"/>
    <mergeCell ref="A118:AB118"/>
    <mergeCell ref="A110:F110"/>
    <mergeCell ref="AJ110:AO110"/>
    <mergeCell ref="A111:F111"/>
    <mergeCell ref="AJ111:AO111"/>
    <mergeCell ref="E71:BE71"/>
    <mergeCell ref="AU63:BI65"/>
    <mergeCell ref="V65:Y65"/>
    <mergeCell ref="AJ104:AO104"/>
    <mergeCell ref="AJ105:AO105"/>
    <mergeCell ref="A115:AC115"/>
    <mergeCell ref="AJ107:BC107"/>
    <mergeCell ref="H108:O108"/>
    <mergeCell ref="AP108:AV108"/>
    <mergeCell ref="A114:AB114"/>
    <mergeCell ref="AN65:AT65"/>
    <mergeCell ref="Z61:AH61"/>
    <mergeCell ref="Z62:AT62"/>
    <mergeCell ref="AN63:AT63"/>
    <mergeCell ref="A69:D69"/>
    <mergeCell ref="E69:BE69"/>
    <mergeCell ref="A62:Y62"/>
    <mergeCell ref="R63:U63"/>
    <mergeCell ref="V63:Y63"/>
    <mergeCell ref="A65:M65"/>
    <mergeCell ref="AJ94:AO94"/>
    <mergeCell ref="A66:BI66"/>
    <mergeCell ref="Z65:AF65"/>
    <mergeCell ref="AG65:AM65"/>
    <mergeCell ref="AR60:AZ60"/>
    <mergeCell ref="AI60:AQ60"/>
    <mergeCell ref="AG60:AH60"/>
    <mergeCell ref="AE60:AF60"/>
    <mergeCell ref="A74:D74"/>
    <mergeCell ref="A92:S93"/>
    <mergeCell ref="B40:R40"/>
    <mergeCell ref="B41:R41"/>
    <mergeCell ref="AL43:AN43"/>
    <mergeCell ref="AL44:AN44"/>
    <mergeCell ref="AE43:AF43"/>
    <mergeCell ref="AO38:AQ38"/>
    <mergeCell ref="AO39:AQ39"/>
    <mergeCell ref="AO40:AQ40"/>
    <mergeCell ref="AO41:AQ41"/>
    <mergeCell ref="AO42:AQ42"/>
    <mergeCell ref="W47:X47"/>
    <mergeCell ref="AR40:AT40"/>
    <mergeCell ref="AR41:AT41"/>
    <mergeCell ref="AO45:AQ45"/>
    <mergeCell ref="AL45:AN45"/>
    <mergeCell ref="AG46:AH46"/>
    <mergeCell ref="AO43:AQ43"/>
    <mergeCell ref="AR46:AT46"/>
    <mergeCell ref="AL40:AN40"/>
    <mergeCell ref="AL41:AN41"/>
    <mergeCell ref="AL48:AN48"/>
    <mergeCell ref="AO46:AQ46"/>
    <mergeCell ref="AO47:AQ47"/>
    <mergeCell ref="AE48:AF48"/>
    <mergeCell ref="AC48:AD48"/>
    <mergeCell ref="B47:R47"/>
    <mergeCell ref="AL47:AN47"/>
    <mergeCell ref="AL46:AN46"/>
    <mergeCell ref="AG47:AH47"/>
    <mergeCell ref="AA47:AB47"/>
    <mergeCell ref="BH21:BI21"/>
    <mergeCell ref="BA30:BB33"/>
    <mergeCell ref="BC30:BI33"/>
    <mergeCell ref="AU33:AW33"/>
    <mergeCell ref="AX33:AZ33"/>
    <mergeCell ref="BA46:BB46"/>
    <mergeCell ref="AU41:AW41"/>
    <mergeCell ref="AU40:AW40"/>
    <mergeCell ref="AX44:AZ44"/>
    <mergeCell ref="AX46:AZ46"/>
    <mergeCell ref="AO55:AQ55"/>
    <mergeCell ref="AI58:AQ58"/>
    <mergeCell ref="AI56:AQ56"/>
    <mergeCell ref="AL34:AN34"/>
    <mergeCell ref="AL35:AN35"/>
    <mergeCell ref="AL36:AN36"/>
    <mergeCell ref="AL37:AN37"/>
    <mergeCell ref="AL38:AN38"/>
    <mergeCell ref="AO48:AQ48"/>
    <mergeCell ref="AO49:AQ49"/>
    <mergeCell ref="BD18:BD19"/>
    <mergeCell ref="BE18:BE19"/>
    <mergeCell ref="BF18:BF19"/>
    <mergeCell ref="BG18:BG19"/>
    <mergeCell ref="BH18:BI19"/>
    <mergeCell ref="BH20:BI20"/>
    <mergeCell ref="AS18:AS19"/>
    <mergeCell ref="AT18:AV18"/>
    <mergeCell ref="AW18:AW19"/>
    <mergeCell ref="AX18:BA18"/>
    <mergeCell ref="BB18:BB19"/>
    <mergeCell ref="BC18:BC19"/>
    <mergeCell ref="O18:R18"/>
    <mergeCell ref="S18:S19"/>
    <mergeCell ref="T18:V18"/>
    <mergeCell ref="W18:W19"/>
    <mergeCell ref="X18:Z18"/>
    <mergeCell ref="AA18:AA19"/>
    <mergeCell ref="A18:A19"/>
    <mergeCell ref="B18:E18"/>
    <mergeCell ref="F18:F19"/>
    <mergeCell ref="G18:I18"/>
    <mergeCell ref="J18:J19"/>
    <mergeCell ref="K18:N18"/>
    <mergeCell ref="A2:I2"/>
    <mergeCell ref="M2:AW2"/>
    <mergeCell ref="K4:AX4"/>
    <mergeCell ref="K7:AX7"/>
    <mergeCell ref="AC9:AN9"/>
    <mergeCell ref="A94:F94"/>
    <mergeCell ref="G94:O94"/>
    <mergeCell ref="AX51:AZ51"/>
    <mergeCell ref="A64:M64"/>
    <mergeCell ref="N64:Q64"/>
    <mergeCell ref="AG34:AH34"/>
    <mergeCell ref="AS13:BD13"/>
    <mergeCell ref="W39:X39"/>
    <mergeCell ref="W40:X40"/>
    <mergeCell ref="AI59:AQ59"/>
    <mergeCell ref="AL49:AN49"/>
    <mergeCell ref="AL50:AN50"/>
    <mergeCell ref="AL51:AN51"/>
    <mergeCell ref="AB18:AE18"/>
    <mergeCell ref="AO18:AR18"/>
    <mergeCell ref="A104:F104"/>
    <mergeCell ref="AC11:AN11"/>
    <mergeCell ref="AF18:AF19"/>
    <mergeCell ref="AG18:AI18"/>
    <mergeCell ref="AJ18:AJ19"/>
    <mergeCell ref="AK18:AN18"/>
    <mergeCell ref="AL39:AN39"/>
    <mergeCell ref="AE39:AF39"/>
    <mergeCell ref="AC35:AD35"/>
    <mergeCell ref="AC38:AD38"/>
    <mergeCell ref="AO44:AQ44"/>
    <mergeCell ref="AR47:AT47"/>
    <mergeCell ref="A120:AC120"/>
    <mergeCell ref="A87:BI87"/>
    <mergeCell ref="A108:F108"/>
    <mergeCell ref="AJ108:AO108"/>
    <mergeCell ref="A109:F109"/>
    <mergeCell ref="AJ109:AO109"/>
    <mergeCell ref="A103:F103"/>
    <mergeCell ref="BF73:BI73"/>
    <mergeCell ref="AJ96:AO96"/>
    <mergeCell ref="B42:R42"/>
    <mergeCell ref="A101:F101"/>
    <mergeCell ref="AR48:AT48"/>
    <mergeCell ref="B45:R45"/>
    <mergeCell ref="B46:R46"/>
    <mergeCell ref="A71:D71"/>
    <mergeCell ref="E70:BE70"/>
    <mergeCell ref="W56:X56"/>
    <mergeCell ref="AU62:BI62"/>
    <mergeCell ref="BF71:BI71"/>
    <mergeCell ref="BF69:BI69"/>
    <mergeCell ref="A97:F97"/>
    <mergeCell ref="AJ97:AO97"/>
    <mergeCell ref="AP94:AX94"/>
    <mergeCell ref="A96:F96"/>
    <mergeCell ref="BF70:BI70"/>
    <mergeCell ref="A77:D77"/>
    <mergeCell ref="E77:BE77"/>
    <mergeCell ref="BF76:BI76"/>
    <mergeCell ref="BF80:BI80"/>
    <mergeCell ref="N65:Q65"/>
    <mergeCell ref="R65:U65"/>
    <mergeCell ref="AG63:AM63"/>
    <mergeCell ref="W52:X52"/>
    <mergeCell ref="AG59:AH59"/>
    <mergeCell ref="AE59:AF59"/>
    <mergeCell ref="Z63:AF63"/>
    <mergeCell ref="AA60:AB60"/>
    <mergeCell ref="AC56:AD56"/>
    <mergeCell ref="A72:D72"/>
    <mergeCell ref="AL42:AN42"/>
    <mergeCell ref="AC41:AD41"/>
    <mergeCell ref="AG41:AH41"/>
    <mergeCell ref="AC43:AD43"/>
    <mergeCell ref="A63:M63"/>
    <mergeCell ref="N63:Q63"/>
    <mergeCell ref="AI55:AK55"/>
    <mergeCell ref="AG56:AH56"/>
    <mergeCell ref="AL55:AN55"/>
    <mergeCell ref="BC59:BI59"/>
    <mergeCell ref="BC57:BI57"/>
    <mergeCell ref="BC60:BI60"/>
    <mergeCell ref="AC60:AD60"/>
    <mergeCell ref="AG58:AH58"/>
    <mergeCell ref="AE58:AF58"/>
    <mergeCell ref="AC57:AD57"/>
    <mergeCell ref="AR59:AZ59"/>
    <mergeCell ref="AC58:AD58"/>
    <mergeCell ref="AG57:AH57"/>
    <mergeCell ref="AG55:AH55"/>
    <mergeCell ref="AE47:AF47"/>
    <mergeCell ref="AI48:AK48"/>
    <mergeCell ref="AE56:AF56"/>
    <mergeCell ref="AI51:AK51"/>
    <mergeCell ref="AG51:AH51"/>
    <mergeCell ref="AI49:AK49"/>
    <mergeCell ref="AI50:AK50"/>
    <mergeCell ref="AE55:AF55"/>
    <mergeCell ref="AG50:AH50"/>
    <mergeCell ref="AA56:AB56"/>
    <mergeCell ref="W58:X58"/>
    <mergeCell ref="A57:V57"/>
    <mergeCell ref="W57:X57"/>
    <mergeCell ref="Y56:Z56"/>
    <mergeCell ref="AA58:AB58"/>
    <mergeCell ref="A55:V55"/>
    <mergeCell ref="A60:V60"/>
    <mergeCell ref="AA55:AB55"/>
    <mergeCell ref="Y55:Z55"/>
    <mergeCell ref="Y59:Z59"/>
    <mergeCell ref="Y58:Z58"/>
    <mergeCell ref="W59:X59"/>
    <mergeCell ref="A58:V58"/>
    <mergeCell ref="A59:V59"/>
    <mergeCell ref="A56:V56"/>
    <mergeCell ref="U34:V34"/>
    <mergeCell ref="U35:V35"/>
    <mergeCell ref="U36:V36"/>
    <mergeCell ref="AC52:AD52"/>
    <mergeCell ref="AA52:AB52"/>
    <mergeCell ref="AI52:AK52"/>
    <mergeCell ref="W50:X50"/>
    <mergeCell ref="W34:X34"/>
    <mergeCell ref="AC34:AD34"/>
    <mergeCell ref="AE52:AF52"/>
    <mergeCell ref="B43:R43"/>
    <mergeCell ref="B34:R34"/>
    <mergeCell ref="B35:R35"/>
    <mergeCell ref="B36:R36"/>
    <mergeCell ref="B37:R37"/>
    <mergeCell ref="U39:V39"/>
    <mergeCell ref="S41:T41"/>
    <mergeCell ref="S34:T34"/>
    <mergeCell ref="S35:T35"/>
    <mergeCell ref="S36:T36"/>
    <mergeCell ref="U52:V52"/>
    <mergeCell ref="AC55:AD55"/>
    <mergeCell ref="W55:X55"/>
    <mergeCell ref="U37:V37"/>
    <mergeCell ref="U38:V38"/>
    <mergeCell ref="AG40:AH40"/>
    <mergeCell ref="AG48:AH48"/>
    <mergeCell ref="AG42:AH42"/>
    <mergeCell ref="W41:X41"/>
    <mergeCell ref="AE41:AF41"/>
    <mergeCell ref="W35:X35"/>
    <mergeCell ref="W51:X51"/>
    <mergeCell ref="W49:X49"/>
    <mergeCell ref="AI37:AK37"/>
    <mergeCell ref="AI38:AK38"/>
    <mergeCell ref="AI39:AK39"/>
    <mergeCell ref="W45:X45"/>
    <mergeCell ref="Y44:Z44"/>
    <mergeCell ref="AC39:AD39"/>
    <mergeCell ref="AC40:AD40"/>
    <mergeCell ref="S52:T52"/>
    <mergeCell ref="B52:R52"/>
    <mergeCell ref="B44:R44"/>
    <mergeCell ref="W46:X46"/>
    <mergeCell ref="B48:R48"/>
    <mergeCell ref="AC47:AD47"/>
    <mergeCell ref="AA51:AB51"/>
    <mergeCell ref="U51:V51"/>
    <mergeCell ref="B51:R51"/>
    <mergeCell ref="S49:T49"/>
    <mergeCell ref="W44:X44"/>
    <mergeCell ref="Y42:Z42"/>
    <mergeCell ref="W43:X43"/>
    <mergeCell ref="AE42:AF42"/>
    <mergeCell ref="AC42:AD42"/>
    <mergeCell ref="Y43:Z43"/>
    <mergeCell ref="AA44:AB44"/>
    <mergeCell ref="AA41:AB41"/>
    <mergeCell ref="AA42:AB42"/>
    <mergeCell ref="AI40:AK40"/>
    <mergeCell ref="AI41:AK41"/>
    <mergeCell ref="AI42:AK42"/>
    <mergeCell ref="AI43:AK43"/>
    <mergeCell ref="AA43:AB43"/>
    <mergeCell ref="AI44:AK44"/>
    <mergeCell ref="AC49:AD49"/>
    <mergeCell ref="AE44:AF44"/>
    <mergeCell ref="AE49:AF49"/>
    <mergeCell ref="AG43:AH43"/>
    <mergeCell ref="AG44:AH44"/>
    <mergeCell ref="AC44:AD44"/>
    <mergeCell ref="AG49:AH49"/>
    <mergeCell ref="AC46:AD46"/>
    <mergeCell ref="S48:T48"/>
    <mergeCell ref="B49:R49"/>
    <mergeCell ref="S51:T51"/>
    <mergeCell ref="AE45:AF45"/>
    <mergeCell ref="AA50:AB50"/>
    <mergeCell ref="Y45:Z45"/>
    <mergeCell ref="U45:V45"/>
    <mergeCell ref="AA45:AB45"/>
    <mergeCell ref="AA46:AB46"/>
    <mergeCell ref="B50:R50"/>
    <mergeCell ref="AE50:AF50"/>
    <mergeCell ref="AI45:AK45"/>
    <mergeCell ref="AI46:AK46"/>
    <mergeCell ref="Y46:Z46"/>
    <mergeCell ref="AI47:AK47"/>
    <mergeCell ref="AG45:AH45"/>
    <mergeCell ref="AE46:AF46"/>
    <mergeCell ref="AA49:AB49"/>
    <mergeCell ref="AA48:AB48"/>
    <mergeCell ref="AC45:AD45"/>
    <mergeCell ref="AG35:AH35"/>
    <mergeCell ref="AG36:AH36"/>
    <mergeCell ref="AG37:AH37"/>
    <mergeCell ref="AG38:AH38"/>
    <mergeCell ref="AG39:AH39"/>
    <mergeCell ref="AA40:AB40"/>
    <mergeCell ref="AC37:AD37"/>
    <mergeCell ref="AE40:AF40"/>
    <mergeCell ref="AA39:AB39"/>
    <mergeCell ref="AC36:AD36"/>
    <mergeCell ref="AA34:AB34"/>
    <mergeCell ref="AA35:AB35"/>
    <mergeCell ref="AA36:AB36"/>
    <mergeCell ref="AA37:AB37"/>
    <mergeCell ref="AA38:AB38"/>
    <mergeCell ref="U42:V42"/>
    <mergeCell ref="W42:X42"/>
    <mergeCell ref="U40:V40"/>
    <mergeCell ref="U41:V41"/>
    <mergeCell ref="W36:X36"/>
    <mergeCell ref="W37:X37"/>
    <mergeCell ref="W38:X38"/>
    <mergeCell ref="S50:T50"/>
    <mergeCell ref="S38:T38"/>
    <mergeCell ref="S39:T39"/>
    <mergeCell ref="S43:T43"/>
    <mergeCell ref="S42:T42"/>
    <mergeCell ref="S44:T44"/>
    <mergeCell ref="S46:T46"/>
    <mergeCell ref="S47:T47"/>
    <mergeCell ref="Y49:Z49"/>
    <mergeCell ref="Y50:Z50"/>
    <mergeCell ref="S45:T45"/>
    <mergeCell ref="U43:V43"/>
    <mergeCell ref="U44:V44"/>
    <mergeCell ref="U48:V48"/>
    <mergeCell ref="Y48:Z48"/>
    <mergeCell ref="W48:X48"/>
    <mergeCell ref="Y47:Z47"/>
    <mergeCell ref="U49:V49"/>
    <mergeCell ref="Y34:Z34"/>
    <mergeCell ref="Y35:Z35"/>
    <mergeCell ref="Y36:Z36"/>
    <mergeCell ref="Y37:Z37"/>
    <mergeCell ref="Y38:Z38"/>
    <mergeCell ref="Y39:Z39"/>
    <mergeCell ref="B39:R39"/>
    <mergeCell ref="AR35:AT35"/>
    <mergeCell ref="A73:D73"/>
    <mergeCell ref="E73:BE73"/>
    <mergeCell ref="A70:D70"/>
    <mergeCell ref="E72:BE72"/>
    <mergeCell ref="Y52:Z52"/>
    <mergeCell ref="Y51:Z51"/>
    <mergeCell ref="U46:V46"/>
    <mergeCell ref="U47:V47"/>
    <mergeCell ref="S37:T37"/>
    <mergeCell ref="E74:BE74"/>
    <mergeCell ref="BF74:BI74"/>
    <mergeCell ref="A75:D75"/>
    <mergeCell ref="E75:BE75"/>
    <mergeCell ref="BF75:BI75"/>
    <mergeCell ref="BF72:BI72"/>
    <mergeCell ref="Y40:Z40"/>
    <mergeCell ref="Y41:Z41"/>
    <mergeCell ref="B38:R38"/>
    <mergeCell ref="A85:D85"/>
    <mergeCell ref="E85:BE85"/>
    <mergeCell ref="BF85:BI85"/>
    <mergeCell ref="E81:BE81"/>
    <mergeCell ref="A80:D80"/>
    <mergeCell ref="E80:BE80"/>
    <mergeCell ref="BF81:BI81"/>
    <mergeCell ref="A81:D81"/>
    <mergeCell ref="A82:D82"/>
    <mergeCell ref="A84:D84"/>
    <mergeCell ref="E84:BE84"/>
    <mergeCell ref="BF84:BI84"/>
    <mergeCell ref="BF82:BI82"/>
    <mergeCell ref="A83:D83"/>
    <mergeCell ref="E83:BE83"/>
    <mergeCell ref="BF83:BI83"/>
    <mergeCell ref="E82:BE82"/>
    <mergeCell ref="AP102:AX102"/>
    <mergeCell ref="A79:D79"/>
    <mergeCell ref="A78:D78"/>
    <mergeCell ref="BF77:BI77"/>
    <mergeCell ref="E78:BE78"/>
    <mergeCell ref="A76:D76"/>
    <mergeCell ref="E76:BE76"/>
    <mergeCell ref="BF78:BI78"/>
    <mergeCell ref="E79:BE79"/>
    <mergeCell ref="BF79:BI79"/>
    <mergeCell ref="A88:BI89"/>
    <mergeCell ref="G96:L96"/>
    <mergeCell ref="AP96:AU96"/>
    <mergeCell ref="G103:L103"/>
    <mergeCell ref="AP104:AU104"/>
    <mergeCell ref="G110:L110"/>
    <mergeCell ref="AP110:AU110"/>
    <mergeCell ref="AJ102:AO102"/>
    <mergeCell ref="AJ99:BC101"/>
    <mergeCell ref="H101:O101"/>
  </mergeCells>
  <printOptions horizontalCentered="1"/>
  <pageMargins left="0.5511811023622047" right="0.15748031496062992" top="0.6299212598425197" bottom="0.1968503937007874" header="0.11811023622047245" footer="0.11811023622047245"/>
  <pageSetup horizontalDpi="600" verticalDpi="600" orientation="portrait" paperSize="8" scale="23" r:id="rId1"/>
  <rowBreaks count="1" manualBreakCount="1">
    <brk id="66" max="6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Маршалович В.Е.</dc:creator>
  <cp:keywords/>
  <dc:description/>
  <cp:lastModifiedBy>Читатель ИБЦ</cp:lastModifiedBy>
  <cp:lastPrinted>2023-01-17T06:54:14Z</cp:lastPrinted>
  <dcterms:created xsi:type="dcterms:W3CDTF">1999-02-26T09:40:51Z</dcterms:created>
  <dcterms:modified xsi:type="dcterms:W3CDTF">2023-01-17T06:56:38Z</dcterms:modified>
  <cp:category/>
  <cp:version/>
  <cp:contentType/>
  <cp:contentStatus/>
</cp:coreProperties>
</file>