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4665"/>
  </bookViews>
  <sheets>
    <sheet name="ШАБЛОН_Типовой учебный план" sheetId="1" r:id="rId1"/>
  </sheets>
  <calcPr calcId="162913"/>
</workbook>
</file>

<file path=xl/calcChain.xml><?xml version="1.0" encoding="utf-8"?>
<calcChain xmlns="http://schemas.openxmlformats.org/spreadsheetml/2006/main">
  <c r="BI30" i="1" l="1"/>
  <c r="BI31" i="1"/>
  <c r="BI32" i="1"/>
  <c r="BI33" i="1"/>
  <c r="BI34" i="1"/>
  <c r="BI35" i="1"/>
  <c r="BI36" i="1"/>
  <c r="BI37" i="1"/>
  <c r="BI38" i="1"/>
  <c r="BI39" i="1"/>
  <c r="BI40" i="1"/>
  <c r="BI42" i="1"/>
  <c r="BI43" i="1"/>
  <c r="BI44" i="1"/>
  <c r="BI45" i="1"/>
  <c r="BI46" i="1"/>
  <c r="BI47" i="1"/>
  <c r="BI48" i="1"/>
  <c r="BI49" i="1"/>
  <c r="BI50" i="1"/>
  <c r="BI51" i="1"/>
  <c r="BI52" i="1"/>
  <c r="BI59" i="1"/>
  <c r="BI60" i="1"/>
  <c r="BI61" i="1"/>
  <c r="BI62" i="1"/>
  <c r="BI63" i="1"/>
  <c r="BI64" i="1"/>
  <c r="BI65" i="1"/>
  <c r="BI66" i="1"/>
  <c r="BI67" i="1"/>
  <c r="BI68" i="1"/>
  <c r="BI69" i="1"/>
  <c r="BI70" i="1"/>
  <c r="BI71" i="1"/>
  <c r="BI72" i="1"/>
  <c r="BI74" i="1"/>
  <c r="BI75" i="1"/>
  <c r="BI76" i="1"/>
  <c r="BG18" i="1"/>
  <c r="BF18" i="1"/>
  <c r="BE18" i="1"/>
  <c r="BD18" i="1"/>
  <c r="BC18" i="1"/>
  <c r="BB18" i="1"/>
  <c r="BH17" i="1"/>
  <c r="BH16" i="1"/>
  <c r="BH18" i="1" s="1"/>
  <c r="AR76" i="1" l="1"/>
  <c r="AL76" i="1"/>
  <c r="AF76" i="1"/>
  <c r="AR75" i="1"/>
  <c r="AL75" i="1"/>
  <c r="AF75" i="1"/>
  <c r="AH41" i="1"/>
  <c r="AJ41" i="1"/>
  <c r="AL41" i="1"/>
  <c r="AN41" i="1"/>
  <c r="AP41" i="1"/>
  <c r="AR41" i="1"/>
  <c r="AT41" i="1"/>
  <c r="AV41" i="1"/>
  <c r="AF41" i="1"/>
  <c r="AB41" i="1"/>
  <c r="Z41" i="1"/>
  <c r="X41" i="1"/>
  <c r="AF29" i="1"/>
  <c r="X29" i="1"/>
  <c r="Z29" i="1"/>
  <c r="AB29" i="1"/>
  <c r="V32" i="1"/>
  <c r="V33" i="1"/>
  <c r="V34" i="1"/>
  <c r="V35" i="1"/>
  <c r="V36" i="1"/>
  <c r="V37" i="1"/>
  <c r="V38" i="1"/>
  <c r="V39" i="1"/>
  <c r="V40" i="1"/>
  <c r="V67" i="1"/>
  <c r="T67" i="1"/>
  <c r="V64" i="1"/>
  <c r="T64" i="1"/>
  <c r="V47" i="1"/>
  <c r="T47" i="1"/>
  <c r="V49" i="1"/>
  <c r="T49" i="1"/>
  <c r="BI41" i="1" l="1"/>
  <c r="AR29" i="1"/>
  <c r="AL29" i="1"/>
  <c r="BJ29" i="1" s="1"/>
  <c r="AD29" i="1"/>
  <c r="BI29" i="1" s="1"/>
  <c r="AH29" i="1"/>
  <c r="AJ29" i="1"/>
  <c r="AN29" i="1"/>
  <c r="AP29" i="1"/>
  <c r="V51" i="1"/>
  <c r="T40" i="1" l="1"/>
  <c r="AX41" i="1"/>
  <c r="BJ41" i="1" s="1"/>
  <c r="T39" i="1" l="1"/>
  <c r="AZ41" i="1" l="1"/>
  <c r="BK41" i="1" s="1"/>
  <c r="BB41" i="1"/>
  <c r="BL41" i="1" s="1"/>
  <c r="V45" i="1"/>
  <c r="V48" i="1"/>
  <c r="V52" i="1"/>
  <c r="V59" i="1"/>
  <c r="V60" i="1"/>
  <c r="V61" i="1"/>
  <c r="V65" i="1"/>
  <c r="V68" i="1"/>
  <c r="V44" i="1"/>
  <c r="T45" i="1"/>
  <c r="T48" i="1"/>
  <c r="T51" i="1"/>
  <c r="T52" i="1"/>
  <c r="T59" i="1"/>
  <c r="T60" i="1"/>
  <c r="T61" i="1"/>
  <c r="T65" i="1"/>
  <c r="T68" i="1"/>
  <c r="T44" i="1"/>
  <c r="V31" i="1"/>
  <c r="V43" i="1"/>
  <c r="T35" i="1"/>
  <c r="T30" i="1"/>
  <c r="T31" i="1"/>
  <c r="T32" i="1"/>
  <c r="T33" i="1"/>
  <c r="T34" i="1"/>
  <c r="T36" i="1"/>
  <c r="T37" i="1"/>
  <c r="T38" i="1"/>
  <c r="T43" i="1"/>
  <c r="T29" i="1" l="1"/>
  <c r="AV30" i="1"/>
  <c r="AV29" i="1" s="1"/>
  <c r="BL29" i="1" s="1"/>
  <c r="AT30" i="1"/>
  <c r="AT29" i="1" s="1"/>
  <c r="BK29" i="1" s="1"/>
  <c r="V41" i="1" l="1"/>
  <c r="V30" i="1"/>
  <c r="V29" i="1" s="1"/>
  <c r="T41" i="1"/>
  <c r="T76" i="1" l="1"/>
  <c r="AL73" i="1" l="1"/>
  <c r="AD73" i="1" l="1"/>
  <c r="T75" i="1" l="1"/>
  <c r="T73" i="1"/>
  <c r="BD41" i="1" s="1"/>
  <c r="BD29" i="1" l="1"/>
  <c r="BI23" i="1" s="1"/>
  <c r="V73" i="1"/>
  <c r="X73" i="1" l="1"/>
  <c r="AJ73" i="1" l="1"/>
  <c r="AT73" i="1"/>
  <c r="AR74" i="1" s="1"/>
  <c r="AN73" i="1"/>
  <c r="AL74" i="1" s="1"/>
  <c r="AV73" i="1"/>
  <c r="AH73" i="1"/>
  <c r="AP73" i="1"/>
  <c r="AR73" i="1"/>
  <c r="BK73" i="1" l="1"/>
  <c r="BL73" i="1"/>
  <c r="AF74" i="1"/>
  <c r="AF73" i="1"/>
  <c r="BJ73" i="1" s="1"/>
  <c r="Z73" i="1"/>
  <c r="AB73" i="1"/>
  <c r="BI73" i="1" l="1"/>
</calcChain>
</file>

<file path=xl/sharedStrings.xml><?xml version="1.0" encoding="utf-8"?>
<sst xmlns="http://schemas.openxmlformats.org/spreadsheetml/2006/main" count="496" uniqueCount="318">
  <si>
    <t>Эксперт-нормоконтролер</t>
  </si>
  <si>
    <t>И.В.Титович</t>
  </si>
  <si>
    <t>С.А.Касперович</t>
  </si>
  <si>
    <t>В.А.Богуш</t>
  </si>
  <si>
    <t>СОГЛАСОВАНО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</si>
  <si>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</si>
  <si>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</si>
  <si>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</si>
  <si>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</si>
  <si>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</si>
  <si>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</si>
  <si>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</si>
  <si>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</si>
  <si>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</si>
  <si>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</si>
  <si>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</si>
  <si>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</si>
  <si>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</si>
  <si>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</si>
  <si>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</si>
  <si>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</si>
  <si>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</si>
  <si>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</si>
  <si>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</si>
  <si>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</si>
  <si>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</si>
  <si>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</si>
  <si>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</si>
  <si>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</si>
  <si>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</si>
  <si>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</si>
  <si>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</si>
  <si>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</si>
  <si>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</si>
  <si>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</si>
  <si>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</si>
  <si>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</si>
  <si>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</si>
  <si>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</si>
  <si>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</si>
  <si>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</si>
  <si>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</si>
  <si>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</si>
  <si>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</si>
  <si>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</si>
  <si>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</si>
  <si>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</si>
  <si>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</si>
  <si>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</si>
  <si>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</si>
  <si>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</si>
  <si>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</si>
  <si>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</si>
  <si>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</si>
  <si>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</si>
  <si>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</si>
  <si>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</si>
  <si>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</si>
  <si>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</si>
  <si>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</si>
  <si>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</si>
  <si>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</si>
  <si>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</si>
  <si>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</si>
  <si>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</si>
  <si>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</si>
  <si>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</si>
  <si>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</si>
  <si>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</si>
  <si>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</si>
  <si>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</si>
  <si>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</si>
  <si>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</si>
  <si>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</si>
  <si>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</si>
  <si>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</si>
  <si>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</si>
  <si>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</si>
  <si>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</si>
  <si>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</si>
  <si>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</si>
  <si>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</si>
  <si>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</si>
  <si>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</si>
  <si>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</si>
  <si>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</si>
  <si>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</si>
  <si>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</si>
  <si>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</si>
  <si>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</si>
  <si>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</si>
  <si>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</si>
  <si>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</si>
  <si>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Степень:</t>
  </si>
  <si>
    <t>Республики Беларусь</t>
  </si>
  <si>
    <t>Министра образования</t>
  </si>
  <si>
    <t xml:space="preserve">Первый заместитель </t>
  </si>
  <si>
    <t>МИНИСТЕРСТВО ОБРАЗОВАНИЯ РЕСПУБЛИКИ БЕЛАРУСЬ</t>
  </si>
  <si>
    <t>УТВЕРЖДАЮ</t>
  </si>
  <si>
    <t>VII. Матрица компетенций</t>
  </si>
  <si>
    <t>Специальность:</t>
  </si>
  <si>
    <t>Код 
компетенции</t>
  </si>
  <si>
    <t>Наименование компетенции</t>
  </si>
  <si>
    <t>Зачетных 
единиц</t>
  </si>
  <si>
    <t>Х</t>
  </si>
  <si>
    <t>Первый заместитель Министра промышленности Республики Беларусь</t>
  </si>
  <si>
    <t>М.П.</t>
  </si>
  <si>
    <t xml:space="preserve">Рекомендован к утверждению Президиумом Совета УМО
по образованию в области информатики и радиоэлектроники </t>
  </si>
  <si>
    <t>1.</t>
  </si>
  <si>
    <t>Государственный компонент</t>
  </si>
  <si>
    <t>1.1</t>
  </si>
  <si>
    <t>1.1.1</t>
  </si>
  <si>
    <t>УПК-1</t>
  </si>
  <si>
    <t>1.1.2</t>
  </si>
  <si>
    <t>УПК-2</t>
  </si>
  <si>
    <t>1.2</t>
  </si>
  <si>
    <t>1.2.1</t>
  </si>
  <si>
    <t>УК-2</t>
  </si>
  <si>
    <t>УК-3</t>
  </si>
  <si>
    <t>УК-4</t>
  </si>
  <si>
    <t>Модуль «Научно-исследовательская работа»</t>
  </si>
  <si>
    <t>УК-1</t>
  </si>
  <si>
    <t>2.</t>
  </si>
  <si>
    <t>2.1</t>
  </si>
  <si>
    <t>Коммерциализация результатов научно-исследовательской деятельности</t>
  </si>
  <si>
    <t>Педагогика и психология высшего образования</t>
  </si>
  <si>
    <t>УК-6</t>
  </si>
  <si>
    <t>2.3</t>
  </si>
  <si>
    <t>2.3.1</t>
  </si>
  <si>
    <t>СК-1</t>
  </si>
  <si>
    <t>2.3.2</t>
  </si>
  <si>
    <t>СК-2</t>
  </si>
  <si>
    <t>СК-3</t>
  </si>
  <si>
    <t>СК-4</t>
  </si>
  <si>
    <t>2.4</t>
  </si>
  <si>
    <t>СК-5</t>
  </si>
  <si>
    <t>2.4.2</t>
  </si>
  <si>
    <t>2.5</t>
  </si>
  <si>
    <t>СК-6</t>
  </si>
  <si>
    <t>СК-7</t>
  </si>
  <si>
    <t>СК-8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</si>
  <si>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</si>
  <si>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</si>
  <si>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экзаменов</t>
  </si>
  <si>
    <t>Количество зачетов</t>
  </si>
  <si>
    <t>2.4.1</t>
  </si>
  <si>
    <t>УК-5</t>
  </si>
  <si>
    <t>УК-7</t>
  </si>
  <si>
    <t>2.6</t>
  </si>
  <si>
    <t>1.2.2</t>
  </si>
  <si>
    <t>1.3</t>
  </si>
  <si>
    <t>СК-9</t>
  </si>
  <si>
    <t>СК-10</t>
  </si>
  <si>
    <t>СК-11</t>
  </si>
  <si>
    <t>СК-12</t>
  </si>
  <si>
    <t>2.7</t>
  </si>
  <si>
    <t>2.2</t>
  </si>
  <si>
    <t>СК-13</t>
  </si>
  <si>
    <t>Кросс-культурные коммуникации</t>
  </si>
  <si>
    <t>3 семестр,
17 недель</t>
  </si>
  <si>
    <t>4 семестр</t>
  </si>
  <si>
    <t>2.3.3</t>
  </si>
  <si>
    <t>CК-10</t>
  </si>
  <si>
    <t>УПК-3</t>
  </si>
  <si>
    <t>Развивать инновационную восприимчивость и способность к инновационной деятельности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</si>
  <si>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</si>
  <si>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</si>
  <si>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Внедрять результаты  научно-исследовательской  деятельности в сферу производства и услуг</t>
  </si>
  <si>
    <t>Применять знания документооборота и переговорного процесса в международной профессиональной деятельности</t>
  </si>
  <si>
    <t>С.М.Гунько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</si>
  <si>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</si>
  <si>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</si>
  <si>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Осуществлять коммуникации  на  иностранном  языке  в  академической, научной  и  профессиональной  среде  для  реализации научно-исследовательской  и инновационной деятельности</t>
  </si>
  <si>
    <t>Применять психолого-педагогические методы и информационно-коммуникационные технологии в образовании и управлении</t>
  </si>
  <si>
    <t>Код модуля, учебной дисциплины</t>
  </si>
  <si>
    <t>Решать научно-исследовательские и инновационные  задачи на основе применения информационно-коммуникационных технологий</t>
  </si>
  <si>
    <t>Применять методы научного познания в исследовательской деятельности, генерировать и реализовывать инновационные идеи</t>
  </si>
  <si>
    <t>Председатель УМО по образованию                                                                                                                                  в области информатики и радиоэлектроники</t>
  </si>
  <si>
    <t>ПРИМЕРНЫЙ  УЧЕБНЫЙ  ПЛАН</t>
  </si>
  <si>
    <t>1 40 80 05</t>
  </si>
  <si>
    <t>1-40 80 05</t>
  </si>
  <si>
    <t>40 80 05, 4080 02</t>
  </si>
  <si>
    <t>1.4</t>
  </si>
  <si>
    <t>УПК-4</t>
  </si>
  <si>
    <t>УПК-5</t>
  </si>
  <si>
    <t>7-06-0713-02  Электронные системы и технологии</t>
  </si>
  <si>
    <t>Методы управления проектами и рисками</t>
  </si>
  <si>
    <t>Инновационные технологии проектирования и производства электронных систем</t>
  </si>
  <si>
    <t>Модуль «Моделирование и оптимизация электронных систем и технологий»</t>
  </si>
  <si>
    <t>Математическое моделирование и оптимизация технологических процессов</t>
  </si>
  <si>
    <t>Моделирование и оптимальное проектирование технических систем</t>
  </si>
  <si>
    <t>Модуль «Проектирование и производство электронных систем»</t>
  </si>
  <si>
    <t>1.3.1</t>
  </si>
  <si>
    <t>Компьютерные системы проектирования и автоматизация производства</t>
  </si>
  <si>
    <t>1.3.2</t>
  </si>
  <si>
    <t xml:space="preserve"> СК-4</t>
  </si>
  <si>
    <t>Модуль «Программный инжиниринг»</t>
  </si>
  <si>
    <t>Программные инновационные платформы информационных систем</t>
  </si>
  <si>
    <t>Автоматизация инженерных расчетов, анализа и обработки данных</t>
  </si>
  <si>
    <t xml:space="preserve">Методы машинного обучения </t>
  </si>
  <si>
    <t>Модуль «Интегрированные информационные системы»</t>
  </si>
  <si>
    <t>Численное моделирование физических процессов</t>
  </si>
  <si>
    <t>Проектирование интегрированных информационных систем</t>
  </si>
  <si>
    <t>Модуль «Компьютерный инжиниринг»</t>
  </si>
  <si>
    <t>Компьютерный инжиниринг и цифровое производство</t>
  </si>
  <si>
    <t>Системы управления лазерно-оптическим оборудованием</t>
  </si>
  <si>
    <t>Модули по выбору</t>
  </si>
  <si>
    <t>Модуль «Специализированные системы»</t>
  </si>
  <si>
    <t>Специализированные микропроцессорные системы управления и контроля</t>
  </si>
  <si>
    <t>Системы измерения электрофизических параметров интегральных схем</t>
  </si>
  <si>
    <t>Модуль «Автоматизированные технологические системы»</t>
  </si>
  <si>
    <t>Автоматизированные производственные системы и комплексы</t>
  </si>
  <si>
    <t>Адаптивные информационно-измерительные системы технологического оборудования</t>
  </si>
  <si>
    <t>2.5.1</t>
  </si>
  <si>
    <t>2.5.2</t>
  </si>
  <si>
    <t>2.6.1</t>
  </si>
  <si>
    <t>2.6.1.1</t>
  </si>
  <si>
    <t>2.6.1.2</t>
  </si>
  <si>
    <t>2.6.2</t>
  </si>
  <si>
    <t>2.6.2.1</t>
  </si>
  <si>
    <t>2.6.2.2</t>
  </si>
  <si>
    <t>Использовать системный подход к принятию решений при управлении проектами и рисками</t>
  </si>
  <si>
    <t>Разрабатывать и применять методы моделирования для решения задач оптимизации технологических процессов</t>
  </si>
  <si>
    <t>Разрабатывать и применять методы, алгоритмы и средства для решения задач проектирования технических систем</t>
  </si>
  <si>
    <t xml:space="preserve">Проектировать производство электронных систем с применением наукоемких технологий </t>
  </si>
  <si>
    <t>Аддитивные технологии в производстве электронных систем</t>
  </si>
  <si>
    <t xml:space="preserve">Проектировать технологии производства электронных систем с применением аддитивных технологий </t>
  </si>
  <si>
    <t>Адаптировать современные методы и технологии машинного обучения под особенности конкретных профессиональных задач</t>
  </si>
  <si>
    <t>Проектировать информационные системы с использованием инновационных платформ</t>
  </si>
  <si>
    <t>Разрабатывать интеллектуальные системы управления промышленными объектами на базе сравнительного анализа микропроцессоров, микроконтроллеров и программируемых логических интегральных схем</t>
  </si>
  <si>
    <t>Проектировать, внедрять инновационные технологические процессы и режимы производства с учетом контроля качества приборов, систем и их элементов</t>
  </si>
  <si>
    <t xml:space="preserve">Разрабатывать и внедрять автоматизированные производственные системы и комплексы инновационного производства </t>
  </si>
  <si>
    <t xml:space="preserve">Разрабатывать и внедрять  адаптивные информационно-измерительные системы технологического оборудования  </t>
  </si>
  <si>
    <t>Председатель НМС по электронным системам и технологиям</t>
  </si>
  <si>
    <t>А.Н.Осипов</t>
  </si>
  <si>
    <t>Теория решения изобретательских задач</t>
  </si>
  <si>
    <t xml:space="preserve">Срок обучения: 2 года </t>
  </si>
  <si>
    <t>/96</t>
  </si>
  <si>
    <t>/2</t>
  </si>
  <si>
    <t>/1</t>
  </si>
  <si>
    <t>/3</t>
  </si>
  <si>
    <t>/70</t>
  </si>
  <si>
    <t>/72</t>
  </si>
  <si>
    <t>/48</t>
  </si>
  <si>
    <t>/40</t>
  </si>
  <si>
    <t>/32</t>
  </si>
  <si>
    <t>/218</t>
  </si>
  <si>
    <t>/66</t>
  </si>
  <si>
    <t>/24</t>
  </si>
  <si>
    <t>/5</t>
  </si>
  <si>
    <t>/142</t>
  </si>
  <si>
    <t>/50</t>
  </si>
  <si>
    <t>/26</t>
  </si>
  <si>
    <t>/338</t>
  </si>
  <si>
    <t>/120</t>
  </si>
  <si>
    <t>/98</t>
  </si>
  <si>
    <t>/4</t>
  </si>
  <si>
    <t>/124</t>
  </si>
  <si>
    <t>Применять современные компьютерные системы для проектирования и автоматизации цифрового производства</t>
  </si>
  <si>
    <t>Осуществлять расчет, анализ и обработку разрозненных данных, необходимых для решения профессиональных задач</t>
  </si>
  <si>
    <t>Разработан в качестве примера реализации образовательного стандарта по специальности 7-06-0713-02 «Электронные системы и технологии».</t>
  </si>
  <si>
    <t>/196</t>
  </si>
  <si>
    <t>Магистр</t>
  </si>
  <si>
    <t>Производственные практики</t>
  </si>
  <si>
    <t>производственная практика</t>
  </si>
  <si>
    <t>УК-1, 6</t>
  </si>
  <si>
    <t>Компонент учреждения образования</t>
  </si>
  <si>
    <t>М.В.Шестаков</t>
  </si>
  <si>
    <t>В рамках специальности 7-06-0713-02 «Электронные системы и технологии» могут быть реализованы следующие профилизации: «Компьютерные технологии проектирования электронных систем», «Интегрированные технологии производства электронных систем»,  «Медицинские электронные системы» и др.</t>
  </si>
  <si>
    <t>Создавать математические модели физических процессов, их исследование с применением численных методов</t>
  </si>
  <si>
    <t>Проектировать с использованием CASE-технологий интегрированные информационные системы для различных объектов хозяйствования</t>
  </si>
  <si>
    <t>Разрабатывать программируемые прецизионные технологические системы управления современным оборудованием инновационного производства</t>
  </si>
  <si>
    <t>Проектировать модули, блоки, системы и комплексы с использованием наукоемких технологий и основных тенденций компьютерного ижиниринга</t>
  </si>
  <si>
    <t>IV. Производственная практика</t>
  </si>
  <si>
    <t>Философия и методология науки</t>
  </si>
  <si>
    <t>Иностранный язык</t>
  </si>
  <si>
    <t>Основы информационных технологий</t>
  </si>
  <si>
    <t>2.7.1</t>
  </si>
  <si>
    <t>2.7.2</t>
  </si>
  <si>
    <t>2.7.3</t>
  </si>
  <si>
    <t>д/з - дифференцированный зачет.</t>
  </si>
  <si>
    <t>Модуль «Инновационное  предпринимательство»</t>
  </si>
  <si>
    <t xml:space="preserve"> УПК-4</t>
  </si>
  <si>
    <t>Научно-исследовательская работа</t>
  </si>
  <si>
    <t>2.1.1</t>
  </si>
  <si>
    <t>2.1.2</t>
  </si>
  <si>
    <t>УК-5, 6</t>
  </si>
  <si>
    <t>УК-1, СК-1</t>
  </si>
  <si>
    <t>УК-3, СК-3</t>
  </si>
  <si>
    <t xml:space="preserve"> СК-5</t>
  </si>
  <si>
    <t>УК-1, СК-7</t>
  </si>
  <si>
    <t>СК-14</t>
  </si>
  <si>
    <r>
      <t>/1</t>
    </r>
    <r>
      <rPr>
        <vertAlign val="subscript"/>
        <sz val="28"/>
        <rFont val="Times New Roman"/>
        <family val="1"/>
        <charset val="204"/>
      </rPr>
      <t>д/з</t>
    </r>
  </si>
  <si>
    <t>УК-1, УПК-1</t>
  </si>
  <si>
    <t>УК-4, 5</t>
  </si>
  <si>
    <t>1.1.1, 1.3, 2.1.1, 2.4.1, 2.7.1</t>
  </si>
  <si>
    <t>2.2, 2.7.2</t>
  </si>
  <si>
    <t>1.1, 1.3.1, 2.1</t>
  </si>
  <si>
    <t>1.3, 2.1</t>
  </si>
  <si>
    <t>1.2.3</t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</si>
  <si>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09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10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</si>
  <si>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10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11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</si>
  <si>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12
</t>
    </r>
    <r>
      <rPr>
        <u/>
        <sz val="22"/>
        <rFont val="Times New Roman"/>
        <family val="1"/>
        <charset val="204"/>
      </rPr>
      <t>04</t>
    </r>
    <r>
      <rPr>
        <sz val="22"/>
        <rFont val="Times New Roman"/>
        <family val="1"/>
        <charset val="204"/>
      </rPr>
      <t xml:space="preserve">
01</t>
    </r>
  </si>
  <si>
    <r>
      <rPr>
        <u/>
        <sz val="22"/>
        <rFont val="Times New Roman"/>
        <family val="1"/>
        <charset val="204"/>
      </rPr>
      <t xml:space="preserve">26 </t>
    </r>
    <r>
      <rPr>
        <sz val="22"/>
        <rFont val="Times New Roman"/>
        <family val="1"/>
        <charset val="204"/>
      </rPr>
      <t xml:space="preserve">
01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02</t>
    </r>
  </si>
  <si>
    <r>
      <rPr>
        <u/>
        <sz val="22"/>
        <rFont val="Times New Roman"/>
        <family val="1"/>
        <charset val="204"/>
      </rPr>
      <t xml:space="preserve">23 </t>
    </r>
    <r>
      <rPr>
        <sz val="22"/>
        <rFont val="Times New Roman"/>
        <family val="1"/>
        <charset val="204"/>
      </rPr>
      <t xml:space="preserve">
02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03</t>
    </r>
  </si>
  <si>
    <r>
      <rPr>
        <u/>
        <sz val="22"/>
        <rFont val="Times New Roman"/>
        <family val="1"/>
        <charset val="204"/>
      </rPr>
      <t xml:space="preserve">30 </t>
    </r>
    <r>
      <rPr>
        <sz val="22"/>
        <rFont val="Times New Roman"/>
        <family val="1"/>
        <charset val="204"/>
      </rPr>
      <t xml:space="preserve">
03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04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</si>
  <si>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04
</t>
    </r>
    <r>
      <rPr>
        <u/>
        <sz val="22"/>
        <rFont val="Times New Roman"/>
        <family val="1"/>
        <charset val="204"/>
      </rPr>
      <t>03</t>
    </r>
    <r>
      <rPr>
        <sz val="22"/>
        <rFont val="Times New Roman"/>
        <family val="1"/>
        <charset val="204"/>
      </rPr>
      <t xml:space="preserve">
05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</si>
  <si>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06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07</t>
    </r>
  </si>
  <si>
    <r>
      <rPr>
        <u/>
        <sz val="22"/>
        <rFont val="Times New Roman"/>
        <family val="1"/>
        <charset val="204"/>
      </rPr>
      <t>27</t>
    </r>
    <r>
      <rPr>
        <sz val="22"/>
        <rFont val="Times New Roman"/>
        <family val="1"/>
        <charset val="204"/>
      </rPr>
      <t xml:space="preserve">
07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08</t>
    </r>
  </si>
  <si>
    <t>Название модуля, 
учебной дисциплины, 
курсового проекта 
(курсовой работы)</t>
  </si>
  <si>
    <t>Компьютерные технологии проектирования электронных систем</t>
  </si>
  <si>
    <t xml:space="preserve">Профилизация: </t>
  </si>
  <si>
    <r>
      <t>Дополнительные виды обучения</t>
    </r>
    <r>
      <rPr>
        <b/>
        <vertAlign val="superscript"/>
        <sz val="28"/>
        <rFont val="Times New Roman"/>
        <family val="1"/>
        <charset val="204"/>
      </rPr>
      <t>1</t>
    </r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</si>
  <si>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>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 – граждан Республики Беларусь.</t>
    </r>
  </si>
  <si>
    <t xml:space="preserve"> И.А.Старовойтова</t>
  </si>
  <si>
    <t xml:space="preserve">Протокол №        от </t>
  </si>
  <si>
    <t>Начальник Главного управления профессионального образования Министерства образования Республики Беларусь</t>
  </si>
  <si>
    <t>Продолжение примерного учебного плана по специальности 7-06-0713-02 «Электронные системы и технологии», регистрационный № 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</si>
</sst>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sz val="30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32"/>
      <name val="Times New Roman"/>
      <family val="1"/>
      <charset val="204"/>
    </font>
    <font>
      <sz val="35"/>
      <name val="Times New Roman"/>
      <family val="1"/>
      <charset val="204"/>
    </font>
    <font>
      <b/>
      <sz val="35"/>
      <name val="Times New Roman"/>
      <family val="1"/>
      <charset val="204"/>
    </font>
    <font>
      <sz val="22"/>
      <name val="Times New Roman"/>
      <family val="1"/>
      <charset val="204"/>
    </font>
    <font>
      <sz val="32"/>
      <name val="Times New Roman"/>
      <family val="1"/>
      <charset val="204"/>
    </font>
    <font>
      <sz val="28"/>
      <name val="Arial Cyr"/>
      <charset val="204"/>
    </font>
    <font>
      <b/>
      <sz val="28"/>
      <color rgb="FFFF0000"/>
      <name val="Times New Roman"/>
      <family val="1"/>
      <charset val="204"/>
    </font>
    <font>
      <sz val="20"/>
      <name val="Times New Roman"/>
      <family val="1"/>
      <charset val="204"/>
    </font>
    <font>
      <vertAlign val="subscript"/>
      <sz val="28"/>
      <name val="Times New Roman"/>
      <family val="1"/>
      <charset val="204"/>
    </font>
    <font>
      <sz val="24"/>
      <name val="Times New Roman"/>
      <family val="1"/>
      <charset val="204"/>
    </font>
    <font>
      <sz val="26"/>
      <name val="Times New Roman"/>
      <family val="1"/>
      <charset val="204"/>
    </font>
    <font>
      <u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Arial Cyr"/>
      <charset val="204"/>
    </font>
    <font>
      <b/>
      <sz val="30"/>
      <name val="Times New Roman"/>
      <family val="1"/>
      <charset val="204"/>
    </font>
    <font>
      <sz val="32"/>
      <color rgb="FFFF0000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i/>
      <sz val="28"/>
      <name val="Times New Roman"/>
      <family val="1"/>
      <charset val="204"/>
    </font>
    <font>
      <i/>
      <sz val="28"/>
      <color theme="0"/>
      <name val="Times New Roman"/>
      <family val="1"/>
      <charset val="204"/>
    </font>
    <font>
      <b/>
      <i/>
      <sz val="28"/>
      <color theme="0"/>
      <name val="Times New Roman"/>
      <family val="1"/>
      <charset val="204"/>
    </font>
    <font>
      <b/>
      <vertAlign val="superscript"/>
      <sz val="28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20"/>
      <color rgb="FFFF0000"/>
      <name val="Times New Roman"/>
      <family val="1"/>
      <charset val="204"/>
    </font>
    <font>
      <sz val="20"/>
      <color rgb="FF0000FF"/>
      <name val="Times New Roman"/>
      <family val="1"/>
      <charset val="204"/>
    </font>
    <font>
      <sz val="18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22"/>
      <color rgb="FF0000FF"/>
      <name val="Times New Roman"/>
      <family val="1"/>
      <charset val="204"/>
    </font>
    <font>
      <sz val="28"/>
      <color rgb="FF0000FF"/>
      <name val="Arial Cyr"/>
      <charset val="204"/>
    </font>
    <font>
      <sz val="30"/>
      <name val="Arial Cyr"/>
      <charset val="204"/>
    </font>
    <font>
      <sz val="30"/>
      <color rgb="FF0000FF"/>
      <name val="Arial Cyr"/>
      <charset val="204"/>
    </font>
    <font>
      <b/>
      <sz val="28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75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4" fillId="0" borderId="0" xfId="0" applyNumberFormat="1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vertical="top" wrapText="1"/>
    </xf>
    <xf numFmtId="0" fontId="11" fillId="0" borderId="0" xfId="0" applyFont="1" applyFill="1"/>
    <xf numFmtId="0" fontId="2" fillId="2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12" fillId="2" borderId="1" xfId="0" applyFont="1" applyFill="1" applyBorder="1"/>
    <xf numFmtId="0" fontId="2" fillId="0" borderId="1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12" fillId="0" borderId="1" xfId="0" applyFont="1" applyFill="1" applyBorder="1"/>
    <xf numFmtId="0" fontId="6" fillId="3" borderId="0" xfId="0" applyFont="1" applyFill="1" applyAlignment="1">
      <alignment vertical="center"/>
    </xf>
    <xf numFmtId="0" fontId="2" fillId="4" borderId="0" xfId="0" applyFont="1" applyFill="1"/>
    <xf numFmtId="0" fontId="2" fillId="3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/>
    <xf numFmtId="0" fontId="16" fillId="0" borderId="0" xfId="0" applyFont="1" applyFill="1"/>
    <xf numFmtId="0" fontId="10" fillId="0" borderId="4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6" fillId="0" borderId="48" xfId="0" applyFont="1" applyFill="1" applyBorder="1" applyAlignment="1">
      <alignment horizontal="center" vertical="top"/>
    </xf>
    <xf numFmtId="0" fontId="16" fillId="0" borderId="33" xfId="0" applyFont="1" applyFill="1" applyBorder="1"/>
    <xf numFmtId="0" fontId="16" fillId="0" borderId="49" xfId="0" applyFont="1" applyFill="1" applyBorder="1"/>
    <xf numFmtId="0" fontId="16" fillId="0" borderId="49" xfId="0" applyFont="1" applyFill="1" applyBorder="1" applyAlignment="1">
      <alignment horizontal="center"/>
    </xf>
    <xf numFmtId="0" fontId="16" fillId="0" borderId="49" xfId="0" applyFont="1" applyFill="1" applyBorder="1" applyAlignment="1">
      <alignment horizontal="center" vertical="center"/>
    </xf>
    <xf numFmtId="0" fontId="19" fillId="0" borderId="49" xfId="0" applyFont="1" applyFill="1" applyBorder="1" applyAlignment="1">
      <alignment horizontal="center" vertical="center"/>
    </xf>
    <xf numFmtId="49" fontId="16" fillId="0" borderId="49" xfId="0" applyNumberFormat="1" applyFont="1" applyFill="1" applyBorder="1" applyAlignment="1">
      <alignment horizontal="center"/>
    </xf>
    <xf numFmtId="49" fontId="16" fillId="0" borderId="80" xfId="0" applyNumberFormat="1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top"/>
    </xf>
    <xf numFmtId="0" fontId="16" fillId="0" borderId="37" xfId="0" applyFont="1" applyFill="1" applyBorder="1"/>
    <xf numFmtId="0" fontId="16" fillId="0" borderId="36" xfId="0" applyFont="1" applyFill="1" applyBorder="1"/>
    <xf numFmtId="0" fontId="16" fillId="0" borderId="36" xfId="0" applyFont="1" applyFill="1" applyBorder="1" applyAlignment="1">
      <alignment horizontal="center"/>
    </xf>
    <xf numFmtId="0" fontId="16" fillId="0" borderId="36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49" fontId="16" fillId="0" borderId="36" xfId="0" applyNumberFormat="1" applyFont="1" applyFill="1" applyBorder="1" applyAlignment="1">
      <alignment horizontal="center"/>
    </xf>
    <xf numFmtId="0" fontId="16" fillId="0" borderId="45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49" fontId="16" fillId="0" borderId="0" xfId="0" applyNumberFormat="1" applyFont="1" applyFill="1" applyAlignment="1">
      <alignment horizontal="left"/>
    </xf>
    <xf numFmtId="49" fontId="16" fillId="0" borderId="0" xfId="0" applyNumberFormat="1" applyFont="1" applyFill="1"/>
    <xf numFmtId="49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12" fillId="0" borderId="0" xfId="0" applyFont="1" applyFill="1"/>
    <xf numFmtId="49" fontId="2" fillId="0" borderId="9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6" fillId="0" borderId="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22" fillId="0" borderId="0" xfId="0" applyFont="1" applyFill="1" applyAlignment="1">
      <alignment vertical="top" wrapText="1"/>
    </xf>
    <xf numFmtId="0" fontId="3" fillId="0" borderId="0" xfId="0" applyFont="1" applyFill="1" applyBorder="1" applyAlignment="1"/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/>
    <xf numFmtId="0" fontId="3" fillId="0" borderId="0" xfId="0" applyFont="1" applyFill="1" applyAlignment="1"/>
    <xf numFmtId="0" fontId="3" fillId="0" borderId="5" xfId="0" applyFont="1" applyFill="1" applyBorder="1"/>
    <xf numFmtId="0" fontId="3" fillId="0" borderId="5" xfId="0" applyFont="1" applyFill="1" applyBorder="1" applyAlignment="1">
      <alignment vertical="top"/>
    </xf>
    <xf numFmtId="0" fontId="11" fillId="0" borderId="0" xfId="0" applyFont="1" applyFill="1" applyAlignment="1">
      <alignment horizontal="center"/>
    </xf>
    <xf numFmtId="0" fontId="23" fillId="0" borderId="0" xfId="0" applyFont="1" applyFill="1"/>
    <xf numFmtId="0" fontId="7" fillId="0" borderId="0" xfId="0" applyFont="1" applyFill="1" applyAlignment="1">
      <alignment vertical="top" wrapText="1"/>
    </xf>
    <xf numFmtId="0" fontId="6" fillId="0" borderId="0" xfId="1" applyFont="1" applyFill="1" applyBorder="1"/>
    <xf numFmtId="0" fontId="6" fillId="0" borderId="0" xfId="0" applyFont="1" applyFill="1"/>
    <xf numFmtId="49" fontId="6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6" fillId="0" borderId="43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top" wrapText="1"/>
    </xf>
    <xf numFmtId="0" fontId="32" fillId="0" borderId="0" xfId="0" applyFont="1" applyFill="1"/>
    <xf numFmtId="0" fontId="32" fillId="0" borderId="0" xfId="0" applyFont="1" applyFill="1" applyAlignment="1">
      <alignment horizontal="left"/>
    </xf>
    <xf numFmtId="0" fontId="32" fillId="0" borderId="0" xfId="0" applyFont="1" applyFill="1" applyAlignment="1">
      <alignment vertical="top"/>
    </xf>
    <xf numFmtId="0" fontId="33" fillId="0" borderId="0" xfId="0" applyFont="1" applyFill="1"/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vertical="center"/>
    </xf>
    <xf numFmtId="0" fontId="32" fillId="3" borderId="0" xfId="0" applyFont="1" applyFill="1" applyAlignment="1">
      <alignment vertical="center"/>
    </xf>
    <xf numFmtId="0" fontId="32" fillId="0" borderId="1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0" fontId="33" fillId="0" borderId="1" xfId="0" applyFont="1" applyFill="1" applyBorder="1"/>
    <xf numFmtId="0" fontId="32" fillId="0" borderId="0" xfId="0" applyFont="1" applyFill="1" applyAlignment="1">
      <alignment horizontal="left" vertical="top" wrapText="1"/>
    </xf>
    <xf numFmtId="0" fontId="32" fillId="0" borderId="5" xfId="0" applyFont="1" applyFill="1" applyBorder="1" applyAlignment="1">
      <alignment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/>
    <xf numFmtId="0" fontId="14" fillId="0" borderId="0" xfId="0" applyFont="1" applyFill="1" applyAlignment="1">
      <alignment vertical="top"/>
    </xf>
    <xf numFmtId="0" fontId="14" fillId="0" borderId="0" xfId="0" applyFont="1" applyFill="1" applyBorder="1" applyAlignment="1">
      <alignment horizontal="left"/>
    </xf>
    <xf numFmtId="49" fontId="20" fillId="0" borderId="0" xfId="0" applyNumberFormat="1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vertical="center"/>
    </xf>
    <xf numFmtId="1" fontId="34" fillId="0" borderId="0" xfId="0" applyNumberFormat="1" applyFont="1" applyFill="1" applyAlignment="1">
      <alignment vertical="center"/>
    </xf>
    <xf numFmtId="1" fontId="35" fillId="0" borderId="0" xfId="0" applyNumberFormat="1" applyFont="1" applyFill="1" applyAlignment="1">
      <alignment horizontal="center" vertical="center"/>
    </xf>
    <xf numFmtId="1" fontId="20" fillId="0" borderId="9" xfId="0" applyNumberFormat="1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4" fillId="0" borderId="1" xfId="0" applyFont="1" applyFill="1" applyBorder="1" applyAlignment="1">
      <alignment vertical="center"/>
    </xf>
    <xf numFmtId="164" fontId="14" fillId="0" borderId="1" xfId="0" applyNumberFormat="1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21" fillId="0" borderId="1" xfId="0" applyFont="1" applyFill="1" applyBorder="1"/>
    <xf numFmtId="0" fontId="14" fillId="0" borderId="0" xfId="0" applyFont="1" applyFill="1" applyAlignment="1">
      <alignment horizontal="left" vertical="top" wrapText="1"/>
    </xf>
    <xf numFmtId="49" fontId="2" fillId="0" borderId="0" xfId="0" applyNumberFormat="1" applyFont="1" applyFill="1" applyBorder="1" applyAlignment="1">
      <alignment vertical="center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Border="1" applyAlignment="1">
      <alignment vertical="center" wrapText="1"/>
    </xf>
    <xf numFmtId="0" fontId="36" fillId="0" borderId="5" xfId="0" applyFont="1" applyFill="1" applyBorder="1" applyAlignment="1">
      <alignment vertical="top"/>
    </xf>
    <xf numFmtId="0" fontId="37" fillId="0" borderId="0" xfId="0" applyFont="1" applyFill="1" applyAlignment="1">
      <alignment vertical="center"/>
    </xf>
    <xf numFmtId="0" fontId="37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0" fontId="41" fillId="0" borderId="0" xfId="0" applyFont="1" applyFill="1"/>
    <xf numFmtId="0" fontId="37" fillId="4" borderId="0" xfId="0" applyFont="1" applyFill="1" applyAlignment="1">
      <alignment vertical="center"/>
    </xf>
    <xf numFmtId="0" fontId="37" fillId="4" borderId="0" xfId="0" applyFont="1" applyFill="1"/>
    <xf numFmtId="0" fontId="38" fillId="4" borderId="0" xfId="0" applyFont="1" applyFill="1"/>
    <xf numFmtId="0" fontId="39" fillId="4" borderId="0" xfId="0" applyFont="1" applyFill="1"/>
    <xf numFmtId="0" fontId="12" fillId="4" borderId="0" xfId="0" applyFont="1" applyFill="1"/>
    <xf numFmtId="0" fontId="16" fillId="0" borderId="31" xfId="0" applyFont="1" applyFill="1" applyBorder="1" applyAlignment="1">
      <alignment horizontal="center" textRotation="90"/>
    </xf>
    <xf numFmtId="0" fontId="16" fillId="0" borderId="36" xfId="0" applyFont="1" applyFill="1" applyBorder="1" applyAlignment="1">
      <alignment horizontal="center" textRotation="90"/>
    </xf>
    <xf numFmtId="0" fontId="16" fillId="0" borderId="49" xfId="0" applyFont="1" applyFill="1" applyBorder="1" applyAlignment="1">
      <alignment horizontal="right" textRotation="90"/>
    </xf>
    <xf numFmtId="0" fontId="16" fillId="0" borderId="27" xfId="0" applyFont="1" applyFill="1" applyBorder="1" applyAlignment="1">
      <alignment horizontal="right" textRotation="90"/>
    </xf>
    <xf numFmtId="0" fontId="16" fillId="0" borderId="31" xfId="0" applyFont="1" applyFill="1" applyBorder="1" applyAlignment="1">
      <alignment horizontal="center" vertical="center" textRotation="90"/>
    </xf>
    <xf numFmtId="0" fontId="16" fillId="0" borderId="36" xfId="0" applyFont="1" applyFill="1" applyBorder="1" applyAlignment="1">
      <alignment horizontal="center" vertical="center" textRotation="90"/>
    </xf>
    <xf numFmtId="0" fontId="16" fillId="0" borderId="11" xfId="0" applyFont="1" applyFill="1" applyBorder="1" applyAlignment="1">
      <alignment horizontal="center" vertical="center" textRotation="90"/>
    </xf>
    <xf numFmtId="0" fontId="16" fillId="0" borderId="3" xfId="0" applyFont="1" applyFill="1" applyBorder="1" applyAlignment="1">
      <alignment horizontal="center" vertical="center" textRotation="90"/>
    </xf>
    <xf numFmtId="0" fontId="16" fillId="0" borderId="48" xfId="0" applyFont="1" applyFill="1" applyBorder="1" applyAlignment="1">
      <alignment horizontal="center" vertical="center" textRotation="90"/>
    </xf>
    <xf numFmtId="0" fontId="16" fillId="0" borderId="47" xfId="0" applyFont="1" applyFill="1" applyBorder="1" applyAlignment="1">
      <alignment horizontal="center" vertical="center" textRotation="90"/>
    </xf>
    <xf numFmtId="0" fontId="1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top" wrapText="1"/>
    </xf>
    <xf numFmtId="0" fontId="6" fillId="0" borderId="15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16" fillId="0" borderId="32" xfId="0" applyFont="1" applyFill="1" applyBorder="1" applyAlignment="1">
      <alignment horizontal="center" vertical="center" textRotation="90"/>
    </xf>
    <xf numFmtId="0" fontId="16" fillId="0" borderId="37" xfId="0" applyFont="1" applyFill="1" applyBorder="1" applyAlignment="1">
      <alignment horizontal="center" vertical="center" textRotation="90"/>
    </xf>
    <xf numFmtId="0" fontId="16" fillId="0" borderId="51" xfId="0" applyFont="1" applyFill="1" applyBorder="1" applyAlignment="1">
      <alignment horizontal="center" vertical="center" textRotation="255"/>
    </xf>
    <xf numFmtId="0" fontId="16" fillId="0" borderId="50" xfId="0" applyFont="1" applyFill="1" applyBorder="1" applyAlignment="1">
      <alignment horizontal="center" vertical="center" textRotation="255"/>
    </xf>
    <xf numFmtId="0" fontId="17" fillId="0" borderId="12" xfId="0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 textRotation="90"/>
    </xf>
    <xf numFmtId="0" fontId="6" fillId="0" borderId="42" xfId="0" applyFont="1" applyFill="1" applyBorder="1" applyAlignment="1">
      <alignment horizontal="center" vertical="center" textRotation="90"/>
    </xf>
    <xf numFmtId="0" fontId="6" fillId="0" borderId="39" xfId="0" applyFont="1" applyFill="1" applyBorder="1" applyAlignment="1">
      <alignment horizontal="center" vertical="center" textRotation="90"/>
    </xf>
    <xf numFmtId="0" fontId="6" fillId="0" borderId="7" xfId="0" applyFont="1" applyFill="1" applyBorder="1" applyAlignment="1">
      <alignment horizontal="center" vertical="center" textRotation="90"/>
    </xf>
    <xf numFmtId="0" fontId="6" fillId="0" borderId="0" xfId="0" applyFont="1" applyFill="1" applyBorder="1" applyAlignment="1">
      <alignment horizontal="center" vertical="center" textRotation="90"/>
    </xf>
    <xf numFmtId="0" fontId="6" fillId="0" borderId="6" xfId="0" applyFont="1" applyFill="1" applyBorder="1" applyAlignment="1">
      <alignment horizontal="center" vertical="center" textRotation="90"/>
    </xf>
    <xf numFmtId="0" fontId="6" fillId="0" borderId="20" xfId="0" applyFont="1" applyFill="1" applyBorder="1" applyAlignment="1">
      <alignment horizontal="center" vertical="center" textRotation="90"/>
    </xf>
    <xf numFmtId="0" fontId="6" fillId="0" borderId="17" xfId="0" applyFont="1" applyFill="1" applyBorder="1" applyAlignment="1">
      <alignment horizontal="center" vertical="center" textRotation="90"/>
    </xf>
    <xf numFmtId="0" fontId="6" fillId="0" borderId="30" xfId="0" applyFont="1" applyFill="1" applyBorder="1" applyAlignment="1">
      <alignment horizontal="center" vertical="center" textRotation="90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textRotation="90"/>
    </xf>
    <xf numFmtId="0" fontId="2" fillId="0" borderId="33" xfId="0" applyFont="1" applyFill="1" applyBorder="1" applyAlignment="1">
      <alignment horizontal="center" textRotation="90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33" xfId="0" applyFont="1" applyFill="1" applyBorder="1" applyAlignment="1">
      <alignment horizontal="center" vertical="center" textRotation="90"/>
    </xf>
    <xf numFmtId="0" fontId="2" fillId="0" borderId="41" xfId="0" applyFont="1" applyFill="1" applyBorder="1" applyAlignment="1">
      <alignment horizontal="center" vertical="center" textRotation="90"/>
    </xf>
    <xf numFmtId="0" fontId="2" fillId="0" borderId="35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39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6" xfId="0" applyFont="1" applyFill="1" applyBorder="1" applyAlignment="1">
      <alignment horizontal="center" vertical="center" textRotation="90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textRotation="90"/>
    </xf>
    <xf numFmtId="0" fontId="2" fillId="0" borderId="35" xfId="0" applyFont="1" applyFill="1" applyBorder="1" applyAlignment="1">
      <alignment horizontal="center" textRotation="90"/>
    </xf>
    <xf numFmtId="0" fontId="2" fillId="0" borderId="0" xfId="0" applyFont="1" applyFill="1" applyBorder="1" applyAlignment="1">
      <alignment horizontal="center" textRotation="90"/>
    </xf>
    <xf numFmtId="0" fontId="2" fillId="0" borderId="6" xfId="0" applyFont="1" applyFill="1" applyBorder="1" applyAlignment="1">
      <alignment horizontal="center" textRotation="90"/>
    </xf>
    <xf numFmtId="0" fontId="2" fillId="0" borderId="34" xfId="0" applyFont="1" applyFill="1" applyBorder="1" applyAlignment="1">
      <alignment horizontal="center" vertical="center" textRotation="90"/>
    </xf>
    <xf numFmtId="0" fontId="2" fillId="0" borderId="29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42" fillId="5" borderId="15" xfId="0" applyFont="1" applyFill="1" applyBorder="1" applyAlignment="1">
      <alignment horizontal="center" vertical="center"/>
    </xf>
    <xf numFmtId="0" fontId="42" fillId="5" borderId="14" xfId="0" applyFont="1" applyFill="1" applyBorder="1" applyAlignment="1">
      <alignment horizontal="center" vertical="center"/>
    </xf>
    <xf numFmtId="0" fontId="42" fillId="5" borderId="13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24" fillId="0" borderId="42" xfId="0" applyFont="1" applyFill="1" applyBorder="1" applyAlignment="1">
      <alignment horizontal="center" vertical="center" textRotation="90"/>
    </xf>
    <xf numFmtId="0" fontId="24" fillId="0" borderId="39" xfId="0" applyFont="1" applyFill="1" applyBorder="1" applyAlignment="1">
      <alignment horizontal="center" vertical="center" textRotation="90"/>
    </xf>
    <xf numFmtId="0" fontId="24" fillId="0" borderId="0" xfId="0" applyFont="1" applyFill="1" applyBorder="1" applyAlignment="1">
      <alignment horizontal="center" vertical="center" textRotation="90"/>
    </xf>
    <xf numFmtId="0" fontId="24" fillId="0" borderId="6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textRotation="90"/>
    </xf>
    <xf numFmtId="0" fontId="2" fillId="0" borderId="39" xfId="0" applyFont="1" applyFill="1" applyBorder="1" applyAlignment="1">
      <alignment horizontal="center" textRotation="90"/>
    </xf>
    <xf numFmtId="1" fontId="6" fillId="0" borderId="53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32" xfId="0" applyFont="1" applyFill="1" applyBorder="1" applyAlignment="1">
      <alignment horizontal="center" vertical="center" textRotation="90"/>
    </xf>
    <xf numFmtId="0" fontId="2" fillId="0" borderId="34" xfId="0" applyFont="1" applyFill="1" applyBorder="1" applyAlignment="1">
      <alignment horizontal="center" textRotation="90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51" xfId="0" applyFont="1" applyFill="1" applyBorder="1" applyAlignment="1">
      <alignment horizontal="center" vertical="center" wrapText="1"/>
    </xf>
    <xf numFmtId="0" fontId="6" fillId="0" borderId="70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textRotation="90"/>
    </xf>
    <xf numFmtId="0" fontId="2" fillId="0" borderId="53" xfId="0" applyFont="1" applyFill="1" applyBorder="1" applyAlignment="1">
      <alignment horizontal="center" textRotation="90"/>
    </xf>
    <xf numFmtId="0" fontId="2" fillId="0" borderId="16" xfId="0" applyFont="1" applyFill="1" applyBorder="1" applyAlignment="1">
      <alignment horizontal="center" textRotation="90"/>
    </xf>
    <xf numFmtId="0" fontId="2" fillId="0" borderId="14" xfId="0" applyFont="1" applyFill="1" applyBorder="1" applyAlignment="1">
      <alignment horizontal="center" textRotation="90"/>
    </xf>
    <xf numFmtId="0" fontId="2" fillId="0" borderId="13" xfId="0" applyFont="1" applyFill="1" applyBorder="1" applyAlignment="1">
      <alignment horizontal="center" textRotation="90"/>
    </xf>
    <xf numFmtId="49" fontId="6" fillId="5" borderId="71" xfId="0" applyNumberFormat="1" applyFont="1" applyFill="1" applyBorder="1" applyAlignment="1">
      <alignment horizontal="left" vertical="center"/>
    </xf>
    <xf numFmtId="0" fontId="6" fillId="5" borderId="68" xfId="0" applyFont="1" applyFill="1" applyBorder="1" applyAlignment="1">
      <alignment horizontal="left" vertical="top" wrapText="1"/>
    </xf>
    <xf numFmtId="0" fontId="6" fillId="5" borderId="69" xfId="0" applyFont="1" applyFill="1" applyBorder="1" applyAlignment="1">
      <alignment horizontal="left" vertical="top" wrapText="1"/>
    </xf>
    <xf numFmtId="0" fontId="6" fillId="5" borderId="67" xfId="0" applyFont="1" applyFill="1" applyBorder="1" applyAlignment="1">
      <alignment horizontal="left" vertical="top" wrapText="1"/>
    </xf>
    <xf numFmtId="0" fontId="25" fillId="5" borderId="60" xfId="0" applyFont="1" applyFill="1" applyBorder="1" applyAlignment="1">
      <alignment horizontal="center" vertical="center"/>
    </xf>
    <xf numFmtId="0" fontId="25" fillId="5" borderId="9" xfId="0" applyFont="1" applyFill="1" applyBorder="1" applyAlignment="1">
      <alignment horizontal="center" vertical="center"/>
    </xf>
    <xf numFmtId="0" fontId="25" fillId="5" borderId="55" xfId="0" applyFont="1" applyFill="1" applyBorder="1" applyAlignment="1">
      <alignment horizontal="center" vertical="center"/>
    </xf>
    <xf numFmtId="1" fontId="2" fillId="5" borderId="58" xfId="0" applyNumberFormat="1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1" fontId="2" fillId="5" borderId="25" xfId="0" applyNumberFormat="1" applyFont="1" applyFill="1" applyBorder="1" applyAlignment="1">
      <alignment horizontal="center" vertical="center"/>
    </xf>
    <xf numFmtId="0" fontId="2" fillId="5" borderId="59" xfId="0" applyFont="1" applyFill="1" applyBorder="1" applyAlignment="1">
      <alignment horizontal="center" vertical="center"/>
    </xf>
    <xf numFmtId="0" fontId="25" fillId="5" borderId="58" xfId="0" applyFont="1" applyFill="1" applyBorder="1" applyAlignment="1">
      <alignment horizontal="center" vertical="center"/>
    </xf>
    <xf numFmtId="0" fontId="25" fillId="5" borderId="10" xfId="0" applyFont="1" applyFill="1" applyBorder="1" applyAlignment="1">
      <alignment horizontal="center" vertical="center"/>
    </xf>
    <xf numFmtId="0" fontId="25" fillId="5" borderId="25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center" vertical="center"/>
    </xf>
    <xf numFmtId="0" fontId="25" fillId="5" borderId="59" xfId="0" applyFont="1" applyFill="1" applyBorder="1" applyAlignment="1">
      <alignment horizontal="center" vertical="center"/>
    </xf>
    <xf numFmtId="0" fontId="6" fillId="5" borderId="56" xfId="0" applyNumberFormat="1" applyFont="1" applyFill="1" applyBorder="1" applyAlignment="1">
      <alignment horizontal="center" vertical="center"/>
    </xf>
    <xf numFmtId="0" fontId="6" fillId="5" borderId="57" xfId="0" applyNumberFormat="1" applyFont="1" applyFill="1" applyBorder="1" applyAlignment="1">
      <alignment horizontal="center" vertical="center"/>
    </xf>
    <xf numFmtId="0" fontId="6" fillId="5" borderId="9" xfId="0" applyNumberFormat="1" applyFont="1" applyFill="1" applyBorder="1" applyAlignment="1">
      <alignment horizontal="center" vertical="center"/>
    </xf>
    <xf numFmtId="0" fontId="6" fillId="5" borderId="55" xfId="0" applyNumberFormat="1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55" xfId="0" applyFont="1" applyFill="1" applyBorder="1" applyAlignment="1">
      <alignment horizontal="center" vertical="center" wrapText="1"/>
    </xf>
    <xf numFmtId="49" fontId="2" fillId="5" borderId="71" xfId="0" applyNumberFormat="1" applyFont="1" applyFill="1" applyBorder="1" applyAlignment="1">
      <alignment horizontal="left" vertical="center"/>
    </xf>
    <xf numFmtId="0" fontId="2" fillId="5" borderId="54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63" xfId="0" applyFont="1" applyFill="1" applyBorder="1" applyAlignment="1">
      <alignment horizontal="left" vertical="top" wrapText="1"/>
    </xf>
    <xf numFmtId="0" fontId="2" fillId="5" borderId="60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/>
    </xf>
    <xf numFmtId="1" fontId="2" fillId="5" borderId="56" xfId="0" applyNumberFormat="1" applyFont="1" applyFill="1" applyBorder="1" applyAlignment="1">
      <alignment horizontal="center" vertical="center"/>
    </xf>
    <xf numFmtId="0" fontId="2" fillId="5" borderId="57" xfId="0" applyFont="1" applyFill="1" applyBorder="1" applyAlignment="1">
      <alignment horizontal="center" vertical="center"/>
    </xf>
    <xf numFmtId="1" fontId="2" fillId="5" borderId="9" xfId="0" applyNumberFormat="1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center" vertical="center"/>
    </xf>
    <xf numFmtId="0" fontId="2" fillId="5" borderId="63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horizontal="center" vertical="center" wrapText="1"/>
    </xf>
    <xf numFmtId="0" fontId="6" fillId="5" borderId="56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0" fontId="6" fillId="5" borderId="63" xfId="0" applyFont="1" applyFill="1" applyBorder="1" applyAlignment="1">
      <alignment horizontal="left" vertical="top" wrapText="1"/>
    </xf>
    <xf numFmtId="0" fontId="25" fillId="5" borderId="56" xfId="0" applyFont="1" applyFill="1" applyBorder="1" applyAlignment="1">
      <alignment horizontal="center" vertical="center"/>
    </xf>
    <xf numFmtId="0" fontId="25" fillId="5" borderId="57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6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3" xfId="0" applyFont="1" applyFill="1" applyBorder="1" applyAlignment="1">
      <alignment horizontal="center" vertical="center" wrapText="1"/>
    </xf>
    <xf numFmtId="1" fontId="2" fillId="5" borderId="57" xfId="0" applyNumberFormat="1" applyFont="1" applyFill="1" applyBorder="1" applyAlignment="1">
      <alignment horizontal="center" vertical="center"/>
    </xf>
    <xf numFmtId="0" fontId="6" fillId="5" borderId="60" xfId="0" applyFont="1" applyFill="1" applyBorder="1" applyAlignment="1">
      <alignment horizontal="center" vertical="center"/>
    </xf>
    <xf numFmtId="0" fontId="6" fillId="5" borderId="63" xfId="0" applyFont="1" applyFill="1" applyBorder="1" applyAlignment="1">
      <alignment horizontal="center" vertical="center"/>
    </xf>
    <xf numFmtId="49" fontId="2" fillId="5" borderId="44" xfId="0" applyNumberFormat="1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73" xfId="0" applyFont="1" applyFill="1" applyBorder="1" applyAlignment="1">
      <alignment horizontal="center" vertical="center"/>
    </xf>
    <xf numFmtId="0" fontId="2" fillId="5" borderId="62" xfId="0" applyFont="1" applyFill="1" applyBorder="1" applyAlignment="1">
      <alignment horizontal="center" vertical="center"/>
    </xf>
    <xf numFmtId="0" fontId="2" fillId="5" borderId="61" xfId="0" applyFont="1" applyFill="1" applyBorder="1" applyAlignment="1">
      <alignment horizontal="center" vertical="center"/>
    </xf>
    <xf numFmtId="1" fontId="2" fillId="5" borderId="62" xfId="0" applyNumberFormat="1" applyFont="1" applyFill="1" applyBorder="1" applyAlignment="1">
      <alignment horizontal="center" vertical="center"/>
    </xf>
    <xf numFmtId="0" fontId="2" fillId="5" borderId="7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6" fillId="5" borderId="44" xfId="0" applyNumberFormat="1" applyFont="1" applyFill="1" applyBorder="1" applyAlignment="1">
      <alignment horizontal="left" vertical="center"/>
    </xf>
    <xf numFmtId="0" fontId="6" fillId="5" borderId="66" xfId="0" applyFont="1" applyFill="1" applyBorder="1" applyAlignment="1">
      <alignment horizontal="left" vertical="top" wrapText="1"/>
    </xf>
    <xf numFmtId="0" fontId="6" fillId="5" borderId="64" xfId="0" applyFont="1" applyFill="1" applyBorder="1" applyAlignment="1">
      <alignment horizontal="left" vertical="top" wrapText="1"/>
    </xf>
    <xf numFmtId="0" fontId="6" fillId="5" borderId="65" xfId="0" applyFont="1" applyFill="1" applyBorder="1" applyAlignment="1">
      <alignment horizontal="left" vertical="top" wrapText="1"/>
    </xf>
    <xf numFmtId="1" fontId="24" fillId="5" borderId="62" xfId="0" applyNumberFormat="1" applyFont="1" applyFill="1" applyBorder="1" applyAlignment="1">
      <alignment horizontal="center" vertical="center"/>
    </xf>
    <xf numFmtId="1" fontId="24" fillId="5" borderId="24" xfId="0" applyNumberFormat="1" applyFont="1" applyFill="1" applyBorder="1" applyAlignment="1">
      <alignment horizontal="center" vertical="center"/>
    </xf>
    <xf numFmtId="1" fontId="2" fillId="5" borderId="18" xfId="0" applyNumberFormat="1" applyFont="1" applyFill="1" applyBorder="1" applyAlignment="1">
      <alignment horizontal="center" vertical="center"/>
    </xf>
    <xf numFmtId="1" fontId="2" fillId="5" borderId="19" xfId="0" applyNumberFormat="1" applyFont="1" applyFill="1" applyBorder="1" applyAlignment="1">
      <alignment horizontal="center" vertical="center"/>
    </xf>
    <xf numFmtId="1" fontId="2" fillId="5" borderId="19" xfId="0" applyNumberFormat="1" applyFont="1" applyFill="1" applyBorder="1" applyAlignment="1">
      <alignment horizontal="center"/>
    </xf>
    <xf numFmtId="1" fontId="2" fillId="5" borderId="18" xfId="0" applyNumberFormat="1" applyFont="1" applyFill="1" applyBorder="1" applyAlignment="1">
      <alignment horizontal="center"/>
    </xf>
    <xf numFmtId="1" fontId="2" fillId="5" borderId="24" xfId="0" applyNumberFormat="1" applyFont="1" applyFill="1" applyBorder="1" applyAlignment="1">
      <alignment horizontal="center" vertical="center"/>
    </xf>
    <xf numFmtId="1" fontId="2" fillId="5" borderId="61" xfId="0" applyNumberFormat="1" applyFont="1" applyFill="1" applyBorder="1" applyAlignment="1">
      <alignment horizontal="center" vertical="center"/>
    </xf>
    <xf numFmtId="1" fontId="6" fillId="5" borderId="62" xfId="0" applyNumberFormat="1" applyFont="1" applyFill="1" applyBorder="1" applyAlignment="1">
      <alignment horizontal="center" vertical="center"/>
    </xf>
    <xf numFmtId="1" fontId="6" fillId="5" borderId="19" xfId="0" applyNumberFormat="1" applyFont="1" applyFill="1" applyBorder="1" applyAlignment="1">
      <alignment horizontal="center" vertical="center"/>
    </xf>
    <xf numFmtId="1" fontId="6" fillId="5" borderId="24" xfId="0" applyNumberFormat="1" applyFont="1" applyFill="1" applyBorder="1" applyAlignment="1">
      <alignment horizontal="center" vertical="center"/>
    </xf>
    <xf numFmtId="1" fontId="6" fillId="5" borderId="18" xfId="0" applyNumberFormat="1" applyFont="1" applyFill="1" applyBorder="1" applyAlignment="1">
      <alignment horizontal="center" vertical="center"/>
    </xf>
    <xf numFmtId="1" fontId="6" fillId="5" borderId="61" xfId="0" applyNumberFormat="1" applyFont="1" applyFill="1" applyBorder="1" applyAlignment="1">
      <alignment horizontal="center" vertical="center"/>
    </xf>
    <xf numFmtId="0" fontId="2" fillId="5" borderId="62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61" xfId="0" applyFont="1" applyFill="1" applyBorder="1" applyAlignment="1">
      <alignment horizontal="center" vertical="center" wrapText="1"/>
    </xf>
    <xf numFmtId="49" fontId="6" fillId="5" borderId="43" xfId="0" applyNumberFormat="1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5" borderId="53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1" fontId="26" fillId="5" borderId="22" xfId="0" applyNumberFormat="1" applyFont="1" applyFill="1" applyBorder="1" applyAlignment="1">
      <alignment horizontal="center" vertical="center"/>
    </xf>
    <xf numFmtId="1" fontId="26" fillId="5" borderId="16" xfId="0" applyNumberFormat="1" applyFont="1" applyFill="1" applyBorder="1" applyAlignment="1">
      <alignment horizontal="center" vertical="center"/>
    </xf>
    <xf numFmtId="1" fontId="26" fillId="5" borderId="21" xfId="0" applyNumberFormat="1" applyFont="1" applyFill="1" applyBorder="1" applyAlignment="1">
      <alignment horizontal="center" vertical="center"/>
    </xf>
    <xf numFmtId="1" fontId="26" fillId="5" borderId="23" xfId="0" applyNumberFormat="1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6" fillId="5" borderId="21" xfId="0" applyNumberFormat="1" applyFont="1" applyFill="1" applyBorder="1" applyAlignment="1">
      <alignment horizontal="center" vertical="center"/>
    </xf>
    <xf numFmtId="1" fontId="6" fillId="5" borderId="23" xfId="0" applyNumberFormat="1" applyFont="1" applyFill="1" applyBorder="1" applyAlignment="1">
      <alignment horizontal="center" vertical="center"/>
    </xf>
    <xf numFmtId="0" fontId="26" fillId="5" borderId="22" xfId="0" applyFont="1" applyFill="1" applyBorder="1" applyAlignment="1">
      <alignment horizontal="center" vertical="center"/>
    </xf>
    <xf numFmtId="0" fontId="26" fillId="5" borderId="21" xfId="0" applyFont="1" applyFill="1" applyBorder="1" applyAlignment="1">
      <alignment horizontal="center" vertical="center"/>
    </xf>
    <xf numFmtId="1" fontId="12" fillId="5" borderId="21" xfId="0" applyNumberFormat="1" applyFont="1" applyFill="1" applyBorder="1" applyAlignment="1">
      <alignment horizontal="center"/>
    </xf>
    <xf numFmtId="0" fontId="12" fillId="5" borderId="21" xfId="0" applyFont="1" applyFill="1" applyBorder="1" applyAlignment="1">
      <alignment horizontal="center"/>
    </xf>
    <xf numFmtId="1" fontId="12" fillId="5" borderId="14" xfId="0" applyNumberFormat="1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49" fontId="42" fillId="5" borderId="15" xfId="0" applyNumberFormat="1" applyFont="1" applyFill="1" applyBorder="1" applyAlignment="1">
      <alignment horizontal="center" vertical="center"/>
    </xf>
    <xf numFmtId="0" fontId="42" fillId="5" borderId="14" xfId="0" applyNumberFormat="1" applyFont="1" applyFill="1" applyBorder="1" applyAlignment="1">
      <alignment horizontal="center" vertical="center"/>
    </xf>
    <xf numFmtId="0" fontId="42" fillId="5" borderId="13" xfId="0" applyNumberFormat="1" applyFont="1" applyFill="1" applyBorder="1" applyAlignment="1">
      <alignment horizontal="center" vertical="center"/>
    </xf>
    <xf numFmtId="1" fontId="6" fillId="5" borderId="56" xfId="0" applyNumberFormat="1" applyFont="1" applyFill="1" applyBorder="1" applyAlignment="1">
      <alignment horizontal="center" vertical="center"/>
    </xf>
    <xf numFmtId="1" fontId="6" fillId="5" borderId="9" xfId="0" applyNumberFormat="1" applyFont="1" applyFill="1" applyBorder="1" applyAlignment="1">
      <alignment horizontal="center" vertical="center"/>
    </xf>
    <xf numFmtId="1" fontId="6" fillId="5" borderId="57" xfId="0" applyNumberFormat="1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1" fontId="24" fillId="5" borderId="1" xfId="0" applyNumberFormat="1" applyFont="1" applyFill="1" applyBorder="1" applyAlignment="1">
      <alignment horizontal="center" vertical="center"/>
    </xf>
    <xf numFmtId="1" fontId="24" fillId="5" borderId="73" xfId="0" applyNumberFormat="1" applyFont="1" applyFill="1" applyBorder="1" applyAlignment="1">
      <alignment horizontal="center" vertical="center"/>
    </xf>
    <xf numFmtId="1" fontId="24" fillId="5" borderId="60" xfId="0" applyNumberFormat="1" applyFont="1" applyFill="1" applyBorder="1" applyAlignment="1">
      <alignment horizontal="center" vertical="center"/>
    </xf>
    <xf numFmtId="1" fontId="24" fillId="5" borderId="9" xfId="0" applyNumberFormat="1" applyFont="1" applyFill="1" applyBorder="1" applyAlignment="1">
      <alignment horizontal="center" vertical="center"/>
    </xf>
    <xf numFmtId="1" fontId="2" fillId="5" borderId="60" xfId="0" applyNumberFormat="1" applyFont="1" applyFill="1" applyBorder="1" applyAlignment="1">
      <alignment horizontal="center" vertical="center"/>
    </xf>
    <xf numFmtId="1" fontId="2" fillId="5" borderId="55" xfId="0" applyNumberFormat="1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63" xfId="0" applyFont="1" applyFill="1" applyBorder="1" applyAlignment="1">
      <alignment horizontal="left" vertical="center" wrapText="1"/>
    </xf>
    <xf numFmtId="1" fontId="2" fillId="5" borderId="54" xfId="0" applyNumberFormat="1" applyFont="1" applyFill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1" fontId="2" fillId="5" borderId="63" xfId="0" applyNumberFormat="1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/>
    </xf>
    <xf numFmtId="0" fontId="27" fillId="5" borderId="25" xfId="0" applyFont="1" applyFill="1" applyBorder="1" applyAlignment="1">
      <alignment horizontal="center" vertical="center"/>
    </xf>
    <xf numFmtId="0" fontId="27" fillId="5" borderId="59" xfId="0" applyFont="1" applyFill="1" applyBorder="1" applyAlignment="1">
      <alignment horizontal="center" vertical="center"/>
    </xf>
    <xf numFmtId="1" fontId="27" fillId="5" borderId="8" xfId="0" applyNumberFormat="1" applyFont="1" applyFill="1" applyBorder="1" applyAlignment="1">
      <alignment horizontal="center" vertical="center"/>
    </xf>
    <xf numFmtId="1" fontId="27" fillId="5" borderId="10" xfId="0" applyNumberFormat="1" applyFont="1" applyFill="1" applyBorder="1" applyAlignment="1">
      <alignment horizontal="center" vertical="center"/>
    </xf>
    <xf numFmtId="1" fontId="27" fillId="5" borderId="25" xfId="0" applyNumberFormat="1" applyFont="1" applyFill="1" applyBorder="1" applyAlignment="1">
      <alignment horizontal="center" vertical="center"/>
    </xf>
    <xf numFmtId="1" fontId="27" fillId="5" borderId="9" xfId="0" applyNumberFormat="1" applyFont="1" applyFill="1" applyBorder="1" applyAlignment="1">
      <alignment horizontal="center" vertical="center"/>
    </xf>
    <xf numFmtId="1" fontId="27" fillId="5" borderId="35" xfId="0" applyNumberFormat="1" applyFont="1" applyFill="1" applyBorder="1" applyAlignment="1">
      <alignment horizontal="center" vertical="center"/>
    </xf>
    <xf numFmtId="1" fontId="27" fillId="5" borderId="78" xfId="0" applyNumberFormat="1" applyFont="1" applyFill="1" applyBorder="1" applyAlignment="1">
      <alignment horizontal="center" vertical="center"/>
    </xf>
    <xf numFmtId="1" fontId="27" fillId="5" borderId="58" xfId="0" applyNumberFormat="1" applyFont="1" applyFill="1" applyBorder="1" applyAlignment="1">
      <alignment horizontal="center" vertical="center"/>
    </xf>
    <xf numFmtId="1" fontId="27" fillId="5" borderId="59" xfId="0" applyNumberFormat="1" applyFont="1" applyFill="1" applyBorder="1" applyAlignment="1">
      <alignment horizontal="center" vertical="center"/>
    </xf>
    <xf numFmtId="1" fontId="25" fillId="5" borderId="58" xfId="0" applyNumberFormat="1" applyFont="1" applyFill="1" applyBorder="1" applyAlignment="1">
      <alignment horizontal="center" vertical="center"/>
    </xf>
    <xf numFmtId="1" fontId="25" fillId="5" borderId="10" xfId="0" applyNumberFormat="1" applyFont="1" applyFill="1" applyBorder="1" applyAlignment="1">
      <alignment horizontal="center" vertical="center"/>
    </xf>
    <xf numFmtId="1" fontId="25" fillId="5" borderId="25" xfId="0" applyNumberFormat="1" applyFont="1" applyFill="1" applyBorder="1" applyAlignment="1">
      <alignment horizontal="center" vertical="center"/>
    </xf>
    <xf numFmtId="1" fontId="25" fillId="5" borderId="8" xfId="0" applyNumberFormat="1" applyFont="1" applyFill="1" applyBorder="1" applyAlignment="1">
      <alignment horizontal="center" vertical="center"/>
    </xf>
    <xf numFmtId="1" fontId="6" fillId="5" borderId="58" xfId="0" applyNumberFormat="1" applyFont="1" applyFill="1" applyBorder="1" applyAlignment="1">
      <alignment horizontal="center" vertical="center"/>
    </xf>
    <xf numFmtId="1" fontId="6" fillId="5" borderId="10" xfId="0" applyNumberFormat="1" applyFont="1" applyFill="1" applyBorder="1" applyAlignment="1">
      <alignment horizontal="center" vertical="center"/>
    </xf>
    <xf numFmtId="1" fontId="6" fillId="5" borderId="25" xfId="0" applyNumberFormat="1" applyFont="1" applyFill="1" applyBorder="1" applyAlignment="1">
      <alignment horizontal="center" vertical="center"/>
    </xf>
    <xf numFmtId="1" fontId="6" fillId="5" borderId="59" xfId="0" applyNumberFormat="1" applyFont="1" applyFill="1" applyBorder="1" applyAlignment="1">
      <alignment horizontal="center" vertical="center"/>
    </xf>
    <xf numFmtId="0" fontId="6" fillId="5" borderId="58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 wrapText="1"/>
    </xf>
    <xf numFmtId="0" fontId="2" fillId="5" borderId="54" xfId="0" applyNumberFormat="1" applyFont="1" applyFill="1" applyBorder="1" applyAlignment="1">
      <alignment horizontal="left" vertical="top" wrapText="1"/>
    </xf>
    <xf numFmtId="0" fontId="2" fillId="5" borderId="5" xfId="0" applyNumberFormat="1" applyFont="1" applyFill="1" applyBorder="1" applyAlignment="1">
      <alignment horizontal="left" vertical="top" wrapText="1"/>
    </xf>
    <xf numFmtId="0" fontId="2" fillId="5" borderId="63" xfId="0" applyNumberFormat="1" applyFont="1" applyFill="1" applyBorder="1" applyAlignment="1">
      <alignment horizontal="left" vertical="top" wrapText="1"/>
    </xf>
    <xf numFmtId="1" fontId="24" fillId="5" borderId="56" xfId="0" applyNumberFormat="1" applyFont="1" applyFill="1" applyBorder="1" applyAlignment="1">
      <alignment horizontal="center" vertical="center"/>
    </xf>
    <xf numFmtId="1" fontId="24" fillId="5" borderId="5" xfId="0" applyNumberFormat="1" applyFont="1" applyFill="1" applyBorder="1" applyAlignment="1">
      <alignment horizontal="center" vertical="center"/>
    </xf>
    <xf numFmtId="1" fontId="24" fillId="5" borderId="63" xfId="0" applyNumberFormat="1" applyFont="1" applyFill="1" applyBorder="1" applyAlignment="1">
      <alignment horizontal="center" vertical="center"/>
    </xf>
    <xf numFmtId="0" fontId="24" fillId="5" borderId="54" xfId="0" applyFont="1" applyFill="1" applyBorder="1" applyAlignment="1">
      <alignment horizontal="left" vertical="center" wrapText="1"/>
    </xf>
    <xf numFmtId="0" fontId="24" fillId="5" borderId="5" xfId="0" applyFont="1" applyFill="1" applyBorder="1" applyAlignment="1">
      <alignment horizontal="left" vertical="center" wrapText="1"/>
    </xf>
    <xf numFmtId="0" fontId="24" fillId="5" borderId="63" xfId="0" applyFont="1" applyFill="1" applyBorder="1" applyAlignment="1">
      <alignment horizontal="left" vertical="center" wrapText="1"/>
    </xf>
    <xf numFmtId="0" fontId="24" fillId="5" borderId="56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5" borderId="55" xfId="0" applyFont="1" applyFill="1" applyBorder="1" applyAlignment="1">
      <alignment horizontal="center" vertical="center" wrapText="1"/>
    </xf>
    <xf numFmtId="0" fontId="26" fillId="5" borderId="54" xfId="0" applyFont="1" applyFill="1" applyBorder="1" applyAlignment="1">
      <alignment horizontal="left" vertical="top" wrapText="1"/>
    </xf>
    <xf numFmtId="0" fontId="26" fillId="5" borderId="5" xfId="0" applyFont="1" applyFill="1" applyBorder="1" applyAlignment="1">
      <alignment horizontal="left" vertical="top" wrapText="1"/>
    </xf>
    <xf numFmtId="0" fontId="26" fillId="5" borderId="63" xfId="0" applyFont="1" applyFill="1" applyBorder="1" applyAlignment="1">
      <alignment horizontal="left" vertical="top" wrapText="1"/>
    </xf>
    <xf numFmtId="0" fontId="27" fillId="5" borderId="60" xfId="0" applyFont="1" applyFill="1" applyBorder="1" applyAlignment="1">
      <alignment horizontal="center" vertical="center"/>
    </xf>
    <xf numFmtId="0" fontId="27" fillId="5" borderId="9" xfId="0" applyFont="1" applyFill="1" applyBorder="1" applyAlignment="1">
      <alignment horizontal="center" vertical="center"/>
    </xf>
    <xf numFmtId="0" fontId="27" fillId="5" borderId="55" xfId="0" applyFont="1" applyFill="1" applyBorder="1" applyAlignment="1">
      <alignment horizontal="center" vertical="center"/>
    </xf>
    <xf numFmtId="1" fontId="27" fillId="5" borderId="56" xfId="0" applyNumberFormat="1" applyFont="1" applyFill="1" applyBorder="1" applyAlignment="1">
      <alignment horizontal="center" vertical="center"/>
    </xf>
    <xf numFmtId="1" fontId="27" fillId="5" borderId="57" xfId="0" applyNumberFormat="1" applyFont="1" applyFill="1" applyBorder="1" applyAlignment="1">
      <alignment horizontal="center" vertical="center"/>
    </xf>
    <xf numFmtId="1" fontId="27" fillId="5" borderId="60" xfId="0" applyNumberFormat="1" applyFont="1" applyFill="1" applyBorder="1" applyAlignment="1">
      <alignment horizontal="center" vertical="center"/>
    </xf>
    <xf numFmtId="1" fontId="27" fillId="5" borderId="55" xfId="0" applyNumberFormat="1" applyFont="1" applyFill="1" applyBorder="1" applyAlignment="1">
      <alignment horizontal="center" vertical="center"/>
    </xf>
    <xf numFmtId="1" fontId="25" fillId="5" borderId="56" xfId="0" applyNumberFormat="1" applyFont="1" applyFill="1" applyBorder="1" applyAlignment="1">
      <alignment horizontal="center" vertical="center"/>
    </xf>
    <xf numFmtId="1" fontId="25" fillId="5" borderId="57" xfId="0" applyNumberFormat="1" applyFont="1" applyFill="1" applyBorder="1" applyAlignment="1">
      <alignment horizontal="center" vertical="center"/>
    </xf>
    <xf numFmtId="1" fontId="25" fillId="5" borderId="9" xfId="0" applyNumberFormat="1" applyFont="1" applyFill="1" applyBorder="1" applyAlignment="1">
      <alignment horizontal="center" vertical="center"/>
    </xf>
    <xf numFmtId="1" fontId="25" fillId="5" borderId="60" xfId="0" applyNumberFormat="1" applyFont="1" applyFill="1" applyBorder="1" applyAlignment="1">
      <alignment horizontal="center" vertical="center"/>
    </xf>
    <xf numFmtId="0" fontId="24" fillId="5" borderId="54" xfId="0" applyFont="1" applyFill="1" applyBorder="1" applyAlignment="1">
      <alignment horizontal="left" vertical="top" wrapText="1"/>
    </xf>
    <xf numFmtId="0" fontId="24" fillId="5" borderId="5" xfId="0" applyFont="1" applyFill="1" applyBorder="1" applyAlignment="1">
      <alignment horizontal="left" vertical="top" wrapText="1"/>
    </xf>
    <xf numFmtId="0" fontId="24" fillId="5" borderId="63" xfId="0" applyFont="1" applyFill="1" applyBorder="1" applyAlignment="1">
      <alignment horizontal="left" vertical="top" wrapText="1"/>
    </xf>
    <xf numFmtId="49" fontId="2" fillId="5" borderId="47" xfId="0" applyNumberFormat="1" applyFont="1" applyFill="1" applyBorder="1" applyAlignment="1">
      <alignment horizontal="left" vertical="center"/>
    </xf>
    <xf numFmtId="0" fontId="24" fillId="5" borderId="66" xfId="0" applyFont="1" applyFill="1" applyBorder="1" applyAlignment="1">
      <alignment horizontal="left" vertical="top" wrapText="1"/>
    </xf>
    <xf numFmtId="0" fontId="24" fillId="5" borderId="64" xfId="0" applyFont="1" applyFill="1" applyBorder="1" applyAlignment="1">
      <alignment horizontal="left" vertical="top" wrapText="1"/>
    </xf>
    <xf numFmtId="0" fontId="24" fillId="5" borderId="65" xfId="0" applyFont="1" applyFill="1" applyBorder="1" applyAlignment="1">
      <alignment horizontal="left" vertical="top" wrapText="1"/>
    </xf>
    <xf numFmtId="0" fontId="2" fillId="5" borderId="6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1" fontId="24" fillId="5" borderId="37" xfId="0" applyNumberFormat="1" applyFont="1" applyFill="1" applyBorder="1" applyAlignment="1">
      <alignment horizontal="center" vertical="center"/>
    </xf>
    <xf numFmtId="1" fontId="24" fillId="5" borderId="36" xfId="0" applyNumberFormat="1" applyFont="1" applyFill="1" applyBorder="1" applyAlignment="1">
      <alignment horizontal="center" vertical="center"/>
    </xf>
    <xf numFmtId="1" fontId="24" fillId="5" borderId="64" xfId="0" applyNumberFormat="1" applyFont="1" applyFill="1" applyBorder="1" applyAlignment="1">
      <alignment horizontal="center" vertical="center"/>
    </xf>
    <xf numFmtId="1" fontId="24" fillId="5" borderId="65" xfId="0" applyNumberFormat="1" applyFont="1" applyFill="1" applyBorder="1" applyAlignment="1">
      <alignment horizontal="center" vertical="center"/>
    </xf>
    <xf numFmtId="1" fontId="2" fillId="5" borderId="66" xfId="0" applyNumberFormat="1" applyFont="1" applyFill="1" applyBorder="1" applyAlignment="1">
      <alignment horizontal="center" vertical="center"/>
    </xf>
    <xf numFmtId="1" fontId="2" fillId="5" borderId="4" xfId="0" applyNumberFormat="1" applyFont="1" applyFill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 vertical="center"/>
    </xf>
    <xf numFmtId="1" fontId="2" fillId="5" borderId="36" xfId="0" applyNumberFormat="1" applyFont="1" applyFill="1" applyBorder="1" applyAlignment="1">
      <alignment horizontal="center" vertical="center"/>
    </xf>
    <xf numFmtId="1" fontId="2" fillId="5" borderId="64" xfId="0" applyNumberFormat="1" applyFont="1" applyFill="1" applyBorder="1" applyAlignment="1">
      <alignment horizontal="center" vertical="center"/>
    </xf>
    <xf numFmtId="1" fontId="2" fillId="5" borderId="65" xfId="0" applyNumberFormat="1" applyFont="1" applyFill="1" applyBorder="1" applyAlignment="1">
      <alignment horizontal="center" vertical="center"/>
    </xf>
    <xf numFmtId="1" fontId="2" fillId="5" borderId="37" xfId="0" applyNumberFormat="1" applyFont="1" applyFill="1" applyBorder="1" applyAlignment="1">
      <alignment horizontal="center" vertical="center"/>
    </xf>
    <xf numFmtId="1" fontId="2" fillId="5" borderId="45" xfId="0" applyNumberFormat="1" applyFont="1" applyFill="1" applyBorder="1" applyAlignment="1">
      <alignment horizontal="center" vertical="center"/>
    </xf>
    <xf numFmtId="0" fontId="2" fillId="5" borderId="66" xfId="0" applyFont="1" applyFill="1" applyBorder="1" applyAlignment="1">
      <alignment horizontal="center" vertical="center" wrapText="1"/>
    </xf>
    <xf numFmtId="0" fontId="2" fillId="5" borderId="64" xfId="0" applyFont="1" applyFill="1" applyBorder="1" applyAlignment="1">
      <alignment horizontal="center" vertical="center" wrapText="1"/>
    </xf>
    <xf numFmtId="0" fontId="2" fillId="5" borderId="65" xfId="0" applyFont="1" applyFill="1" applyBorder="1" applyAlignment="1">
      <alignment horizontal="center" vertical="center" wrapText="1"/>
    </xf>
    <xf numFmtId="0" fontId="40" fillId="5" borderId="0" xfId="0" applyFont="1" applyFill="1"/>
    <xf numFmtId="0" fontId="3" fillId="5" borderId="0" xfId="0" applyFont="1" applyFill="1"/>
    <xf numFmtId="0" fontId="40" fillId="5" borderId="0" xfId="0" applyFont="1" applyFill="1" applyAlignment="1">
      <alignment horizontal="center"/>
    </xf>
    <xf numFmtId="0" fontId="7" fillId="5" borderId="0" xfId="0" applyFont="1" applyFill="1"/>
    <xf numFmtId="0" fontId="40" fillId="5" borderId="0" xfId="0" applyFont="1" applyFill="1" applyAlignment="1">
      <alignment horizontal="left"/>
    </xf>
    <xf numFmtId="0" fontId="6" fillId="5" borderId="51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textRotation="90"/>
    </xf>
    <xf numFmtId="0" fontId="2" fillId="5" borderId="33" xfId="0" applyFont="1" applyFill="1" applyBorder="1" applyAlignment="1">
      <alignment horizontal="center" vertical="center" textRotation="90"/>
    </xf>
    <xf numFmtId="0" fontId="2" fillId="5" borderId="34" xfId="0" applyFont="1" applyFill="1" applyBorder="1" applyAlignment="1">
      <alignment horizontal="center" vertical="center" textRotation="90"/>
    </xf>
    <xf numFmtId="0" fontId="2" fillId="5" borderId="39" xfId="0" applyFont="1" applyFill="1" applyBorder="1" applyAlignment="1">
      <alignment horizontal="center" vertical="center" textRotation="90"/>
    </xf>
    <xf numFmtId="0" fontId="6" fillId="5" borderId="1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/>
    </xf>
    <xf numFmtId="0" fontId="6" fillId="5" borderId="40" xfId="0" applyFont="1" applyFill="1" applyBorder="1" applyAlignment="1">
      <alignment horizontal="center" vertical="center" textRotation="90"/>
    </xf>
    <xf numFmtId="0" fontId="6" fillId="5" borderId="42" xfId="0" applyFont="1" applyFill="1" applyBorder="1" applyAlignment="1">
      <alignment horizontal="center" vertical="center" textRotation="90"/>
    </xf>
    <xf numFmtId="0" fontId="6" fillId="5" borderId="39" xfId="0" applyFont="1" applyFill="1" applyBorder="1" applyAlignment="1">
      <alignment horizontal="center" vertical="center" textRotation="90"/>
    </xf>
    <xf numFmtId="0" fontId="6" fillId="5" borderId="70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textRotation="90"/>
    </xf>
    <xf numFmtId="0" fontId="2" fillId="5" borderId="35" xfId="0" applyFont="1" applyFill="1" applyBorder="1" applyAlignment="1">
      <alignment horizontal="center" vertical="center" textRotation="90"/>
    </xf>
    <xf numFmtId="0" fontId="2" fillId="5" borderId="41" xfId="0" applyFont="1" applyFill="1" applyBorder="1" applyAlignment="1">
      <alignment horizontal="center" vertical="center" textRotation="90"/>
    </xf>
    <xf numFmtId="0" fontId="2" fillId="5" borderId="6" xfId="0" applyFont="1" applyFill="1" applyBorder="1" applyAlignment="1">
      <alignment horizontal="center" vertical="center" textRotation="90"/>
    </xf>
    <xf numFmtId="0" fontId="24" fillId="5" borderId="42" xfId="0" applyFont="1" applyFill="1" applyBorder="1" applyAlignment="1">
      <alignment horizontal="center" vertical="center" textRotation="90"/>
    </xf>
    <xf numFmtId="0" fontId="24" fillId="5" borderId="39" xfId="0" applyFont="1" applyFill="1" applyBorder="1" applyAlignment="1">
      <alignment horizontal="center" vertical="center" textRotation="90"/>
    </xf>
    <xf numFmtId="0" fontId="2" fillId="5" borderId="15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textRotation="90"/>
    </xf>
    <xf numFmtId="0" fontId="6" fillId="5" borderId="0" xfId="0" applyFont="1" applyFill="1" applyBorder="1" applyAlignment="1">
      <alignment horizontal="center" vertical="center" textRotation="90"/>
    </xf>
    <xf numFmtId="0" fontId="6" fillId="5" borderId="6" xfId="0" applyFont="1" applyFill="1" applyBorder="1" applyAlignment="1">
      <alignment horizontal="center" vertical="center" textRotation="90"/>
    </xf>
    <xf numFmtId="0" fontId="24" fillId="5" borderId="0" xfId="0" applyFont="1" applyFill="1" applyBorder="1" applyAlignment="1">
      <alignment horizontal="center" vertical="center" textRotation="90"/>
    </xf>
    <xf numFmtId="0" fontId="24" fillId="5" borderId="6" xfId="0" applyFont="1" applyFill="1" applyBorder="1" applyAlignment="1">
      <alignment horizontal="center" vertical="center" textRotation="90"/>
    </xf>
    <xf numFmtId="0" fontId="2" fillId="5" borderId="32" xfId="0" applyFont="1" applyFill="1" applyBorder="1" applyAlignment="1">
      <alignment horizontal="center" vertical="center" textRotation="90"/>
    </xf>
    <xf numFmtId="0" fontId="2" fillId="5" borderId="31" xfId="0" applyFont="1" applyFill="1" applyBorder="1" applyAlignment="1">
      <alignment horizontal="center" vertical="center" textRotation="90"/>
    </xf>
    <xf numFmtId="0" fontId="2" fillId="5" borderId="42" xfId="0" applyFont="1" applyFill="1" applyBorder="1" applyAlignment="1">
      <alignment horizontal="center" vertical="center" textRotation="90"/>
    </xf>
    <xf numFmtId="0" fontId="2" fillId="5" borderId="1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textRotation="90"/>
    </xf>
    <xf numFmtId="0" fontId="2" fillId="5" borderId="52" xfId="0" applyFont="1" applyFill="1" applyBorder="1" applyAlignment="1">
      <alignment horizontal="center" vertical="center" textRotation="90"/>
    </xf>
    <xf numFmtId="0" fontId="2" fillId="5" borderId="29" xfId="0" applyFont="1" applyFill="1" applyBorder="1" applyAlignment="1">
      <alignment horizontal="center" vertical="center" textRotation="90"/>
    </xf>
    <xf numFmtId="0" fontId="2" fillId="5" borderId="30" xfId="0" applyFont="1" applyFill="1" applyBorder="1" applyAlignment="1">
      <alignment horizontal="center" vertical="center" textRotation="90"/>
    </xf>
    <xf numFmtId="0" fontId="24" fillId="5" borderId="17" xfId="0" applyFont="1" applyFill="1" applyBorder="1" applyAlignment="1">
      <alignment horizontal="center" vertical="center" textRotation="90"/>
    </xf>
    <xf numFmtId="0" fontId="24" fillId="5" borderId="30" xfId="0" applyFont="1" applyFill="1" applyBorder="1" applyAlignment="1">
      <alignment horizontal="center" vertical="center" textRotation="90"/>
    </xf>
    <xf numFmtId="0" fontId="2" fillId="5" borderId="17" xfId="0" applyFont="1" applyFill="1" applyBorder="1" applyAlignment="1">
      <alignment horizontal="center" vertical="center" textRotation="90"/>
    </xf>
    <xf numFmtId="0" fontId="2" fillId="5" borderId="15" xfId="0" applyFont="1" applyFill="1" applyBorder="1" applyAlignment="1">
      <alignment horizontal="center" textRotation="90"/>
    </xf>
    <xf numFmtId="0" fontId="2" fillId="5" borderId="53" xfId="0" applyFont="1" applyFill="1" applyBorder="1" applyAlignment="1">
      <alignment horizontal="center" textRotation="90"/>
    </xf>
    <xf numFmtId="0" fontId="2" fillId="5" borderId="16" xfId="0" applyFont="1" applyFill="1" applyBorder="1" applyAlignment="1">
      <alignment horizontal="center" textRotation="90"/>
    </xf>
    <xf numFmtId="0" fontId="2" fillId="5" borderId="14" xfId="0" applyFont="1" applyFill="1" applyBorder="1" applyAlignment="1">
      <alignment horizontal="center" textRotation="90"/>
    </xf>
    <xf numFmtId="0" fontId="2" fillId="5" borderId="13" xfId="0" applyFont="1" applyFill="1" applyBorder="1" applyAlignment="1">
      <alignment horizontal="center" textRotation="90"/>
    </xf>
    <xf numFmtId="0" fontId="2" fillId="5" borderId="29" xfId="0" applyFont="1" applyFill="1" applyBorder="1" applyAlignment="1">
      <alignment horizontal="center" textRotation="90"/>
    </xf>
    <xf numFmtId="0" fontId="2" fillId="5" borderId="17" xfId="0" applyFont="1" applyFill="1" applyBorder="1" applyAlignment="1">
      <alignment horizontal="center" textRotation="90"/>
    </xf>
    <xf numFmtId="0" fontId="2" fillId="5" borderId="52" xfId="0" applyFont="1" applyFill="1" applyBorder="1" applyAlignment="1">
      <alignment horizontal="center" textRotation="90"/>
    </xf>
    <xf numFmtId="0" fontId="2" fillId="5" borderId="30" xfId="0" applyFont="1" applyFill="1" applyBorder="1" applyAlignment="1">
      <alignment horizontal="center" textRotation="90"/>
    </xf>
    <xf numFmtId="0" fontId="6" fillId="5" borderId="20" xfId="0" applyFont="1" applyFill="1" applyBorder="1" applyAlignment="1">
      <alignment horizontal="center" vertical="center" textRotation="90"/>
    </xf>
    <xf numFmtId="0" fontId="6" fillId="5" borderId="17" xfId="0" applyFont="1" applyFill="1" applyBorder="1" applyAlignment="1">
      <alignment horizontal="center" vertical="center" textRotation="90"/>
    </xf>
    <xf numFmtId="0" fontId="6" fillId="5" borderId="30" xfId="0" applyFont="1" applyFill="1" applyBorder="1" applyAlignment="1">
      <alignment horizontal="center" vertical="center" textRotation="90"/>
    </xf>
    <xf numFmtId="49" fontId="6" fillId="5" borderId="46" xfId="0" applyNumberFormat="1" applyFont="1" applyFill="1" applyBorder="1" applyAlignment="1">
      <alignment horizontal="left" vertical="center"/>
    </xf>
    <xf numFmtId="0" fontId="6" fillId="5" borderId="74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top" wrapText="1"/>
    </xf>
    <xf numFmtId="0" fontId="6" fillId="5" borderId="75" xfId="0" applyFont="1" applyFill="1" applyBorder="1" applyAlignment="1">
      <alignment horizontal="left" vertical="top" wrapText="1"/>
    </xf>
    <xf numFmtId="1" fontId="24" fillId="5" borderId="76" xfId="0" applyNumberFormat="1" applyFont="1" applyFill="1" applyBorder="1" applyAlignment="1">
      <alignment horizontal="center" vertical="center"/>
    </xf>
    <xf numFmtId="1" fontId="24" fillId="5" borderId="77" xfId="0" applyNumberFormat="1" applyFont="1" applyFill="1" applyBorder="1" applyAlignment="1">
      <alignment horizontal="center" vertical="center"/>
    </xf>
    <xf numFmtId="1" fontId="24" fillId="5" borderId="0" xfId="0" applyNumberFormat="1" applyFont="1" applyFill="1" applyBorder="1" applyAlignment="1">
      <alignment horizontal="center" vertical="center"/>
    </xf>
    <xf numFmtId="1" fontId="24" fillId="5" borderId="6" xfId="0" applyNumberFormat="1" applyFont="1" applyFill="1" applyBorder="1" applyAlignment="1">
      <alignment horizontal="center" vertical="center"/>
    </xf>
    <xf numFmtId="49" fontId="2" fillId="5" borderId="46" xfId="0" applyNumberFormat="1" applyFont="1" applyFill="1" applyBorder="1" applyAlignment="1">
      <alignment horizontal="left" vertical="center"/>
    </xf>
    <xf numFmtId="0" fontId="6" fillId="5" borderId="54" xfId="0" applyNumberFormat="1" applyFont="1" applyFill="1" applyBorder="1" applyAlignment="1">
      <alignment horizontal="left" vertical="center" wrapText="1"/>
    </xf>
    <xf numFmtId="0" fontId="6" fillId="5" borderId="5" xfId="0" applyNumberFormat="1" applyFont="1" applyFill="1" applyBorder="1" applyAlignment="1">
      <alignment horizontal="left" vertical="center" wrapText="1"/>
    </xf>
    <xf numFmtId="0" fontId="6" fillId="5" borderId="63" xfId="0" applyNumberFormat="1" applyFont="1" applyFill="1" applyBorder="1" applyAlignment="1">
      <alignment horizontal="left" vertical="center" wrapText="1"/>
    </xf>
    <xf numFmtId="1" fontId="6" fillId="5" borderId="55" xfId="0" applyNumberFormat="1" applyFont="1" applyFill="1" applyBorder="1" applyAlignment="1">
      <alignment horizontal="center" vertical="center"/>
    </xf>
    <xf numFmtId="0" fontId="25" fillId="5" borderId="56" xfId="0" applyFont="1" applyFill="1" applyBorder="1" applyAlignment="1">
      <alignment horizontal="center" vertical="center" wrapText="1"/>
    </xf>
    <xf numFmtId="0" fontId="25" fillId="5" borderId="9" xfId="0" applyFont="1" applyFill="1" applyBorder="1" applyAlignment="1">
      <alignment horizontal="center" vertical="center" wrapText="1"/>
    </xf>
    <xf numFmtId="0" fontId="25" fillId="5" borderId="55" xfId="0" applyFont="1" applyFill="1" applyBorder="1" applyAlignment="1">
      <alignment horizontal="center" vertical="center" wrapText="1"/>
    </xf>
    <xf numFmtId="1" fontId="28" fillId="5" borderId="56" xfId="0" applyNumberFormat="1" applyFont="1" applyFill="1" applyBorder="1" applyAlignment="1">
      <alignment horizontal="center" vertical="center"/>
    </xf>
    <xf numFmtId="1" fontId="28" fillId="5" borderId="57" xfId="0" applyNumberFormat="1" applyFont="1" applyFill="1" applyBorder="1" applyAlignment="1">
      <alignment horizontal="center" vertical="center"/>
    </xf>
    <xf numFmtId="1" fontId="28" fillId="5" borderId="9" xfId="0" applyNumberFormat="1" applyFont="1" applyFill="1" applyBorder="1" applyAlignment="1">
      <alignment horizontal="center" vertical="center"/>
    </xf>
    <xf numFmtId="1" fontId="28" fillId="5" borderId="60" xfId="0" applyNumberFormat="1" applyFont="1" applyFill="1" applyBorder="1" applyAlignment="1">
      <alignment horizontal="center" vertical="center"/>
    </xf>
    <xf numFmtId="1" fontId="28" fillId="5" borderId="55" xfId="0" applyNumberFormat="1" applyFont="1" applyFill="1" applyBorder="1" applyAlignment="1">
      <alignment horizontal="center" vertical="center"/>
    </xf>
    <xf numFmtId="1" fontId="29" fillId="5" borderId="56" xfId="0" applyNumberFormat="1" applyFont="1" applyFill="1" applyBorder="1" applyAlignment="1">
      <alignment horizontal="center" vertical="center"/>
    </xf>
    <xf numFmtId="1" fontId="29" fillId="5" borderId="57" xfId="0" applyNumberFormat="1" applyFont="1" applyFill="1" applyBorder="1" applyAlignment="1">
      <alignment horizontal="center" vertical="center"/>
    </xf>
    <xf numFmtId="1" fontId="29" fillId="5" borderId="9" xfId="0" applyNumberFormat="1" applyFont="1" applyFill="1" applyBorder="1" applyAlignment="1">
      <alignment horizontal="center" vertical="center"/>
    </xf>
    <xf numFmtId="1" fontId="29" fillId="5" borderId="60" xfId="0" applyNumberFormat="1" applyFont="1" applyFill="1" applyBorder="1" applyAlignment="1">
      <alignment horizontal="center" vertical="center"/>
    </xf>
    <xf numFmtId="0" fontId="24" fillId="5" borderId="66" xfId="0" applyFont="1" applyFill="1" applyBorder="1" applyAlignment="1">
      <alignment horizontal="left" vertical="center" wrapText="1"/>
    </xf>
    <xf numFmtId="0" fontId="24" fillId="5" borderId="64" xfId="0" applyFont="1" applyFill="1" applyBorder="1" applyAlignment="1">
      <alignment horizontal="left" vertical="center" wrapText="1"/>
    </xf>
    <xf numFmtId="0" fontId="24" fillId="5" borderId="65" xfId="0" applyFont="1" applyFill="1" applyBorder="1" applyAlignment="1">
      <alignment horizontal="left" vertical="center" wrapText="1"/>
    </xf>
    <xf numFmtId="0" fontId="2" fillId="5" borderId="53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49" fontId="6" fillId="5" borderId="53" xfId="0" applyNumberFormat="1" applyFont="1" applyFill="1" applyBorder="1" applyAlignment="1">
      <alignment horizontal="center" vertical="center"/>
    </xf>
    <xf numFmtId="49" fontId="6" fillId="5" borderId="23" xfId="0" applyNumberFormat="1" applyFont="1" applyFill="1" applyBorder="1" applyAlignment="1">
      <alignment horizontal="center" vertical="center"/>
    </xf>
    <xf numFmtId="49" fontId="6" fillId="5" borderId="21" xfId="0" applyNumberFormat="1" applyFont="1" applyFill="1" applyBorder="1" applyAlignment="1">
      <alignment horizontal="center" vertical="center"/>
    </xf>
    <xf numFmtId="1" fontId="2" fillId="5" borderId="22" xfId="0" applyNumberFormat="1" applyFont="1" applyFill="1" applyBorder="1" applyAlignment="1">
      <alignment horizontal="center" vertical="center"/>
    </xf>
    <xf numFmtId="1" fontId="2" fillId="5" borderId="16" xfId="0" applyNumberFormat="1" applyFont="1" applyFill="1" applyBorder="1" applyAlignment="1">
      <alignment horizontal="center" vertical="center"/>
    </xf>
    <xf numFmtId="1" fontId="2" fillId="5" borderId="21" xfId="0" applyNumberFormat="1" applyFont="1" applyFill="1" applyBorder="1" applyAlignment="1">
      <alignment horizontal="center" vertical="center"/>
    </xf>
    <xf numFmtId="1" fontId="2" fillId="5" borderId="53" xfId="0" applyNumberFormat="1" applyFont="1" applyFill="1" applyBorder="1" applyAlignment="1">
      <alignment horizontal="center" vertical="center"/>
    </xf>
    <xf numFmtId="1" fontId="2" fillId="5" borderId="23" xfId="0" applyNumberFormat="1" applyFont="1" applyFill="1" applyBorder="1" applyAlignment="1">
      <alignment horizontal="center" vertical="center"/>
    </xf>
    <xf numFmtId="0" fontId="2" fillId="5" borderId="68" xfId="0" applyFont="1" applyFill="1" applyBorder="1" applyAlignment="1">
      <alignment horizontal="left" vertical="center" wrapText="1"/>
    </xf>
    <xf numFmtId="0" fontId="2" fillId="5" borderId="69" xfId="0" applyFont="1" applyFill="1" applyBorder="1" applyAlignment="1">
      <alignment horizontal="left" vertical="center" wrapText="1"/>
    </xf>
    <xf numFmtId="0" fontId="2" fillId="5" borderId="67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5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center" vertical="center"/>
    </xf>
    <xf numFmtId="0" fontId="2" fillId="5" borderId="80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5" borderId="74" xfId="0" applyNumberFormat="1" applyFont="1" applyFill="1" applyBorder="1" applyAlignment="1">
      <alignment horizontal="center" vertical="center"/>
    </xf>
    <xf numFmtId="0" fontId="2" fillId="5" borderId="8" xfId="0" applyNumberFormat="1" applyFont="1" applyFill="1" applyBorder="1" applyAlignment="1">
      <alignment horizontal="center" vertical="center"/>
    </xf>
    <xf numFmtId="0" fontId="2" fillId="5" borderId="10" xfId="0" applyNumberFormat="1" applyFont="1" applyFill="1" applyBorder="1" applyAlignment="1">
      <alignment horizontal="center" vertical="center"/>
    </xf>
    <xf numFmtId="0" fontId="2" fillId="5" borderId="75" xfId="0" applyNumberFormat="1" applyFont="1" applyFill="1" applyBorder="1" applyAlignment="1">
      <alignment horizontal="center" vertical="center"/>
    </xf>
    <xf numFmtId="1" fontId="2" fillId="5" borderId="10" xfId="0" applyNumberFormat="1" applyFont="1" applyFill="1" applyBorder="1" applyAlignment="1">
      <alignment horizontal="center" vertical="center"/>
    </xf>
    <xf numFmtId="1" fontId="2" fillId="5" borderId="8" xfId="0" applyNumberFormat="1" applyFont="1" applyFill="1" applyBorder="1" applyAlignment="1">
      <alignment horizontal="center" vertical="center"/>
    </xf>
    <xf numFmtId="1" fontId="2" fillId="5" borderId="59" xfId="0" applyNumberFormat="1" applyFont="1" applyFill="1" applyBorder="1" applyAlignment="1">
      <alignment horizontal="center" vertical="center"/>
    </xf>
    <xf numFmtId="0" fontId="2" fillId="5" borderId="7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75" xfId="0" applyFont="1" applyFill="1" applyBorder="1" applyAlignment="1">
      <alignment horizontal="center" vertical="center" wrapText="1"/>
    </xf>
    <xf numFmtId="49" fontId="2" fillId="5" borderId="70" xfId="0" applyNumberFormat="1" applyFont="1" applyFill="1" applyBorder="1" applyAlignment="1">
      <alignment horizontal="left" vertical="center"/>
    </xf>
    <xf numFmtId="0" fontId="2" fillId="5" borderId="4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" fontId="2" fillId="5" borderId="76" xfId="0" applyNumberFormat="1" applyFont="1" applyFill="1" applyBorder="1" applyAlignment="1">
      <alignment horizontal="center" vertical="center"/>
    </xf>
    <xf numFmtId="1" fontId="2" fillId="5" borderId="41" xfId="0" applyNumberFormat="1" applyFont="1" applyFill="1" applyBorder="1" applyAlignment="1">
      <alignment horizontal="center" vertical="center"/>
    </xf>
    <xf numFmtId="1" fontId="2" fillId="5" borderId="77" xfId="0" applyNumberFormat="1" applyFont="1" applyFill="1" applyBorder="1" applyAlignment="1">
      <alignment horizontal="center" vertical="center"/>
    </xf>
    <xf numFmtId="1" fontId="2" fillId="5" borderId="35" xfId="0" applyNumberFormat="1" applyFont="1" applyFill="1" applyBorder="1" applyAlignment="1">
      <alignment horizontal="center" vertical="center"/>
    </xf>
    <xf numFmtId="1" fontId="2" fillId="5" borderId="78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66" xfId="0" applyFont="1" applyFill="1" applyBorder="1" applyAlignment="1">
      <alignment horizontal="left" vertical="center" wrapText="1"/>
    </xf>
    <xf numFmtId="0" fontId="2" fillId="5" borderId="64" xfId="0" applyFont="1" applyFill="1" applyBorder="1" applyAlignment="1">
      <alignment horizontal="left" vertical="center" wrapText="1"/>
    </xf>
    <xf numFmtId="0" fontId="2" fillId="5" borderId="65" xfId="0" applyFont="1" applyFill="1" applyBorder="1" applyAlignment="1">
      <alignment horizontal="left" vertical="center" wrapText="1"/>
    </xf>
    <xf numFmtId="0" fontId="2" fillId="5" borderId="66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52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left" vertical="center"/>
    </xf>
    <xf numFmtId="1" fontId="6" fillId="5" borderId="15" xfId="0" applyNumberFormat="1" applyFont="1" applyFill="1" applyBorder="1" applyAlignment="1">
      <alignment horizontal="center" vertical="center"/>
    </xf>
    <xf numFmtId="0" fontId="26" fillId="5" borderId="14" xfId="0" applyFont="1" applyFill="1" applyBorder="1" applyAlignment="1">
      <alignment horizontal="center" vertical="center"/>
    </xf>
    <xf numFmtId="0" fontId="26" fillId="5" borderId="16" xfId="0" applyFont="1" applyFill="1" applyBorder="1" applyAlignment="1">
      <alignment horizontal="center" vertical="center"/>
    </xf>
    <xf numFmtId="0" fontId="26" fillId="5" borderId="13" xfId="0" applyFont="1" applyFill="1" applyBorder="1" applyAlignment="1">
      <alignment horizontal="center" vertical="center"/>
    </xf>
    <xf numFmtId="0" fontId="6" fillId="5" borderId="68" xfId="0" applyFont="1" applyFill="1" applyBorder="1" applyAlignment="1">
      <alignment horizontal="left" vertical="center" wrapText="1"/>
    </xf>
    <xf numFmtId="0" fontId="6" fillId="5" borderId="69" xfId="0" applyFont="1" applyFill="1" applyBorder="1" applyAlignment="1">
      <alignment horizontal="left" vertical="center" wrapText="1"/>
    </xf>
    <xf numFmtId="0" fontId="6" fillId="5" borderId="67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center" vertical="center"/>
    </xf>
    <xf numFmtId="0" fontId="6" fillId="5" borderId="31" xfId="0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center"/>
    </xf>
    <xf numFmtId="0" fontId="13" fillId="5" borderId="3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6" fillId="5" borderId="59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55" xfId="0" applyFont="1" applyFill="1" applyBorder="1" applyAlignment="1">
      <alignment horizontal="center" vertical="center"/>
    </xf>
    <xf numFmtId="0" fontId="6" fillId="5" borderId="60" xfId="0" applyNumberFormat="1" applyFont="1" applyFill="1" applyBorder="1" applyAlignment="1">
      <alignment horizontal="center" vertical="center"/>
    </xf>
    <xf numFmtId="49" fontId="6" fillId="5" borderId="9" xfId="0" applyNumberFormat="1" applyFont="1" applyFill="1" applyBorder="1" applyAlignment="1">
      <alignment horizontal="center" vertical="center"/>
    </xf>
    <xf numFmtId="49" fontId="6" fillId="5" borderId="57" xfId="0" applyNumberFormat="1" applyFont="1" applyFill="1" applyBorder="1" applyAlignment="1">
      <alignment horizontal="center" vertical="center"/>
    </xf>
    <xf numFmtId="0" fontId="6" fillId="5" borderId="66" xfId="0" applyFont="1" applyFill="1" applyBorder="1" applyAlignment="1">
      <alignment horizontal="left" vertical="center" wrapText="1"/>
    </xf>
    <xf numFmtId="0" fontId="6" fillId="5" borderId="64" xfId="0" applyFont="1" applyFill="1" applyBorder="1" applyAlignment="1">
      <alignment horizontal="left" vertical="center" wrapText="1"/>
    </xf>
    <xf numFmtId="0" fontId="6" fillId="5" borderId="65" xfId="0" applyFont="1" applyFill="1" applyBorder="1" applyAlignment="1">
      <alignment horizontal="left" vertical="center" wrapText="1"/>
    </xf>
    <xf numFmtId="0" fontId="6" fillId="5" borderId="37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13" fillId="5" borderId="36" xfId="0" applyFont="1" applyFill="1" applyBorder="1" applyAlignment="1">
      <alignment horizontal="center" vertical="center"/>
    </xf>
    <xf numFmtId="0" fontId="13" fillId="5" borderId="45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5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center"/>
    </xf>
    <xf numFmtId="49" fontId="2" fillId="5" borderId="0" xfId="0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/>
    </xf>
    <xf numFmtId="0" fontId="2" fillId="5" borderId="42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6" fillId="5" borderId="0" xfId="1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2" fillId="5" borderId="17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2" fillId="5" borderId="0" xfId="0" applyFont="1" applyFill="1" applyAlignment="1">
      <alignment horizontal="left" vertical="center"/>
    </xf>
    <xf numFmtId="0" fontId="6" fillId="5" borderId="15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49" fontId="2" fillId="5" borderId="68" xfId="0" applyNumberFormat="1" applyFont="1" applyFill="1" applyBorder="1" applyAlignment="1">
      <alignment horizontal="center" vertical="center" wrapText="1"/>
    </xf>
    <xf numFmtId="49" fontId="2" fillId="5" borderId="69" xfId="0" applyNumberFormat="1" applyFont="1" applyFill="1" applyBorder="1" applyAlignment="1">
      <alignment horizontal="center" vertical="center" wrapText="1"/>
    </xf>
    <xf numFmtId="49" fontId="2" fillId="5" borderId="67" xfId="0" applyNumberFormat="1" applyFont="1" applyFill="1" applyBorder="1" applyAlignment="1">
      <alignment horizontal="center" vertical="center" wrapText="1"/>
    </xf>
    <xf numFmtId="49" fontId="2" fillId="5" borderId="54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63" xfId="0" applyNumberFormat="1" applyFont="1" applyFill="1" applyBorder="1" applyAlignment="1">
      <alignment horizontal="center" vertical="center" wrapText="1"/>
    </xf>
    <xf numFmtId="0" fontId="2" fillId="5" borderId="76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2" fillId="5" borderId="78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2" fillId="5" borderId="45" xfId="0" applyFont="1" applyFill="1" applyBorder="1" applyAlignment="1">
      <alignment horizontal="center" vertical="center"/>
    </xf>
    <xf numFmtId="49" fontId="2" fillId="5" borderId="66" xfId="0" applyNumberFormat="1" applyFont="1" applyFill="1" applyBorder="1" applyAlignment="1">
      <alignment horizontal="center" vertical="center" wrapText="1"/>
    </xf>
    <xf numFmtId="49" fontId="2" fillId="5" borderId="64" xfId="0" applyNumberFormat="1" applyFont="1" applyFill="1" applyBorder="1" applyAlignment="1">
      <alignment horizontal="center" vertical="center" wrapText="1"/>
    </xf>
    <xf numFmtId="49" fontId="2" fillId="5" borderId="65" xfId="0" applyNumberFormat="1" applyFont="1" applyFill="1" applyBorder="1" applyAlignment="1">
      <alignment horizontal="center" vertical="center" wrapText="1"/>
    </xf>
    <xf numFmtId="0" fontId="2" fillId="5" borderId="58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49" fontId="2" fillId="5" borderId="74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75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49" fontId="2" fillId="5" borderId="0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/>
    </xf>
    <xf numFmtId="0" fontId="2" fillId="5" borderId="71" xfId="0" applyFont="1" applyFill="1" applyBorder="1" applyAlignment="1">
      <alignment horizontal="center" vertical="center"/>
    </xf>
    <xf numFmtId="0" fontId="2" fillId="5" borderId="79" xfId="0" applyFont="1" applyFill="1" applyBorder="1" applyAlignment="1">
      <alignment horizontal="center" vertical="center"/>
    </xf>
    <xf numFmtId="49" fontId="2" fillId="5" borderId="40" xfId="0" applyNumberFormat="1" applyFont="1" applyFill="1" applyBorder="1" applyAlignment="1">
      <alignment horizontal="center" vertical="center" wrapText="1"/>
    </xf>
    <xf numFmtId="49" fontId="2" fillId="5" borderId="42" xfId="0" applyNumberFormat="1" applyFont="1" applyFill="1" applyBorder="1" applyAlignment="1">
      <alignment horizontal="center" vertical="center" wrapText="1"/>
    </xf>
    <xf numFmtId="49" fontId="2" fillId="5" borderId="39" xfId="0" applyNumberFormat="1" applyFont="1" applyFill="1" applyBorder="1" applyAlignment="1">
      <alignment horizontal="center" vertical="center" wrapText="1"/>
    </xf>
    <xf numFmtId="49" fontId="2" fillId="5" borderId="7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73" xfId="0" applyNumberFormat="1" applyFont="1" applyFill="1" applyBorder="1" applyAlignment="1">
      <alignment horizontal="center" vertical="center" wrapText="1"/>
    </xf>
    <xf numFmtId="0" fontId="6" fillId="5" borderId="0" xfId="0" applyFont="1" applyFill="1"/>
    <xf numFmtId="0" fontId="2" fillId="5" borderId="0" xfId="0" applyFont="1" applyFill="1" applyAlignment="1">
      <alignment horizontal="left" vertical="top" wrapText="1"/>
    </xf>
    <xf numFmtId="0" fontId="2" fillId="5" borderId="0" xfId="0" applyFont="1" applyFill="1" applyAlignment="1">
      <alignment horizontal="center" vertical="top" wrapText="1"/>
    </xf>
    <xf numFmtId="0" fontId="2" fillId="5" borderId="0" xfId="0" applyFont="1" applyFill="1" applyBorder="1" applyAlignment="1">
      <alignment horizontal="left" vertical="top" wrapText="1"/>
    </xf>
    <xf numFmtId="0" fontId="12" fillId="5" borderId="0" xfId="0" applyFont="1" applyFill="1"/>
    <xf numFmtId="0" fontId="6" fillId="5" borderId="0" xfId="0" applyFont="1" applyFill="1" applyBorder="1" applyAlignment="1">
      <alignment horizontal="left"/>
    </xf>
    <xf numFmtId="0" fontId="2" fillId="5" borderId="0" xfId="0" applyFont="1" applyFill="1" applyAlignment="1">
      <alignment horizontal="left" wrapText="1"/>
    </xf>
    <xf numFmtId="0" fontId="2" fillId="5" borderId="0" xfId="0" applyFont="1" applyFill="1" applyBorder="1" applyAlignment="1">
      <alignment vertical="top" wrapText="1"/>
    </xf>
    <xf numFmtId="0" fontId="2" fillId="5" borderId="0" xfId="0" applyFont="1" applyFill="1" applyAlignment="1">
      <alignment horizontal="left" vertical="center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/>
    </xf>
    <xf numFmtId="0" fontId="36" fillId="5" borderId="5" xfId="0" applyFont="1" applyFill="1" applyBorder="1" applyAlignment="1">
      <alignment horizontal="center" vertical="top" wrapText="1"/>
    </xf>
    <xf numFmtId="0" fontId="2" fillId="5" borderId="0" xfId="0" applyFont="1" applyFill="1"/>
    <xf numFmtId="0" fontId="12" fillId="5" borderId="0" xfId="0" applyFont="1" applyFill="1" applyAlignment="1">
      <alignment horizontal="center"/>
    </xf>
    <xf numFmtId="0" fontId="12" fillId="5" borderId="0" xfId="0" applyFont="1" applyFill="1" applyAlignment="1">
      <alignment horizontal="left"/>
    </xf>
    <xf numFmtId="0" fontId="2" fillId="5" borderId="5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3" xfId="0" applyFont="1" applyFill="1" applyBorder="1" applyAlignment="1">
      <alignment horizontal="left" vertical="center"/>
    </xf>
    <xf numFmtId="49" fontId="2" fillId="5" borderId="0" xfId="0" applyNumberFormat="1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/>
    </xf>
    <xf numFmtId="0" fontId="2" fillId="5" borderId="0" xfId="0" applyFont="1" applyFill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left" wrapText="1"/>
    </xf>
    <xf numFmtId="0" fontId="2" fillId="5" borderId="0" xfId="0" applyFont="1" applyFill="1" applyAlignment="1">
      <alignment horizontal="center"/>
    </xf>
    <xf numFmtId="0" fontId="4" fillId="5" borderId="0" xfId="0" applyFont="1" applyFill="1" applyBorder="1" applyAlignment="1">
      <alignment vertical="top" wrapText="1"/>
    </xf>
    <xf numFmtId="0" fontId="36" fillId="5" borderId="2" xfId="0" applyFont="1" applyFill="1" applyBorder="1" applyAlignment="1">
      <alignment horizontal="center" vertical="top"/>
    </xf>
    <xf numFmtId="0" fontId="14" fillId="5" borderId="0" xfId="0" applyFont="1" applyFill="1" applyAlignment="1">
      <alignment horizontal="left" vertical="top" wrapText="1"/>
    </xf>
    <xf numFmtId="0" fontId="2" fillId="5" borderId="1" xfId="0" applyFont="1" applyFill="1" applyBorder="1" applyAlignment="1">
      <alignment vertical="top"/>
    </xf>
    <xf numFmtId="0" fontId="2" fillId="5" borderId="0" xfId="0" applyFont="1" applyFill="1" applyAlignment="1">
      <alignment vertical="top"/>
    </xf>
    <xf numFmtId="0" fontId="2" fillId="5" borderId="5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vertical="top"/>
    </xf>
    <xf numFmtId="0" fontId="4" fillId="5" borderId="0" xfId="0" applyFont="1" applyFill="1"/>
    <xf numFmtId="0" fontId="14" fillId="5" borderId="0" xfId="0" applyFont="1" applyFill="1" applyAlignment="1">
      <alignment vertical="top" wrapText="1"/>
    </xf>
    <xf numFmtId="0" fontId="2" fillId="5" borderId="1" xfId="0" applyFont="1" applyFill="1" applyBorder="1" applyAlignment="1">
      <alignment horizontal="center" vertical="top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left" vertical="top"/>
    </xf>
    <xf numFmtId="0" fontId="2" fillId="5" borderId="5" xfId="0" applyFont="1" applyFill="1" applyBorder="1"/>
    <xf numFmtId="0" fontId="2" fillId="5" borderId="0" xfId="0" applyFont="1" applyFill="1" applyBorder="1"/>
    <xf numFmtId="0" fontId="2" fillId="5" borderId="0" xfId="0" applyFont="1" applyFill="1" applyBorder="1" applyAlignment="1">
      <alignment horizontal="center" vertical="top" wrapText="1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49"/>
  <sheetViews>
    <sheetView showZeros="0" tabSelected="1" view="pageLayout" topLeftCell="A136" zoomScale="40" zoomScaleNormal="30" zoomScaleSheetLayoutView="40" zoomScalePageLayoutView="40" workbookViewId="0">
      <selection activeCell="W14" sqref="W14:W15"/>
    </sheetView>
  </sheetViews>
  <sheetFormatPr defaultColWidth="0" defaultRowHeight="35.25" x14ac:dyDescent="0.5"/>
  <cols>
    <col min="1" max="1" width="16" style="1" customWidth="1"/>
    <col min="2" max="15" width="6.42578125" style="1" customWidth="1"/>
    <col min="16" max="17" width="6.7109375" style="1" customWidth="1"/>
    <col min="18" max="19" width="7.28515625" style="18" customWidth="1"/>
    <col min="20" max="20" width="7.5703125" style="1" customWidth="1"/>
    <col min="21" max="27" width="6.7109375" style="1" customWidth="1"/>
    <col min="28" max="29" width="6.7109375" style="10" customWidth="1"/>
    <col min="30" max="48" width="6.7109375" style="1" customWidth="1"/>
    <col min="49" max="53" width="5.5703125" style="1" customWidth="1"/>
    <col min="54" max="54" width="6.7109375" style="1" customWidth="1"/>
    <col min="55" max="56" width="5" style="1" customWidth="1"/>
    <col min="57" max="57" width="6.7109375" style="1" customWidth="1"/>
    <col min="58" max="58" width="5" style="1" customWidth="1"/>
    <col min="59" max="60" width="6.7109375" style="1" customWidth="1"/>
    <col min="61" max="64" width="10.140625" style="123" customWidth="1"/>
    <col min="65" max="65" width="10.140625" style="111" customWidth="1"/>
    <col min="66" max="66" width="10.140625" style="1" customWidth="1"/>
    <col min="67" max="67" width="10.140625" style="8" customWidth="1"/>
    <col min="68" max="72" width="10.140625" style="1" customWidth="1"/>
    <col min="73" max="7174" width="7.5703125" style="1" customWidth="1"/>
    <col min="7175" max="16384" width="0" style="1" hidden="1"/>
  </cols>
  <sheetData>
    <row r="1" spans="1:67" s="2" customFormat="1" ht="28.35" customHeight="1" x14ac:dyDescent="0.6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100"/>
      <c r="S1" s="100"/>
      <c r="T1" s="34"/>
      <c r="U1" s="34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33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123"/>
      <c r="BJ1" s="123"/>
      <c r="BK1" s="123"/>
      <c r="BL1" s="123"/>
      <c r="BM1" s="111"/>
      <c r="BO1" s="22"/>
    </row>
    <row r="2" spans="1:67" s="2" customFormat="1" ht="40.5" x14ac:dyDescent="0.55000000000000004">
      <c r="B2" s="2" t="s">
        <v>98</v>
      </c>
      <c r="R2" s="251" t="s">
        <v>97</v>
      </c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BC2" s="248"/>
      <c r="BD2" s="248"/>
      <c r="BE2" s="248"/>
      <c r="BF2" s="248"/>
      <c r="BG2" s="248"/>
      <c r="BH2" s="248"/>
      <c r="BI2" s="248"/>
      <c r="BJ2" s="248"/>
      <c r="BK2" s="248"/>
      <c r="BL2" s="248"/>
      <c r="BM2" s="248"/>
      <c r="BO2" s="22"/>
    </row>
    <row r="3" spans="1:67" s="2" customFormat="1" ht="24" customHeight="1" x14ac:dyDescent="0.55000000000000004">
      <c r="R3" s="100"/>
      <c r="S3" s="100"/>
      <c r="T3" s="34"/>
      <c r="U3" s="34"/>
      <c r="V3" s="34"/>
      <c r="W3" s="34"/>
      <c r="X3" s="34"/>
      <c r="Y3" s="34"/>
      <c r="Z3" s="34"/>
      <c r="AA3" s="34"/>
      <c r="AB3" s="101"/>
      <c r="AC3" s="101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BI3" s="123"/>
      <c r="BJ3" s="123"/>
      <c r="BK3" s="123"/>
      <c r="BL3" s="123"/>
      <c r="BM3" s="111"/>
      <c r="BO3" s="22"/>
    </row>
    <row r="4" spans="1:67" s="2" customFormat="1" ht="48" customHeight="1" x14ac:dyDescent="0.55000000000000004">
      <c r="B4" s="2" t="s">
        <v>96</v>
      </c>
      <c r="R4" s="252" t="s">
        <v>178</v>
      </c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BI4" s="123"/>
      <c r="BJ4" s="123"/>
      <c r="BK4" s="123"/>
      <c r="BL4" s="123"/>
      <c r="BM4" s="111"/>
      <c r="BO4" s="22"/>
    </row>
    <row r="5" spans="1:67" s="2" customFormat="1" ht="40.5" x14ac:dyDescent="0.55000000000000004">
      <c r="B5" s="91" t="s">
        <v>95</v>
      </c>
      <c r="C5" s="91"/>
      <c r="D5" s="91"/>
      <c r="E5" s="91"/>
      <c r="F5" s="91"/>
      <c r="G5" s="91"/>
      <c r="H5" s="91"/>
      <c r="I5" s="91"/>
      <c r="J5" s="91"/>
      <c r="R5" s="100"/>
      <c r="S5" s="100"/>
      <c r="T5" s="34"/>
      <c r="U5" s="34"/>
      <c r="V5" s="34"/>
      <c r="W5" s="34"/>
      <c r="X5" s="34"/>
      <c r="Y5" s="34"/>
      <c r="Z5" s="34"/>
      <c r="AA5" s="34"/>
      <c r="AB5" s="101"/>
      <c r="AC5" s="101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BI5" s="123"/>
      <c r="BJ5" s="123"/>
      <c r="BK5" s="123"/>
      <c r="BL5" s="123"/>
      <c r="BM5" s="111"/>
      <c r="BO5" s="22"/>
    </row>
    <row r="6" spans="1:67" s="2" customFormat="1" ht="45" customHeight="1" x14ac:dyDescent="0.55000000000000004">
      <c r="B6" s="2" t="s">
        <v>94</v>
      </c>
      <c r="P6" s="92"/>
      <c r="Q6" s="92"/>
      <c r="R6" s="168" t="s">
        <v>100</v>
      </c>
      <c r="S6" s="168"/>
      <c r="T6" s="168"/>
      <c r="U6" s="168"/>
      <c r="V6" s="168"/>
      <c r="W6" s="168"/>
      <c r="X6" s="168"/>
      <c r="Y6" s="250" t="s">
        <v>185</v>
      </c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102"/>
      <c r="AY6" s="30" t="s">
        <v>93</v>
      </c>
      <c r="AZ6" s="30"/>
      <c r="BB6" s="30"/>
      <c r="BD6" s="94" t="s">
        <v>262</v>
      </c>
      <c r="BE6" s="94"/>
      <c r="BI6" s="124"/>
      <c r="BJ6" s="124"/>
      <c r="BK6" s="124"/>
      <c r="BL6" s="46"/>
      <c r="BM6" s="110"/>
      <c r="BO6" s="22"/>
    </row>
    <row r="7" spans="1:67" s="2" customFormat="1" ht="49.5" customHeight="1" x14ac:dyDescent="0.55000000000000004">
      <c r="B7" s="95"/>
      <c r="C7" s="96"/>
      <c r="D7" s="96"/>
      <c r="E7" s="96"/>
      <c r="F7" s="96"/>
      <c r="G7" s="96"/>
      <c r="H7" s="97" t="s">
        <v>314</v>
      </c>
      <c r="I7" s="92"/>
      <c r="O7" s="92"/>
      <c r="Q7" s="92"/>
      <c r="R7" s="168"/>
      <c r="S7" s="168"/>
      <c r="T7" s="168"/>
      <c r="U7" s="168"/>
      <c r="V7" s="168"/>
      <c r="W7" s="168"/>
      <c r="X7" s="168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250"/>
      <c r="AK7" s="250"/>
      <c r="AL7" s="250"/>
      <c r="AM7" s="250"/>
      <c r="AN7" s="250"/>
      <c r="AO7" s="250"/>
      <c r="AP7" s="250"/>
      <c r="AQ7" s="250"/>
      <c r="AR7" s="250"/>
      <c r="AS7" s="250"/>
      <c r="AT7" s="250"/>
      <c r="AU7" s="250"/>
      <c r="AV7" s="102"/>
      <c r="AZ7" s="97"/>
      <c r="BB7" s="97"/>
      <c r="BI7" s="46"/>
      <c r="BJ7" s="46"/>
      <c r="BK7" s="46"/>
      <c r="BL7" s="46"/>
      <c r="BM7" s="110"/>
      <c r="BO7" s="22"/>
    </row>
    <row r="8" spans="1:67" s="2" customFormat="1" ht="45" customHeight="1" x14ac:dyDescent="0.55000000000000004">
      <c r="B8" s="98"/>
      <c r="C8" s="98"/>
      <c r="D8" s="146" t="s">
        <v>106</v>
      </c>
      <c r="E8" s="99"/>
      <c r="F8" s="99"/>
      <c r="G8" s="99"/>
      <c r="H8" s="249">
        <v>2022</v>
      </c>
      <c r="I8" s="249"/>
      <c r="J8" s="249"/>
      <c r="K8" s="249"/>
      <c r="L8" s="249"/>
      <c r="O8" s="91"/>
      <c r="R8" s="168" t="s">
        <v>311</v>
      </c>
      <c r="S8" s="168"/>
      <c r="T8" s="168"/>
      <c r="U8" s="168"/>
      <c r="V8" s="168"/>
      <c r="W8" s="168"/>
      <c r="X8" s="168"/>
      <c r="Y8" s="169" t="s">
        <v>310</v>
      </c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02"/>
      <c r="AY8" s="2" t="s">
        <v>236</v>
      </c>
      <c r="BC8" s="92"/>
      <c r="BD8" s="92"/>
      <c r="BE8" s="92"/>
      <c r="BI8" s="125"/>
      <c r="BJ8" s="125"/>
      <c r="BK8" s="125"/>
      <c r="BL8" s="125"/>
      <c r="BM8" s="112"/>
      <c r="BO8" s="22"/>
    </row>
    <row r="9" spans="1:67" s="2" customFormat="1" ht="24.75" customHeight="1" x14ac:dyDescent="0.55000000000000004">
      <c r="O9" s="90"/>
      <c r="R9" s="90"/>
      <c r="S9" s="92"/>
      <c r="T9" s="92"/>
      <c r="U9" s="92"/>
      <c r="V9" s="92"/>
      <c r="W9" s="92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2"/>
      <c r="AZ9" s="92"/>
      <c r="BA9" s="92"/>
      <c r="BB9" s="92"/>
      <c r="BC9" s="92"/>
      <c r="BD9" s="92"/>
      <c r="BE9" s="92"/>
      <c r="BF9" s="92"/>
      <c r="BG9" s="92"/>
      <c r="BH9" s="92"/>
      <c r="BI9" s="125"/>
      <c r="BJ9" s="125"/>
      <c r="BK9" s="125"/>
      <c r="BL9" s="125"/>
      <c r="BM9" s="112"/>
      <c r="BO9" s="22"/>
    </row>
    <row r="10" spans="1:67" s="2" customFormat="1" ht="48" customHeight="1" x14ac:dyDescent="0.55000000000000004">
      <c r="B10" s="2" t="s">
        <v>92</v>
      </c>
      <c r="R10" s="90"/>
      <c r="S10" s="92"/>
      <c r="T10" s="92"/>
      <c r="U10" s="92"/>
      <c r="V10" s="92"/>
      <c r="W10" s="92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BI10" s="123"/>
      <c r="BJ10" s="123"/>
      <c r="BK10" s="123"/>
      <c r="BL10" s="123"/>
      <c r="BM10" s="111"/>
      <c r="BO10" s="22"/>
    </row>
    <row r="11" spans="1:67" s="2" customFormat="1" ht="27.75" customHeight="1" x14ac:dyDescent="0.6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2"/>
      <c r="S11" s="32"/>
      <c r="T11" s="31"/>
      <c r="U11" s="31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123"/>
      <c r="BJ11" s="123"/>
      <c r="BK11" s="123"/>
      <c r="BL11" s="123"/>
      <c r="BM11" s="111"/>
      <c r="BO11" s="22"/>
    </row>
    <row r="12" spans="1:67" x14ac:dyDescent="0.5">
      <c r="K12" s="103" t="s">
        <v>91</v>
      </c>
      <c r="AM12" s="104"/>
      <c r="AN12" s="104" t="s">
        <v>90</v>
      </c>
    </row>
    <row r="13" spans="1:67" ht="18.75" customHeight="1" thickBot="1" x14ac:dyDescent="0.55000000000000004"/>
    <row r="14" spans="1:67" s="47" customFormat="1" ht="25.5" customHeight="1" x14ac:dyDescent="0.45">
      <c r="A14" s="179" t="s">
        <v>89</v>
      </c>
      <c r="B14" s="181" t="s">
        <v>88</v>
      </c>
      <c r="C14" s="175"/>
      <c r="D14" s="175"/>
      <c r="E14" s="175"/>
      <c r="F14" s="173" t="s">
        <v>300</v>
      </c>
      <c r="G14" s="175" t="s">
        <v>87</v>
      </c>
      <c r="H14" s="175"/>
      <c r="I14" s="175"/>
      <c r="J14" s="173" t="s">
        <v>301</v>
      </c>
      <c r="K14" s="175" t="s">
        <v>86</v>
      </c>
      <c r="L14" s="175"/>
      <c r="M14" s="175"/>
      <c r="N14" s="175"/>
      <c r="O14" s="175" t="s">
        <v>85</v>
      </c>
      <c r="P14" s="175"/>
      <c r="Q14" s="175"/>
      <c r="R14" s="175"/>
      <c r="S14" s="173" t="s">
        <v>302</v>
      </c>
      <c r="T14" s="175" t="s">
        <v>84</v>
      </c>
      <c r="U14" s="175"/>
      <c r="V14" s="175"/>
      <c r="W14" s="173" t="s">
        <v>303</v>
      </c>
      <c r="X14" s="175" t="s">
        <v>83</v>
      </c>
      <c r="Y14" s="175"/>
      <c r="Z14" s="175"/>
      <c r="AA14" s="173" t="s">
        <v>304</v>
      </c>
      <c r="AB14" s="175" t="s">
        <v>82</v>
      </c>
      <c r="AC14" s="175"/>
      <c r="AD14" s="175"/>
      <c r="AE14" s="175"/>
      <c r="AF14" s="173" t="s">
        <v>305</v>
      </c>
      <c r="AG14" s="175" t="s">
        <v>81</v>
      </c>
      <c r="AH14" s="175"/>
      <c r="AI14" s="175"/>
      <c r="AJ14" s="173" t="s">
        <v>306</v>
      </c>
      <c r="AK14" s="175" t="s">
        <v>80</v>
      </c>
      <c r="AL14" s="175"/>
      <c r="AM14" s="175"/>
      <c r="AN14" s="175"/>
      <c r="AO14" s="175" t="s">
        <v>79</v>
      </c>
      <c r="AP14" s="175"/>
      <c r="AQ14" s="175"/>
      <c r="AR14" s="175"/>
      <c r="AS14" s="173" t="s">
        <v>307</v>
      </c>
      <c r="AT14" s="175" t="s">
        <v>78</v>
      </c>
      <c r="AU14" s="175"/>
      <c r="AV14" s="175"/>
      <c r="AW14" s="173" t="s">
        <v>308</v>
      </c>
      <c r="AX14" s="175" t="s">
        <v>77</v>
      </c>
      <c r="AY14" s="175"/>
      <c r="AZ14" s="175"/>
      <c r="BA14" s="176"/>
      <c r="BB14" s="177" t="s">
        <v>76</v>
      </c>
      <c r="BC14" s="162" t="s">
        <v>75</v>
      </c>
      <c r="BD14" s="158" t="s">
        <v>263</v>
      </c>
      <c r="BE14" s="160" t="s">
        <v>74</v>
      </c>
      <c r="BF14" s="162" t="s">
        <v>73</v>
      </c>
      <c r="BG14" s="164" t="s">
        <v>72</v>
      </c>
      <c r="BH14" s="166" t="s">
        <v>26</v>
      </c>
      <c r="BI14" s="45"/>
      <c r="BJ14" s="46"/>
      <c r="BK14" s="46"/>
      <c r="BL14" s="46"/>
      <c r="BM14" s="110"/>
    </row>
    <row r="15" spans="1:67" s="47" customFormat="1" ht="291" customHeight="1" thickBot="1" x14ac:dyDescent="0.5">
      <c r="A15" s="180"/>
      <c r="B15" s="48" t="s">
        <v>71</v>
      </c>
      <c r="C15" s="49" t="s">
        <v>57</v>
      </c>
      <c r="D15" s="49" t="s">
        <v>56</v>
      </c>
      <c r="E15" s="49" t="s">
        <v>55</v>
      </c>
      <c r="F15" s="174"/>
      <c r="G15" s="49" t="s">
        <v>54</v>
      </c>
      <c r="H15" s="49" t="s">
        <v>53</v>
      </c>
      <c r="I15" s="49" t="s">
        <v>52</v>
      </c>
      <c r="J15" s="174"/>
      <c r="K15" s="49" t="s">
        <v>51</v>
      </c>
      <c r="L15" s="49" t="s">
        <v>50</v>
      </c>
      <c r="M15" s="49" t="s">
        <v>49</v>
      </c>
      <c r="N15" s="49" t="s">
        <v>70</v>
      </c>
      <c r="O15" s="49" t="s">
        <v>58</v>
      </c>
      <c r="P15" s="49" t="s">
        <v>57</v>
      </c>
      <c r="Q15" s="49" t="s">
        <v>56</v>
      </c>
      <c r="R15" s="49" t="s">
        <v>55</v>
      </c>
      <c r="S15" s="174"/>
      <c r="T15" s="49" t="s">
        <v>69</v>
      </c>
      <c r="U15" s="49" t="s">
        <v>68</v>
      </c>
      <c r="V15" s="49" t="s">
        <v>67</v>
      </c>
      <c r="W15" s="174"/>
      <c r="X15" s="49" t="s">
        <v>66</v>
      </c>
      <c r="Y15" s="49" t="s">
        <v>65</v>
      </c>
      <c r="Z15" s="49" t="s">
        <v>64</v>
      </c>
      <c r="AA15" s="174"/>
      <c r="AB15" s="49" t="s">
        <v>66</v>
      </c>
      <c r="AC15" s="49" t="s">
        <v>65</v>
      </c>
      <c r="AD15" s="49" t="s">
        <v>64</v>
      </c>
      <c r="AE15" s="49" t="s">
        <v>63</v>
      </c>
      <c r="AF15" s="174"/>
      <c r="AG15" s="49" t="s">
        <v>54</v>
      </c>
      <c r="AH15" s="49" t="s">
        <v>53</v>
      </c>
      <c r="AI15" s="49" t="s">
        <v>52</v>
      </c>
      <c r="AJ15" s="174"/>
      <c r="AK15" s="49" t="s">
        <v>62</v>
      </c>
      <c r="AL15" s="49" t="s">
        <v>61</v>
      </c>
      <c r="AM15" s="49" t="s">
        <v>60</v>
      </c>
      <c r="AN15" s="49" t="s">
        <v>59</v>
      </c>
      <c r="AO15" s="49" t="s">
        <v>58</v>
      </c>
      <c r="AP15" s="49" t="s">
        <v>57</v>
      </c>
      <c r="AQ15" s="49" t="s">
        <v>56</v>
      </c>
      <c r="AR15" s="49" t="s">
        <v>55</v>
      </c>
      <c r="AS15" s="174"/>
      <c r="AT15" s="49" t="s">
        <v>54</v>
      </c>
      <c r="AU15" s="49" t="s">
        <v>53</v>
      </c>
      <c r="AV15" s="49" t="s">
        <v>52</v>
      </c>
      <c r="AW15" s="174"/>
      <c r="AX15" s="49" t="s">
        <v>51</v>
      </c>
      <c r="AY15" s="49" t="s">
        <v>50</v>
      </c>
      <c r="AZ15" s="49" t="s">
        <v>49</v>
      </c>
      <c r="BA15" s="50" t="s">
        <v>48</v>
      </c>
      <c r="BB15" s="178"/>
      <c r="BC15" s="163"/>
      <c r="BD15" s="159"/>
      <c r="BE15" s="161"/>
      <c r="BF15" s="163"/>
      <c r="BG15" s="165"/>
      <c r="BH15" s="167"/>
      <c r="BI15" s="45"/>
      <c r="BJ15" s="46"/>
      <c r="BK15" s="46"/>
      <c r="BL15" s="46"/>
      <c r="BM15" s="110"/>
    </row>
    <row r="16" spans="1:67" s="47" customFormat="1" ht="30" customHeight="1" x14ac:dyDescent="0.45">
      <c r="A16" s="51" t="s">
        <v>47</v>
      </c>
      <c r="B16" s="52"/>
      <c r="C16" s="53"/>
      <c r="D16" s="53"/>
      <c r="E16" s="53"/>
      <c r="F16" s="53"/>
      <c r="G16" s="53"/>
      <c r="H16" s="53"/>
      <c r="I16" s="53"/>
      <c r="J16" s="54">
        <v>18</v>
      </c>
      <c r="K16" s="53"/>
      <c r="L16" s="53"/>
      <c r="M16" s="53"/>
      <c r="N16" s="53"/>
      <c r="O16" s="55"/>
      <c r="P16" s="55"/>
      <c r="Q16" s="55"/>
      <c r="R16" s="55"/>
      <c r="S16" s="55"/>
      <c r="T16" s="56" t="s">
        <v>40</v>
      </c>
      <c r="U16" s="56" t="s">
        <v>40</v>
      </c>
      <c r="V16" s="56" t="s">
        <v>40</v>
      </c>
      <c r="W16" s="57" t="s">
        <v>36</v>
      </c>
      <c r="X16" s="57" t="s">
        <v>36</v>
      </c>
      <c r="Y16" s="55"/>
      <c r="Z16" s="55"/>
      <c r="AA16" s="55"/>
      <c r="AB16" s="55"/>
      <c r="AC16" s="55"/>
      <c r="AD16" s="55"/>
      <c r="AE16" s="55"/>
      <c r="AF16" s="55">
        <v>18</v>
      </c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6" t="s">
        <v>40</v>
      </c>
      <c r="AR16" s="56" t="s">
        <v>40</v>
      </c>
      <c r="AS16" s="56" t="s">
        <v>40</v>
      </c>
      <c r="AT16" s="57" t="s">
        <v>36</v>
      </c>
      <c r="AU16" s="57" t="s">
        <v>36</v>
      </c>
      <c r="AV16" s="57" t="s">
        <v>36</v>
      </c>
      <c r="AW16" s="57" t="s">
        <v>36</v>
      </c>
      <c r="AX16" s="57" t="s">
        <v>36</v>
      </c>
      <c r="AY16" s="57" t="s">
        <v>36</v>
      </c>
      <c r="AZ16" s="57" t="s">
        <v>36</v>
      </c>
      <c r="BA16" s="58" t="s">
        <v>36</v>
      </c>
      <c r="BB16" s="59">
        <v>36</v>
      </c>
      <c r="BC16" s="60">
        <v>6</v>
      </c>
      <c r="BD16" s="60"/>
      <c r="BE16" s="60"/>
      <c r="BF16" s="60"/>
      <c r="BG16" s="61">
        <v>10</v>
      </c>
      <c r="BH16" s="62">
        <f>SUM(BB16:BG16)</f>
        <v>52</v>
      </c>
      <c r="BI16" s="45"/>
      <c r="BJ16" s="46"/>
      <c r="BK16" s="46"/>
      <c r="BL16" s="46"/>
      <c r="BM16" s="110"/>
    </row>
    <row r="17" spans="1:67" s="47" customFormat="1" ht="30" customHeight="1" thickBot="1" x14ac:dyDescent="0.5">
      <c r="A17" s="63" t="s">
        <v>46</v>
      </c>
      <c r="B17" s="64"/>
      <c r="C17" s="65"/>
      <c r="D17" s="65"/>
      <c r="E17" s="65"/>
      <c r="F17" s="65"/>
      <c r="G17" s="65"/>
      <c r="H17" s="65"/>
      <c r="I17" s="65"/>
      <c r="J17" s="66">
        <v>17</v>
      </c>
      <c r="K17" s="65"/>
      <c r="L17" s="65"/>
      <c r="M17" s="65"/>
      <c r="N17" s="65"/>
      <c r="O17" s="67"/>
      <c r="P17" s="67"/>
      <c r="Q17" s="67"/>
      <c r="R17" s="67"/>
      <c r="S17" s="68" t="s">
        <v>40</v>
      </c>
      <c r="T17" s="68" t="s">
        <v>40</v>
      </c>
      <c r="U17" s="68" t="s">
        <v>40</v>
      </c>
      <c r="V17" s="69" t="s">
        <v>36</v>
      </c>
      <c r="W17" s="69" t="s">
        <v>36</v>
      </c>
      <c r="X17" s="67" t="s">
        <v>104</v>
      </c>
      <c r="Y17" s="67" t="s">
        <v>104</v>
      </c>
      <c r="Z17" s="67" t="s">
        <v>104</v>
      </c>
      <c r="AA17" s="67" t="s">
        <v>104</v>
      </c>
      <c r="AB17" s="67" t="s">
        <v>38</v>
      </c>
      <c r="AC17" s="67" t="s">
        <v>38</v>
      </c>
      <c r="AD17" s="67" t="s">
        <v>38</v>
      </c>
      <c r="AE17" s="67" t="s">
        <v>38</v>
      </c>
      <c r="AF17" s="67" t="s">
        <v>38</v>
      </c>
      <c r="AG17" s="67" t="s">
        <v>38</v>
      </c>
      <c r="AH17" s="67" t="s">
        <v>38</v>
      </c>
      <c r="AI17" s="67" t="s">
        <v>38</v>
      </c>
      <c r="AJ17" s="67" t="s">
        <v>38</v>
      </c>
      <c r="AK17" s="67" t="s">
        <v>38</v>
      </c>
      <c r="AL17" s="67" t="s">
        <v>38</v>
      </c>
      <c r="AM17" s="67" t="s">
        <v>38</v>
      </c>
      <c r="AN17" s="67" t="s">
        <v>38</v>
      </c>
      <c r="AO17" s="67" t="s">
        <v>38</v>
      </c>
      <c r="AP17" s="67" t="s">
        <v>38</v>
      </c>
      <c r="AQ17" s="67" t="s">
        <v>38</v>
      </c>
      <c r="AR17" s="67" t="s">
        <v>42</v>
      </c>
      <c r="AS17" s="65"/>
      <c r="AT17" s="67"/>
      <c r="AU17" s="67"/>
      <c r="AV17" s="67"/>
      <c r="AW17" s="67"/>
      <c r="AX17" s="67"/>
      <c r="AY17" s="67"/>
      <c r="AZ17" s="67"/>
      <c r="BA17" s="70"/>
      <c r="BB17" s="71">
        <v>17</v>
      </c>
      <c r="BC17" s="72">
        <v>3</v>
      </c>
      <c r="BD17" s="72">
        <v>4</v>
      </c>
      <c r="BE17" s="72">
        <v>16</v>
      </c>
      <c r="BF17" s="72">
        <v>1</v>
      </c>
      <c r="BG17" s="73">
        <v>2</v>
      </c>
      <c r="BH17" s="62">
        <f>SUM(BB17:BG17)</f>
        <v>43</v>
      </c>
      <c r="BI17" s="45"/>
      <c r="BJ17" s="46"/>
      <c r="BK17" s="46"/>
      <c r="BL17" s="46"/>
      <c r="BM17" s="110"/>
    </row>
    <row r="18" spans="1:67" s="47" customFormat="1" ht="30" customHeight="1" thickBot="1" x14ac:dyDescent="0.5">
      <c r="A18" s="74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8">
        <f>SUM(BB16:BB17)</f>
        <v>53</v>
      </c>
      <c r="BC18" s="79">
        <f t="shared" ref="BC18:BH18" si="0">SUM(BC16:BC17)</f>
        <v>9</v>
      </c>
      <c r="BD18" s="79">
        <f t="shared" si="0"/>
        <v>4</v>
      </c>
      <c r="BE18" s="79">
        <f t="shared" si="0"/>
        <v>16</v>
      </c>
      <c r="BF18" s="79">
        <f t="shared" si="0"/>
        <v>1</v>
      </c>
      <c r="BG18" s="80">
        <f t="shared" si="0"/>
        <v>12</v>
      </c>
      <c r="BH18" s="81">
        <f t="shared" si="0"/>
        <v>95</v>
      </c>
      <c r="BI18" s="45"/>
      <c r="BJ18" s="46"/>
      <c r="BK18" s="46"/>
      <c r="BL18" s="46"/>
      <c r="BM18" s="110"/>
    </row>
    <row r="19" spans="1:67" s="82" customFormat="1" x14ac:dyDescent="0.5">
      <c r="A19" s="13"/>
      <c r="B19" s="13" t="s">
        <v>45</v>
      </c>
      <c r="D19" s="13"/>
      <c r="E19" s="13"/>
      <c r="F19" s="13"/>
      <c r="H19" s="83"/>
      <c r="I19" s="14" t="s">
        <v>35</v>
      </c>
      <c r="J19" s="13" t="s">
        <v>44</v>
      </c>
      <c r="N19" s="13"/>
      <c r="O19" s="13"/>
      <c r="P19" s="13"/>
      <c r="Q19" s="13"/>
      <c r="R19" s="15"/>
      <c r="S19" s="84" t="s">
        <v>43</v>
      </c>
      <c r="T19" s="14" t="s">
        <v>35</v>
      </c>
      <c r="U19" s="13" t="s">
        <v>264</v>
      </c>
      <c r="W19" s="13"/>
      <c r="X19" s="13"/>
      <c r="Y19" s="13"/>
      <c r="Z19" s="13"/>
      <c r="AA19" s="13"/>
      <c r="AB19" s="13"/>
      <c r="AC19" s="13"/>
      <c r="AE19" s="85" t="s">
        <v>42</v>
      </c>
      <c r="AF19" s="14" t="s">
        <v>35</v>
      </c>
      <c r="AG19" s="13" t="s">
        <v>41</v>
      </c>
      <c r="AH19" s="13"/>
      <c r="AI19" s="13"/>
      <c r="AJ19" s="1"/>
      <c r="AK19" s="1"/>
      <c r="AL19" s="1"/>
      <c r="AM19" s="1"/>
      <c r="AN19" s="1"/>
      <c r="AO19" s="1"/>
      <c r="BD19" s="86"/>
      <c r="BE19" s="86"/>
      <c r="BF19" s="86"/>
      <c r="BG19" s="86"/>
      <c r="BH19" s="86"/>
      <c r="BI19" s="87"/>
      <c r="BJ19" s="88"/>
      <c r="BK19" s="88"/>
      <c r="BL19" s="88"/>
      <c r="BM19" s="113"/>
    </row>
    <row r="20" spans="1:67" s="82" customFormat="1" ht="21.75" customHeight="1" x14ac:dyDescent="0.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5"/>
      <c r="S20" s="15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"/>
      <c r="AK20" s="1"/>
      <c r="AL20" s="1"/>
      <c r="AM20" s="1"/>
      <c r="AN20" s="1"/>
      <c r="AO20" s="1"/>
      <c r="AP20" s="1"/>
      <c r="AQ20" s="1"/>
      <c r="AR20" s="1"/>
      <c r="AS20" s="1"/>
      <c r="BD20" s="86"/>
      <c r="BE20" s="86"/>
      <c r="BF20" s="86"/>
      <c r="BG20" s="86"/>
      <c r="BH20" s="86"/>
      <c r="BI20" s="87"/>
      <c r="BJ20" s="88"/>
      <c r="BK20" s="88"/>
      <c r="BL20" s="88"/>
      <c r="BM20" s="113"/>
    </row>
    <row r="21" spans="1:67" s="82" customFormat="1" x14ac:dyDescent="0.5">
      <c r="A21" s="13"/>
      <c r="B21" s="13"/>
      <c r="C21" s="13"/>
      <c r="D21" s="13"/>
      <c r="E21" s="13"/>
      <c r="F21" s="13"/>
      <c r="G21" s="13"/>
      <c r="H21" s="89" t="s">
        <v>40</v>
      </c>
      <c r="I21" s="14" t="s">
        <v>35</v>
      </c>
      <c r="J21" s="13" t="s">
        <v>39</v>
      </c>
      <c r="N21" s="13"/>
      <c r="O21" s="13"/>
      <c r="P21" s="13"/>
      <c r="Q21" s="13"/>
      <c r="R21" s="15"/>
      <c r="S21" s="85" t="s">
        <v>38</v>
      </c>
      <c r="T21" s="14" t="s">
        <v>35</v>
      </c>
      <c r="U21" s="13" t="s">
        <v>37</v>
      </c>
      <c r="W21" s="13"/>
      <c r="X21" s="13"/>
      <c r="Y21" s="13"/>
      <c r="Z21" s="13"/>
      <c r="AA21" s="13"/>
      <c r="AB21" s="13"/>
      <c r="AC21" s="13"/>
      <c r="AE21" s="85" t="s">
        <v>36</v>
      </c>
      <c r="AF21" s="14" t="s">
        <v>35</v>
      </c>
      <c r="AG21" s="13" t="s">
        <v>34</v>
      </c>
      <c r="AH21" s="13"/>
      <c r="AI21" s="13"/>
      <c r="AJ21" s="1"/>
      <c r="AK21" s="1"/>
      <c r="AL21" s="1"/>
      <c r="AM21" s="1"/>
      <c r="AN21" s="1"/>
      <c r="AO21" s="1"/>
      <c r="BD21" s="86"/>
      <c r="BE21" s="86"/>
      <c r="BF21" s="86"/>
      <c r="BG21" s="86"/>
      <c r="BH21" s="86"/>
      <c r="BI21" s="87"/>
      <c r="BJ21" s="88"/>
      <c r="BK21" s="88"/>
      <c r="BL21" s="88"/>
      <c r="BM21" s="113"/>
    </row>
    <row r="22" spans="1:67" ht="28.35" customHeight="1" x14ac:dyDescent="0.5">
      <c r="A22" s="13"/>
      <c r="B22" s="13"/>
      <c r="C22" s="13"/>
      <c r="D22" s="13"/>
      <c r="E22" s="13"/>
      <c r="F22" s="13"/>
      <c r="G22" s="13"/>
      <c r="H22" s="105"/>
      <c r="I22" s="14"/>
      <c r="J22" s="13"/>
      <c r="N22" s="13"/>
      <c r="O22" s="13"/>
      <c r="P22" s="13"/>
      <c r="Q22" s="13"/>
      <c r="R22" s="15"/>
      <c r="S22" s="106"/>
      <c r="T22" s="14"/>
      <c r="U22" s="13"/>
      <c r="W22" s="13"/>
      <c r="X22" s="13"/>
      <c r="Y22" s="13"/>
      <c r="Z22" s="13"/>
      <c r="AA22" s="13"/>
      <c r="AB22" s="16"/>
      <c r="AC22" s="16"/>
      <c r="AE22" s="106"/>
      <c r="AF22" s="14"/>
      <c r="AG22" s="13"/>
      <c r="AH22" s="13"/>
      <c r="AI22" s="13"/>
      <c r="BJ22" s="126"/>
      <c r="BK22" s="126"/>
      <c r="BL22" s="126"/>
      <c r="BM22" s="114"/>
      <c r="BN22" s="11"/>
    </row>
    <row r="23" spans="1:67" ht="33.950000000000003" customHeight="1" x14ac:dyDescent="0.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03" t="s">
        <v>33</v>
      </c>
      <c r="V23" s="16"/>
      <c r="W23" s="16"/>
      <c r="X23" s="13"/>
      <c r="Y23" s="13"/>
      <c r="Z23" s="13"/>
      <c r="AA23" s="13"/>
      <c r="AB23" s="13"/>
      <c r="AC23" s="13"/>
      <c r="BD23" s="29"/>
      <c r="BE23" s="17"/>
      <c r="BF23" s="17"/>
      <c r="BG23" s="17"/>
      <c r="BH23" s="17"/>
      <c r="BI23" s="127">
        <f>SUM(BD29,BD41)</f>
        <v>100</v>
      </c>
      <c r="BJ23" s="46"/>
      <c r="BK23" s="46"/>
      <c r="BL23" s="46"/>
      <c r="BM23" s="110"/>
      <c r="BO23" s="1"/>
    </row>
    <row r="24" spans="1:67" ht="18" customHeight="1" thickBot="1" x14ac:dyDescent="0.5500000000000000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6"/>
      <c r="W24" s="16"/>
      <c r="X24" s="13"/>
      <c r="Y24" s="13"/>
      <c r="Z24" s="13"/>
      <c r="AA24" s="13"/>
      <c r="AB24" s="13"/>
      <c r="AC24" s="13"/>
      <c r="BD24" s="29"/>
      <c r="BE24" s="17"/>
      <c r="BF24" s="17"/>
      <c r="BG24" s="17"/>
      <c r="BH24" s="17"/>
      <c r="BI24" s="128"/>
      <c r="BJ24" s="46"/>
      <c r="BK24" s="46"/>
      <c r="BL24" s="46"/>
      <c r="BM24" s="110"/>
      <c r="BO24" s="1"/>
    </row>
    <row r="25" spans="1:67" ht="54.75" customHeight="1" thickBot="1" x14ac:dyDescent="0.55000000000000004">
      <c r="A25" s="253" t="s">
        <v>32</v>
      </c>
      <c r="B25" s="182" t="s">
        <v>309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4"/>
      <c r="P25" s="235" t="s">
        <v>31</v>
      </c>
      <c r="Q25" s="215"/>
      <c r="R25" s="229" t="s">
        <v>30</v>
      </c>
      <c r="S25" s="219"/>
      <c r="T25" s="170" t="s">
        <v>29</v>
      </c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2"/>
      <c r="AF25" s="170" t="s">
        <v>28</v>
      </c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71"/>
      <c r="BA25" s="171"/>
      <c r="BB25" s="171"/>
      <c r="BC25" s="107"/>
      <c r="BD25" s="198" t="s">
        <v>27</v>
      </c>
      <c r="BE25" s="199"/>
      <c r="BF25" s="199"/>
      <c r="BG25" s="199"/>
      <c r="BH25" s="200"/>
      <c r="BI25" s="129"/>
      <c r="BJ25" s="46"/>
      <c r="BK25" s="46"/>
      <c r="BL25" s="46"/>
      <c r="BM25" s="110"/>
      <c r="BO25" s="1"/>
    </row>
    <row r="26" spans="1:67" ht="42" customHeight="1" thickBot="1" x14ac:dyDescent="0.55000000000000004">
      <c r="A26" s="254"/>
      <c r="B26" s="185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7"/>
      <c r="P26" s="236"/>
      <c r="Q26" s="217"/>
      <c r="R26" s="216"/>
      <c r="S26" s="221"/>
      <c r="T26" s="235" t="s">
        <v>26</v>
      </c>
      <c r="U26" s="215"/>
      <c r="V26" s="237" t="s">
        <v>25</v>
      </c>
      <c r="W26" s="238"/>
      <c r="X26" s="209" t="s">
        <v>24</v>
      </c>
      <c r="Y26" s="210"/>
      <c r="Z26" s="210"/>
      <c r="AA26" s="210"/>
      <c r="AB26" s="210"/>
      <c r="AC26" s="210"/>
      <c r="AD26" s="210"/>
      <c r="AE26" s="211"/>
      <c r="AF26" s="209" t="s">
        <v>23</v>
      </c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1"/>
      <c r="AR26" s="209" t="s">
        <v>22</v>
      </c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1"/>
      <c r="BD26" s="201"/>
      <c r="BE26" s="202"/>
      <c r="BF26" s="202"/>
      <c r="BG26" s="202"/>
      <c r="BH26" s="203"/>
      <c r="BI26" s="129"/>
      <c r="BJ26" s="46"/>
      <c r="BK26" s="46"/>
      <c r="BL26" s="46"/>
      <c r="BM26" s="110"/>
      <c r="BO26" s="1"/>
    </row>
    <row r="27" spans="1:67" ht="89.25" customHeight="1" thickBot="1" x14ac:dyDescent="0.55000000000000004">
      <c r="A27" s="254"/>
      <c r="B27" s="185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7"/>
      <c r="P27" s="236"/>
      <c r="Q27" s="217"/>
      <c r="R27" s="216"/>
      <c r="S27" s="221"/>
      <c r="T27" s="236"/>
      <c r="U27" s="217"/>
      <c r="V27" s="239"/>
      <c r="W27" s="240"/>
      <c r="X27" s="246" t="s">
        <v>21</v>
      </c>
      <c r="Y27" s="215"/>
      <c r="Z27" s="214" t="s">
        <v>20</v>
      </c>
      <c r="AA27" s="215"/>
      <c r="AB27" s="214" t="s">
        <v>19</v>
      </c>
      <c r="AC27" s="215"/>
      <c r="AD27" s="218" t="s">
        <v>18</v>
      </c>
      <c r="AE27" s="219"/>
      <c r="AF27" s="222" t="s">
        <v>17</v>
      </c>
      <c r="AG27" s="223"/>
      <c r="AH27" s="223"/>
      <c r="AI27" s="223"/>
      <c r="AJ27" s="223"/>
      <c r="AK27" s="224"/>
      <c r="AL27" s="222" t="s">
        <v>16</v>
      </c>
      <c r="AM27" s="223"/>
      <c r="AN27" s="223"/>
      <c r="AO27" s="223"/>
      <c r="AP27" s="223"/>
      <c r="AQ27" s="224"/>
      <c r="AR27" s="222" t="s">
        <v>159</v>
      </c>
      <c r="AS27" s="223"/>
      <c r="AT27" s="223"/>
      <c r="AU27" s="223"/>
      <c r="AV27" s="223"/>
      <c r="AW27" s="224"/>
      <c r="AX27" s="222" t="s">
        <v>160</v>
      </c>
      <c r="AY27" s="223"/>
      <c r="AZ27" s="223"/>
      <c r="BA27" s="223"/>
      <c r="BB27" s="223"/>
      <c r="BC27" s="224"/>
      <c r="BD27" s="201"/>
      <c r="BE27" s="202"/>
      <c r="BF27" s="202"/>
      <c r="BG27" s="202"/>
      <c r="BH27" s="203"/>
      <c r="BI27" s="129"/>
      <c r="BJ27" s="46"/>
      <c r="BK27" s="46"/>
      <c r="BL27" s="46"/>
      <c r="BM27" s="110"/>
      <c r="BO27" s="1"/>
    </row>
    <row r="28" spans="1:67" ht="190.5" customHeight="1" thickBot="1" x14ac:dyDescent="0.55000000000000004">
      <c r="A28" s="255"/>
      <c r="B28" s="188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90"/>
      <c r="P28" s="244"/>
      <c r="Q28" s="245"/>
      <c r="R28" s="230"/>
      <c r="S28" s="231"/>
      <c r="T28" s="236"/>
      <c r="U28" s="217"/>
      <c r="V28" s="239"/>
      <c r="W28" s="240"/>
      <c r="X28" s="236"/>
      <c r="Y28" s="217"/>
      <c r="Z28" s="216"/>
      <c r="AA28" s="217"/>
      <c r="AB28" s="216"/>
      <c r="AC28" s="217"/>
      <c r="AD28" s="220"/>
      <c r="AE28" s="221"/>
      <c r="AF28" s="212" t="s">
        <v>15</v>
      </c>
      <c r="AG28" s="213"/>
      <c r="AH28" s="247" t="s">
        <v>14</v>
      </c>
      <c r="AI28" s="213"/>
      <c r="AJ28" s="241" t="s">
        <v>13</v>
      </c>
      <c r="AK28" s="242"/>
      <c r="AL28" s="225" t="s">
        <v>15</v>
      </c>
      <c r="AM28" s="227"/>
      <c r="AN28" s="225" t="s">
        <v>14</v>
      </c>
      <c r="AO28" s="226"/>
      <c r="AP28" s="227" t="s">
        <v>13</v>
      </c>
      <c r="AQ28" s="228"/>
      <c r="AR28" s="212" t="s">
        <v>15</v>
      </c>
      <c r="AS28" s="213"/>
      <c r="AT28" s="247" t="s">
        <v>14</v>
      </c>
      <c r="AU28" s="213"/>
      <c r="AV28" s="241" t="s">
        <v>13</v>
      </c>
      <c r="AW28" s="242"/>
      <c r="AX28" s="256" t="s">
        <v>15</v>
      </c>
      <c r="AY28" s="257"/>
      <c r="AZ28" s="258" t="s">
        <v>14</v>
      </c>
      <c r="BA28" s="257"/>
      <c r="BB28" s="259" t="s">
        <v>13</v>
      </c>
      <c r="BC28" s="260"/>
      <c r="BD28" s="204"/>
      <c r="BE28" s="205"/>
      <c r="BF28" s="205"/>
      <c r="BG28" s="205"/>
      <c r="BH28" s="206"/>
      <c r="BI28" s="130"/>
      <c r="BJ28" s="46"/>
      <c r="BK28" s="46"/>
      <c r="BL28" s="46"/>
      <c r="BM28" s="110"/>
      <c r="BO28" s="1"/>
    </row>
    <row r="29" spans="1:67" s="9" customFormat="1" ht="54.75" customHeight="1" thickBot="1" x14ac:dyDescent="0.25">
      <c r="A29" s="108" t="s">
        <v>108</v>
      </c>
      <c r="B29" s="191" t="s">
        <v>109</v>
      </c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3"/>
      <c r="P29" s="194"/>
      <c r="Q29" s="196"/>
      <c r="R29" s="196"/>
      <c r="S29" s="195"/>
      <c r="T29" s="208">
        <f>SUM(T30:U40)</f>
        <v>1094</v>
      </c>
      <c r="U29" s="196"/>
      <c r="V29" s="207">
        <f>SUM(V30:W40)</f>
        <v>290</v>
      </c>
      <c r="W29" s="197"/>
      <c r="X29" s="208">
        <f t="shared" ref="X29" si="1">SUM(X30:Y40)</f>
        <v>128</v>
      </c>
      <c r="Y29" s="196"/>
      <c r="Z29" s="207">
        <f t="shared" ref="Z29" si="2">SUM(Z30:AA40)</f>
        <v>80</v>
      </c>
      <c r="AA29" s="196"/>
      <c r="AB29" s="207">
        <f t="shared" ref="AB29" si="3">SUM(AB30:AC40)</f>
        <v>82</v>
      </c>
      <c r="AC29" s="196"/>
      <c r="AD29" s="207">
        <f>SUM(AD30:AE40)</f>
        <v>0</v>
      </c>
      <c r="AE29" s="197"/>
      <c r="AF29" s="208">
        <f>SUM(AF30:AG40)</f>
        <v>490</v>
      </c>
      <c r="AG29" s="196"/>
      <c r="AH29" s="207">
        <f>SUM(AH30:AI40)</f>
        <v>192</v>
      </c>
      <c r="AI29" s="196"/>
      <c r="AJ29" s="207">
        <f>SUM(AJ30:AK40)</f>
        <v>15</v>
      </c>
      <c r="AK29" s="197"/>
      <c r="AL29" s="208">
        <f>SUM(AL30:AM40)</f>
        <v>306</v>
      </c>
      <c r="AM29" s="196"/>
      <c r="AN29" s="207">
        <f>SUM(AN30:AO40)</f>
        <v>56</v>
      </c>
      <c r="AO29" s="196"/>
      <c r="AP29" s="207">
        <f>SUM(AP30:AQ40)</f>
        <v>9</v>
      </c>
      <c r="AQ29" s="197"/>
      <c r="AR29" s="208">
        <f>SUM(AR30:AS40)</f>
        <v>298</v>
      </c>
      <c r="AS29" s="196"/>
      <c r="AT29" s="207">
        <f>SUM(AT30:AU40)</f>
        <v>42</v>
      </c>
      <c r="AU29" s="196"/>
      <c r="AV29" s="243">
        <f>SUM(AV30:AW40)</f>
        <v>9</v>
      </c>
      <c r="AW29" s="197"/>
      <c r="AX29" s="208"/>
      <c r="AY29" s="196"/>
      <c r="AZ29" s="207"/>
      <c r="BA29" s="196"/>
      <c r="BB29" s="243"/>
      <c r="BC29" s="197"/>
      <c r="BD29" s="232">
        <f>T29*100/T73</f>
        <v>34.974424552429667</v>
      </c>
      <c r="BE29" s="233"/>
      <c r="BF29" s="233"/>
      <c r="BG29" s="233"/>
      <c r="BH29" s="234"/>
      <c r="BI29" s="131">
        <f>SUM(X29:AE29)</f>
        <v>290</v>
      </c>
      <c r="BJ29" s="132">
        <f>SUM(AF29,AL29,AR29,AX29)</f>
        <v>1094</v>
      </c>
      <c r="BK29" s="132">
        <f>SUM(AH29,AN29,AT29,AZ29)</f>
        <v>290</v>
      </c>
      <c r="BL29" s="132">
        <f>SUM(AJ29,AP29,AV29,BB29)</f>
        <v>33</v>
      </c>
      <c r="BM29" s="115"/>
    </row>
    <row r="30" spans="1:67" s="9" customFormat="1" ht="104.25" customHeight="1" x14ac:dyDescent="0.2">
      <c r="A30" s="261" t="s">
        <v>110</v>
      </c>
      <c r="B30" s="262" t="s">
        <v>188</v>
      </c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  <c r="O30" s="264"/>
      <c r="P30" s="265"/>
      <c r="Q30" s="266"/>
      <c r="R30" s="266"/>
      <c r="S30" s="267"/>
      <c r="T30" s="268">
        <f t="shared" ref="T30:T38" si="4">SUM(AF30,AL30,AR30,AX30)</f>
        <v>0</v>
      </c>
      <c r="U30" s="269"/>
      <c r="V30" s="270">
        <f t="shared" ref="V30:V31" si="5">SUM(AH30,AN30,AT30,AZ30)</f>
        <v>0</v>
      </c>
      <c r="W30" s="271"/>
      <c r="X30" s="272"/>
      <c r="Y30" s="273"/>
      <c r="Z30" s="274"/>
      <c r="AA30" s="274"/>
      <c r="AB30" s="275"/>
      <c r="AC30" s="273"/>
      <c r="AD30" s="274"/>
      <c r="AE30" s="276"/>
      <c r="AF30" s="272"/>
      <c r="AG30" s="273"/>
      <c r="AH30" s="274"/>
      <c r="AI30" s="274"/>
      <c r="AJ30" s="275"/>
      <c r="AK30" s="276"/>
      <c r="AL30" s="275"/>
      <c r="AM30" s="273"/>
      <c r="AN30" s="274"/>
      <c r="AO30" s="274"/>
      <c r="AP30" s="275"/>
      <c r="AQ30" s="274"/>
      <c r="AR30" s="272"/>
      <c r="AS30" s="273"/>
      <c r="AT30" s="274">
        <f t="shared" ref="AT30" si="6">SUM(AT31:AU32)</f>
        <v>0</v>
      </c>
      <c r="AU30" s="274"/>
      <c r="AV30" s="275">
        <f t="shared" ref="AV30" si="7">SUM(AV31:AW32)</f>
        <v>0</v>
      </c>
      <c r="AW30" s="273"/>
      <c r="AX30" s="277"/>
      <c r="AY30" s="278"/>
      <c r="AZ30" s="279"/>
      <c r="BA30" s="279"/>
      <c r="BB30" s="279"/>
      <c r="BC30" s="280"/>
      <c r="BD30" s="281" t="s">
        <v>146</v>
      </c>
      <c r="BE30" s="282"/>
      <c r="BF30" s="282"/>
      <c r="BG30" s="282"/>
      <c r="BH30" s="283"/>
      <c r="BI30" s="131">
        <f t="shared" ref="BI30:BI76" si="8">SUM(X30:AE30)</f>
        <v>0</v>
      </c>
      <c r="BJ30" s="134"/>
      <c r="BK30" s="134" t="s">
        <v>181</v>
      </c>
      <c r="BL30" s="134"/>
      <c r="BM30" s="115"/>
    </row>
    <row r="31" spans="1:67" s="12" customFormat="1" ht="108" customHeight="1" x14ac:dyDescent="0.2">
      <c r="A31" s="284" t="s">
        <v>111</v>
      </c>
      <c r="B31" s="285" t="s">
        <v>189</v>
      </c>
      <c r="C31" s="286"/>
      <c r="D31" s="286"/>
      <c r="E31" s="286"/>
      <c r="F31" s="286"/>
      <c r="G31" s="286"/>
      <c r="H31" s="286"/>
      <c r="I31" s="286"/>
      <c r="J31" s="286"/>
      <c r="K31" s="286"/>
      <c r="L31" s="286"/>
      <c r="M31" s="286"/>
      <c r="N31" s="286"/>
      <c r="O31" s="287"/>
      <c r="P31" s="288"/>
      <c r="Q31" s="289"/>
      <c r="R31" s="290">
        <v>1</v>
      </c>
      <c r="S31" s="291"/>
      <c r="T31" s="292">
        <f t="shared" si="4"/>
        <v>100</v>
      </c>
      <c r="U31" s="293"/>
      <c r="V31" s="294">
        <f t="shared" si="5"/>
        <v>40</v>
      </c>
      <c r="W31" s="291"/>
      <c r="X31" s="288">
        <v>16</v>
      </c>
      <c r="Y31" s="293"/>
      <c r="Z31" s="290">
        <v>8</v>
      </c>
      <c r="AA31" s="290"/>
      <c r="AB31" s="288">
        <v>16</v>
      </c>
      <c r="AC31" s="293"/>
      <c r="AD31" s="290"/>
      <c r="AE31" s="291"/>
      <c r="AF31" s="295">
        <v>100</v>
      </c>
      <c r="AG31" s="293"/>
      <c r="AH31" s="290">
        <v>40</v>
      </c>
      <c r="AI31" s="290"/>
      <c r="AJ31" s="288">
        <v>3</v>
      </c>
      <c r="AK31" s="291"/>
      <c r="AL31" s="288"/>
      <c r="AM31" s="293"/>
      <c r="AN31" s="290"/>
      <c r="AO31" s="290"/>
      <c r="AP31" s="288"/>
      <c r="AQ31" s="293"/>
      <c r="AR31" s="295"/>
      <c r="AS31" s="293"/>
      <c r="AT31" s="290"/>
      <c r="AU31" s="290"/>
      <c r="AV31" s="288"/>
      <c r="AW31" s="293"/>
      <c r="AX31" s="296"/>
      <c r="AY31" s="288"/>
      <c r="AZ31" s="293"/>
      <c r="BA31" s="288"/>
      <c r="BB31" s="293"/>
      <c r="BC31" s="297"/>
      <c r="BD31" s="298" t="s">
        <v>293</v>
      </c>
      <c r="BE31" s="299"/>
      <c r="BF31" s="299"/>
      <c r="BG31" s="299"/>
      <c r="BH31" s="300"/>
      <c r="BI31" s="131">
        <f t="shared" si="8"/>
        <v>40</v>
      </c>
      <c r="BJ31" s="134"/>
      <c r="BK31" s="134"/>
      <c r="BL31" s="134"/>
      <c r="BM31" s="115"/>
    </row>
    <row r="32" spans="1:67" s="9" customFormat="1" ht="73.5" customHeight="1" x14ac:dyDescent="0.2">
      <c r="A32" s="284" t="s">
        <v>113</v>
      </c>
      <c r="B32" s="285" t="s">
        <v>190</v>
      </c>
      <c r="C32" s="286"/>
      <c r="D32" s="286"/>
      <c r="E32" s="286"/>
      <c r="F32" s="286"/>
      <c r="G32" s="286"/>
      <c r="H32" s="286"/>
      <c r="I32" s="286"/>
      <c r="J32" s="286"/>
      <c r="K32" s="286"/>
      <c r="L32" s="286"/>
      <c r="M32" s="286"/>
      <c r="N32" s="286"/>
      <c r="O32" s="287"/>
      <c r="P32" s="288">
        <v>1</v>
      </c>
      <c r="Q32" s="290"/>
      <c r="R32" s="290"/>
      <c r="S32" s="291"/>
      <c r="T32" s="292">
        <f t="shared" si="4"/>
        <v>100</v>
      </c>
      <c r="U32" s="293"/>
      <c r="V32" s="294">
        <f t="shared" ref="V32:V40" si="9">SUM(AH32,AN32,AT32,AZ32)</f>
        <v>40</v>
      </c>
      <c r="W32" s="291"/>
      <c r="X32" s="288">
        <v>16</v>
      </c>
      <c r="Y32" s="293"/>
      <c r="Z32" s="290">
        <v>16</v>
      </c>
      <c r="AA32" s="290"/>
      <c r="AB32" s="288">
        <v>8</v>
      </c>
      <c r="AC32" s="293"/>
      <c r="AD32" s="290"/>
      <c r="AE32" s="291"/>
      <c r="AF32" s="295">
        <v>100</v>
      </c>
      <c r="AG32" s="293"/>
      <c r="AH32" s="290">
        <v>40</v>
      </c>
      <c r="AI32" s="290"/>
      <c r="AJ32" s="288">
        <v>3</v>
      </c>
      <c r="AK32" s="291"/>
      <c r="AL32" s="288"/>
      <c r="AM32" s="293"/>
      <c r="AN32" s="290"/>
      <c r="AO32" s="290"/>
      <c r="AP32" s="288"/>
      <c r="AQ32" s="293"/>
      <c r="AR32" s="295"/>
      <c r="AS32" s="293"/>
      <c r="AT32" s="290"/>
      <c r="AU32" s="290"/>
      <c r="AV32" s="288"/>
      <c r="AW32" s="293"/>
      <c r="AX32" s="301"/>
      <c r="AY32" s="302"/>
      <c r="AZ32" s="303"/>
      <c r="BA32" s="303"/>
      <c r="BB32" s="303"/>
      <c r="BC32" s="304"/>
      <c r="BD32" s="298" t="s">
        <v>114</v>
      </c>
      <c r="BE32" s="299"/>
      <c r="BF32" s="299"/>
      <c r="BG32" s="299"/>
      <c r="BH32" s="300"/>
      <c r="BI32" s="131">
        <f t="shared" si="8"/>
        <v>40</v>
      </c>
      <c r="BJ32" s="134"/>
      <c r="BK32" s="134"/>
      <c r="BL32" s="134"/>
      <c r="BM32" s="115"/>
    </row>
    <row r="33" spans="1:65" s="9" customFormat="1" ht="74.25" customHeight="1" x14ac:dyDescent="0.2">
      <c r="A33" s="261" t="s">
        <v>115</v>
      </c>
      <c r="B33" s="305" t="s">
        <v>191</v>
      </c>
      <c r="C33" s="306"/>
      <c r="D33" s="306"/>
      <c r="E33" s="306"/>
      <c r="F33" s="306"/>
      <c r="G33" s="306"/>
      <c r="H33" s="306"/>
      <c r="I33" s="306"/>
      <c r="J33" s="306"/>
      <c r="K33" s="306"/>
      <c r="L33" s="306"/>
      <c r="M33" s="306"/>
      <c r="N33" s="306"/>
      <c r="O33" s="307"/>
      <c r="P33" s="265"/>
      <c r="Q33" s="266"/>
      <c r="R33" s="266"/>
      <c r="S33" s="267"/>
      <c r="T33" s="292">
        <f t="shared" si="4"/>
        <v>0</v>
      </c>
      <c r="U33" s="293"/>
      <c r="V33" s="294">
        <f t="shared" si="9"/>
        <v>0</v>
      </c>
      <c r="W33" s="291"/>
      <c r="X33" s="308"/>
      <c r="Y33" s="309"/>
      <c r="Z33" s="266"/>
      <c r="AA33" s="266"/>
      <c r="AB33" s="265"/>
      <c r="AC33" s="309"/>
      <c r="AD33" s="266"/>
      <c r="AE33" s="267"/>
      <c r="AF33" s="308"/>
      <c r="AG33" s="309"/>
      <c r="AH33" s="266"/>
      <c r="AI33" s="266"/>
      <c r="AJ33" s="265"/>
      <c r="AK33" s="267"/>
      <c r="AL33" s="265"/>
      <c r="AM33" s="309"/>
      <c r="AN33" s="266"/>
      <c r="AO33" s="266"/>
      <c r="AP33" s="265"/>
      <c r="AQ33" s="266"/>
      <c r="AR33" s="308"/>
      <c r="AS33" s="309"/>
      <c r="AT33" s="266"/>
      <c r="AU33" s="266"/>
      <c r="AV33" s="265"/>
      <c r="AW33" s="309"/>
      <c r="AX33" s="301"/>
      <c r="AY33" s="302"/>
      <c r="AZ33" s="303"/>
      <c r="BA33" s="303"/>
      <c r="BB33" s="303"/>
      <c r="BC33" s="304"/>
      <c r="BD33" s="281"/>
      <c r="BE33" s="282"/>
      <c r="BF33" s="282"/>
      <c r="BG33" s="282"/>
      <c r="BH33" s="283"/>
      <c r="BI33" s="131">
        <f t="shared" si="8"/>
        <v>0</v>
      </c>
      <c r="BJ33" s="134"/>
      <c r="BK33" s="134" t="s">
        <v>179</v>
      </c>
      <c r="BL33" s="134"/>
      <c r="BM33" s="115"/>
    </row>
    <row r="34" spans="1:65" s="12" customFormat="1" ht="104.25" customHeight="1" x14ac:dyDescent="0.2">
      <c r="A34" s="284" t="s">
        <v>116</v>
      </c>
      <c r="B34" s="310" t="s">
        <v>193</v>
      </c>
      <c r="C34" s="311"/>
      <c r="D34" s="311"/>
      <c r="E34" s="311"/>
      <c r="F34" s="311"/>
      <c r="G34" s="311"/>
      <c r="H34" s="311"/>
      <c r="I34" s="311"/>
      <c r="J34" s="311"/>
      <c r="K34" s="311"/>
      <c r="L34" s="311"/>
      <c r="M34" s="311"/>
      <c r="N34" s="311"/>
      <c r="O34" s="312"/>
      <c r="P34" s="313"/>
      <c r="Q34" s="288"/>
      <c r="R34" s="293">
        <v>1</v>
      </c>
      <c r="S34" s="297"/>
      <c r="T34" s="292">
        <f t="shared" si="4"/>
        <v>100</v>
      </c>
      <c r="U34" s="293"/>
      <c r="V34" s="294">
        <f t="shared" si="9"/>
        <v>40</v>
      </c>
      <c r="W34" s="291"/>
      <c r="X34" s="296">
        <v>16</v>
      </c>
      <c r="Y34" s="313"/>
      <c r="Z34" s="293">
        <v>24</v>
      </c>
      <c r="AA34" s="288"/>
      <c r="AB34" s="313"/>
      <c r="AC34" s="313"/>
      <c r="AD34" s="293"/>
      <c r="AE34" s="297"/>
      <c r="AF34" s="296">
        <v>100</v>
      </c>
      <c r="AG34" s="313"/>
      <c r="AH34" s="293">
        <v>40</v>
      </c>
      <c r="AI34" s="288"/>
      <c r="AJ34" s="313">
        <v>3</v>
      </c>
      <c r="AK34" s="297"/>
      <c r="AL34" s="313"/>
      <c r="AM34" s="313"/>
      <c r="AN34" s="293"/>
      <c r="AO34" s="288"/>
      <c r="AP34" s="313"/>
      <c r="AQ34" s="297"/>
      <c r="AR34" s="296"/>
      <c r="AS34" s="313"/>
      <c r="AT34" s="293"/>
      <c r="AU34" s="288"/>
      <c r="AV34" s="313"/>
      <c r="AW34" s="313"/>
      <c r="AX34" s="295"/>
      <c r="AY34" s="293"/>
      <c r="AZ34" s="290"/>
      <c r="BA34" s="290"/>
      <c r="BB34" s="290"/>
      <c r="BC34" s="291"/>
      <c r="BD34" s="314" t="s">
        <v>163</v>
      </c>
      <c r="BE34" s="315"/>
      <c r="BF34" s="315"/>
      <c r="BG34" s="315"/>
      <c r="BH34" s="316"/>
      <c r="BI34" s="131">
        <f t="shared" si="8"/>
        <v>40</v>
      </c>
      <c r="BJ34" s="134"/>
      <c r="BK34" s="134" t="s">
        <v>180</v>
      </c>
      <c r="BL34" s="134"/>
      <c r="BM34" s="115"/>
    </row>
    <row r="35" spans="1:65" s="43" customFormat="1" ht="109.5" customHeight="1" x14ac:dyDescent="0.2">
      <c r="A35" s="284" t="s">
        <v>149</v>
      </c>
      <c r="B35" s="285" t="s">
        <v>187</v>
      </c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286"/>
      <c r="N35" s="286"/>
      <c r="O35" s="287"/>
      <c r="P35" s="288">
        <v>1</v>
      </c>
      <c r="Q35" s="290"/>
      <c r="R35" s="290"/>
      <c r="S35" s="291"/>
      <c r="T35" s="292">
        <f>SUM(AF35,AL35,AR35,AX35)</f>
        <v>90</v>
      </c>
      <c r="U35" s="293"/>
      <c r="V35" s="294">
        <f t="shared" si="9"/>
        <v>32</v>
      </c>
      <c r="W35" s="291"/>
      <c r="X35" s="288">
        <v>16</v>
      </c>
      <c r="Y35" s="293"/>
      <c r="Z35" s="290">
        <v>8</v>
      </c>
      <c r="AA35" s="290"/>
      <c r="AB35" s="288">
        <v>8</v>
      </c>
      <c r="AC35" s="293"/>
      <c r="AD35" s="290"/>
      <c r="AE35" s="291"/>
      <c r="AF35" s="292">
        <v>90</v>
      </c>
      <c r="AG35" s="317"/>
      <c r="AH35" s="294">
        <v>32</v>
      </c>
      <c r="AI35" s="294"/>
      <c r="AJ35" s="288">
        <v>3</v>
      </c>
      <c r="AK35" s="291"/>
      <c r="AL35" s="288"/>
      <c r="AM35" s="293"/>
      <c r="AN35" s="290"/>
      <c r="AO35" s="290"/>
      <c r="AP35" s="288"/>
      <c r="AQ35" s="293"/>
      <c r="AR35" s="295">
        <v>0</v>
      </c>
      <c r="AS35" s="293"/>
      <c r="AT35" s="290">
        <v>0</v>
      </c>
      <c r="AU35" s="290"/>
      <c r="AV35" s="288">
        <v>0</v>
      </c>
      <c r="AW35" s="293"/>
      <c r="AX35" s="295"/>
      <c r="AY35" s="293"/>
      <c r="AZ35" s="290"/>
      <c r="BA35" s="290"/>
      <c r="BB35" s="290"/>
      <c r="BC35" s="291"/>
      <c r="BD35" s="298" t="s">
        <v>282</v>
      </c>
      <c r="BE35" s="299"/>
      <c r="BF35" s="299"/>
      <c r="BG35" s="299"/>
      <c r="BH35" s="300"/>
      <c r="BI35" s="131">
        <f t="shared" si="8"/>
        <v>32</v>
      </c>
      <c r="BJ35" s="135"/>
      <c r="BK35" s="135"/>
      <c r="BL35" s="135"/>
      <c r="BM35" s="116"/>
    </row>
    <row r="36" spans="1:65" s="9" customFormat="1" ht="72.75" customHeight="1" x14ac:dyDescent="0.2">
      <c r="A36" s="284" t="s">
        <v>299</v>
      </c>
      <c r="B36" s="285" t="s">
        <v>225</v>
      </c>
      <c r="C36" s="286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286"/>
      <c r="O36" s="287"/>
      <c r="P36" s="313">
        <v>1</v>
      </c>
      <c r="Q36" s="288"/>
      <c r="R36" s="293"/>
      <c r="S36" s="297"/>
      <c r="T36" s="292">
        <f t="shared" si="4"/>
        <v>100</v>
      </c>
      <c r="U36" s="293"/>
      <c r="V36" s="294">
        <f t="shared" si="9"/>
        <v>40</v>
      </c>
      <c r="W36" s="291"/>
      <c r="X36" s="296">
        <v>16</v>
      </c>
      <c r="Y36" s="313"/>
      <c r="Z36" s="293">
        <v>24</v>
      </c>
      <c r="AA36" s="288"/>
      <c r="AB36" s="313"/>
      <c r="AC36" s="313"/>
      <c r="AD36" s="293"/>
      <c r="AE36" s="297"/>
      <c r="AF36" s="296">
        <v>100</v>
      </c>
      <c r="AG36" s="313"/>
      <c r="AH36" s="293">
        <v>40</v>
      </c>
      <c r="AI36" s="288"/>
      <c r="AJ36" s="313">
        <v>3</v>
      </c>
      <c r="AK36" s="297"/>
      <c r="AL36" s="313"/>
      <c r="AM36" s="313"/>
      <c r="AN36" s="293"/>
      <c r="AO36" s="288"/>
      <c r="AP36" s="313"/>
      <c r="AQ36" s="297"/>
      <c r="AR36" s="296"/>
      <c r="AS36" s="313"/>
      <c r="AT36" s="293"/>
      <c r="AU36" s="288"/>
      <c r="AV36" s="313"/>
      <c r="AW36" s="313"/>
      <c r="AX36" s="301"/>
      <c r="AY36" s="302"/>
      <c r="AZ36" s="303"/>
      <c r="BA36" s="303"/>
      <c r="BB36" s="303"/>
      <c r="BC36" s="304"/>
      <c r="BD36" s="314" t="s">
        <v>184</v>
      </c>
      <c r="BE36" s="315"/>
      <c r="BF36" s="315"/>
      <c r="BG36" s="315"/>
      <c r="BH36" s="316"/>
      <c r="BI36" s="131">
        <f t="shared" si="8"/>
        <v>40</v>
      </c>
      <c r="BJ36" s="134"/>
      <c r="BK36" s="134"/>
      <c r="BL36" s="134"/>
      <c r="BM36" s="115"/>
    </row>
    <row r="37" spans="1:65" s="9" customFormat="1" ht="69" customHeight="1" x14ac:dyDescent="0.2">
      <c r="A37" s="261" t="s">
        <v>150</v>
      </c>
      <c r="B37" s="305" t="s">
        <v>120</v>
      </c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7"/>
      <c r="P37" s="318"/>
      <c r="Q37" s="303"/>
      <c r="R37" s="303"/>
      <c r="S37" s="302"/>
      <c r="T37" s="292">
        <f t="shared" si="4"/>
        <v>0</v>
      </c>
      <c r="U37" s="293"/>
      <c r="V37" s="294">
        <f t="shared" si="9"/>
        <v>0</v>
      </c>
      <c r="W37" s="291"/>
      <c r="X37" s="318"/>
      <c r="Y37" s="302"/>
      <c r="Z37" s="303"/>
      <c r="AA37" s="303"/>
      <c r="AB37" s="303"/>
      <c r="AC37" s="303"/>
      <c r="AD37" s="302"/>
      <c r="AE37" s="319"/>
      <c r="AF37" s="301"/>
      <c r="AG37" s="302"/>
      <c r="AH37" s="303"/>
      <c r="AI37" s="303"/>
      <c r="AJ37" s="318"/>
      <c r="AK37" s="304"/>
      <c r="AL37" s="318"/>
      <c r="AM37" s="302"/>
      <c r="AN37" s="303"/>
      <c r="AO37" s="303"/>
      <c r="AP37" s="318"/>
      <c r="AQ37" s="304"/>
      <c r="AR37" s="301"/>
      <c r="AS37" s="302"/>
      <c r="AT37" s="303"/>
      <c r="AU37" s="303"/>
      <c r="AV37" s="318"/>
      <c r="AW37" s="302"/>
      <c r="AX37" s="301"/>
      <c r="AY37" s="302"/>
      <c r="AZ37" s="303"/>
      <c r="BA37" s="303"/>
      <c r="BB37" s="303"/>
      <c r="BC37" s="304"/>
      <c r="BD37" s="281" t="s">
        <v>265</v>
      </c>
      <c r="BE37" s="282"/>
      <c r="BF37" s="282"/>
      <c r="BG37" s="282"/>
      <c r="BH37" s="283"/>
      <c r="BI37" s="131">
        <f t="shared" si="8"/>
        <v>0</v>
      </c>
      <c r="BJ37" s="134"/>
      <c r="BK37" s="134"/>
      <c r="BL37" s="134"/>
      <c r="BM37" s="115"/>
    </row>
    <row r="38" spans="1:65" s="12" customFormat="1" ht="56.25" customHeight="1" x14ac:dyDescent="0.2">
      <c r="A38" s="320" t="s">
        <v>192</v>
      </c>
      <c r="B38" s="310" t="s">
        <v>283</v>
      </c>
      <c r="C38" s="311"/>
      <c r="D38" s="311"/>
      <c r="E38" s="311"/>
      <c r="F38" s="311"/>
      <c r="G38" s="311"/>
      <c r="H38" s="311"/>
      <c r="I38" s="311"/>
      <c r="J38" s="311"/>
      <c r="K38" s="311"/>
      <c r="L38" s="311"/>
      <c r="M38" s="311"/>
      <c r="N38" s="311"/>
      <c r="O38" s="312"/>
      <c r="P38" s="321"/>
      <c r="Q38" s="322"/>
      <c r="R38" s="322">
        <v>2.2999999999999998</v>
      </c>
      <c r="S38" s="323"/>
      <c r="T38" s="292">
        <f t="shared" si="4"/>
        <v>396</v>
      </c>
      <c r="U38" s="293"/>
      <c r="V38" s="294">
        <f t="shared" si="9"/>
        <v>0</v>
      </c>
      <c r="W38" s="291"/>
      <c r="X38" s="321"/>
      <c r="Y38" s="323"/>
      <c r="Z38" s="322"/>
      <c r="AA38" s="322"/>
      <c r="AB38" s="322"/>
      <c r="AC38" s="322"/>
      <c r="AD38" s="323"/>
      <c r="AE38" s="324"/>
      <c r="AF38" s="325"/>
      <c r="AG38" s="323"/>
      <c r="AH38" s="322"/>
      <c r="AI38" s="322"/>
      <c r="AJ38" s="321"/>
      <c r="AK38" s="326"/>
      <c r="AL38" s="288">
        <v>198</v>
      </c>
      <c r="AM38" s="293"/>
      <c r="AN38" s="290"/>
      <c r="AO38" s="290"/>
      <c r="AP38" s="288">
        <v>6</v>
      </c>
      <c r="AQ38" s="293"/>
      <c r="AR38" s="295">
        <v>198</v>
      </c>
      <c r="AS38" s="293"/>
      <c r="AT38" s="290"/>
      <c r="AU38" s="290"/>
      <c r="AV38" s="288">
        <v>6</v>
      </c>
      <c r="AW38" s="291"/>
      <c r="AX38" s="325"/>
      <c r="AY38" s="323"/>
      <c r="AZ38" s="322"/>
      <c r="BA38" s="322"/>
      <c r="BB38" s="322"/>
      <c r="BC38" s="326"/>
      <c r="BD38" s="314" t="s">
        <v>294</v>
      </c>
      <c r="BE38" s="315"/>
      <c r="BF38" s="315"/>
      <c r="BG38" s="315"/>
      <c r="BH38" s="316"/>
      <c r="BI38" s="131">
        <f t="shared" si="8"/>
        <v>0</v>
      </c>
      <c r="BJ38" s="134"/>
      <c r="BK38" s="134"/>
      <c r="BL38" s="134"/>
      <c r="BM38" s="115"/>
    </row>
    <row r="39" spans="1:65" s="12" customFormat="1" ht="63.75" customHeight="1" x14ac:dyDescent="0.2">
      <c r="A39" s="320" t="s">
        <v>194</v>
      </c>
      <c r="B39" s="310" t="s">
        <v>235</v>
      </c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2"/>
      <c r="P39" s="321">
        <v>3</v>
      </c>
      <c r="Q39" s="322"/>
      <c r="R39" s="322"/>
      <c r="S39" s="323"/>
      <c r="T39" s="327">
        <f t="shared" ref="T39" si="10">SUM(AF39,AL39,AR39,AX39)</f>
        <v>100</v>
      </c>
      <c r="U39" s="323"/>
      <c r="V39" s="294">
        <f t="shared" si="9"/>
        <v>42</v>
      </c>
      <c r="W39" s="291"/>
      <c r="X39" s="321">
        <v>18</v>
      </c>
      <c r="Y39" s="323"/>
      <c r="Z39" s="322"/>
      <c r="AA39" s="322"/>
      <c r="AB39" s="322">
        <v>24</v>
      </c>
      <c r="AC39" s="322"/>
      <c r="AD39" s="323"/>
      <c r="AE39" s="324"/>
      <c r="AF39" s="325"/>
      <c r="AG39" s="323"/>
      <c r="AH39" s="322"/>
      <c r="AI39" s="322"/>
      <c r="AJ39" s="321"/>
      <c r="AK39" s="326"/>
      <c r="AL39" s="321"/>
      <c r="AM39" s="323"/>
      <c r="AN39" s="322"/>
      <c r="AO39" s="322"/>
      <c r="AP39" s="321"/>
      <c r="AQ39" s="323"/>
      <c r="AR39" s="328">
        <v>100</v>
      </c>
      <c r="AS39" s="321"/>
      <c r="AT39" s="323">
        <v>42</v>
      </c>
      <c r="AU39" s="321"/>
      <c r="AV39" s="323">
        <v>3</v>
      </c>
      <c r="AW39" s="329"/>
      <c r="AX39" s="325"/>
      <c r="AY39" s="323"/>
      <c r="AZ39" s="322"/>
      <c r="BA39" s="322"/>
      <c r="BB39" s="322"/>
      <c r="BC39" s="326"/>
      <c r="BD39" s="314"/>
      <c r="BE39" s="315"/>
      <c r="BF39" s="315"/>
      <c r="BG39" s="315"/>
      <c r="BH39" s="316"/>
      <c r="BI39" s="131">
        <f t="shared" si="8"/>
        <v>42</v>
      </c>
      <c r="BJ39" s="134"/>
      <c r="BK39" s="134"/>
      <c r="BL39" s="134"/>
      <c r="BM39" s="115"/>
    </row>
    <row r="40" spans="1:65" s="41" customFormat="1" ht="74.25" customHeight="1" thickBot="1" x14ac:dyDescent="0.55000000000000004">
      <c r="A40" s="330" t="s">
        <v>182</v>
      </c>
      <c r="B40" s="331" t="s">
        <v>125</v>
      </c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3"/>
      <c r="P40" s="321"/>
      <c r="Q40" s="322"/>
      <c r="R40" s="322">
        <v>2</v>
      </c>
      <c r="S40" s="326"/>
      <c r="T40" s="334">
        <f t="shared" ref="T40" si="11">SUM(AF40,AL40,AR40)</f>
        <v>108</v>
      </c>
      <c r="U40" s="335"/>
      <c r="V40" s="294">
        <f t="shared" si="9"/>
        <v>56</v>
      </c>
      <c r="W40" s="291"/>
      <c r="X40" s="336">
        <v>30</v>
      </c>
      <c r="Y40" s="337"/>
      <c r="Z40" s="338"/>
      <c r="AA40" s="339"/>
      <c r="AB40" s="340">
        <v>26</v>
      </c>
      <c r="AC40" s="340"/>
      <c r="AD40" s="336"/>
      <c r="AE40" s="341"/>
      <c r="AF40" s="327"/>
      <c r="AG40" s="337"/>
      <c r="AH40" s="340"/>
      <c r="AI40" s="340"/>
      <c r="AJ40" s="336"/>
      <c r="AK40" s="341"/>
      <c r="AL40" s="336">
        <v>108</v>
      </c>
      <c r="AM40" s="337"/>
      <c r="AN40" s="340">
        <v>56</v>
      </c>
      <c r="AO40" s="340"/>
      <c r="AP40" s="336">
        <v>3</v>
      </c>
      <c r="AQ40" s="337"/>
      <c r="AR40" s="342"/>
      <c r="AS40" s="343"/>
      <c r="AT40" s="344"/>
      <c r="AU40" s="344"/>
      <c r="AV40" s="345"/>
      <c r="AW40" s="346"/>
      <c r="AX40" s="345"/>
      <c r="AY40" s="343"/>
      <c r="AZ40" s="344"/>
      <c r="BA40" s="344"/>
      <c r="BB40" s="344"/>
      <c r="BC40" s="346"/>
      <c r="BD40" s="347" t="s">
        <v>147</v>
      </c>
      <c r="BE40" s="348"/>
      <c r="BF40" s="348"/>
      <c r="BG40" s="348"/>
      <c r="BH40" s="349"/>
      <c r="BI40" s="131">
        <f t="shared" si="8"/>
        <v>56</v>
      </c>
      <c r="BJ40" s="135"/>
      <c r="BK40" s="135"/>
      <c r="BL40" s="135"/>
      <c r="BM40" s="116"/>
    </row>
    <row r="41" spans="1:65" s="12" customFormat="1" ht="53.25" customHeight="1" thickBot="1" x14ac:dyDescent="0.5">
      <c r="A41" s="350" t="s">
        <v>122</v>
      </c>
      <c r="B41" s="351" t="s">
        <v>266</v>
      </c>
      <c r="C41" s="352"/>
      <c r="D41" s="352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3"/>
      <c r="P41" s="354"/>
      <c r="Q41" s="355"/>
      <c r="R41" s="355"/>
      <c r="S41" s="356"/>
      <c r="T41" s="357">
        <f>SUM(T43:U65)</f>
        <v>2034</v>
      </c>
      <c r="U41" s="358"/>
      <c r="V41" s="359">
        <f t="shared" ref="V41" si="12">SUM(V43:W65)</f>
        <v>778</v>
      </c>
      <c r="W41" s="360"/>
      <c r="X41" s="357">
        <f>SUM(X43:Y65)</f>
        <v>332</v>
      </c>
      <c r="Y41" s="359"/>
      <c r="Z41" s="357">
        <f>SUM(Z43:AA45,Z47:AA49,Z51:AA52,Z60:AA61,Z64:AA65)</f>
        <v>276</v>
      </c>
      <c r="AA41" s="358"/>
      <c r="AB41" s="359">
        <f>SUM(AB43:AC45,AB47:AC49,AB51:AC52,AB60:AC61,AB64:AC65)</f>
        <v>170</v>
      </c>
      <c r="AC41" s="359"/>
      <c r="AD41" s="359"/>
      <c r="AE41" s="360"/>
      <c r="AF41" s="361">
        <f>SUM(AF43:AG45,AF47:AG49,AF51:AG52,AF60:AG61,AF64:AG65)</f>
        <v>510</v>
      </c>
      <c r="AG41" s="362"/>
      <c r="AH41" s="363">
        <f t="shared" ref="AH41" si="13">SUM(AH43:AI45,AH47:AI49,AH51:AI52,AH60:AI61,AH64:AI65)</f>
        <v>178</v>
      </c>
      <c r="AI41" s="362"/>
      <c r="AJ41" s="363">
        <f t="shared" ref="AJ41" si="14">SUM(AJ43:AK45,AJ47:AK49,AJ51:AK52,AJ60:AK61,AJ64:AK65)</f>
        <v>15</v>
      </c>
      <c r="AK41" s="364"/>
      <c r="AL41" s="361">
        <f t="shared" ref="AL41" si="15">SUM(AL43:AM45,AL47:AM49,AL51:AM52,AL60:AM61,AL64:AM65)</f>
        <v>770</v>
      </c>
      <c r="AM41" s="362"/>
      <c r="AN41" s="363">
        <f t="shared" ref="AN41" si="16">SUM(AN43:AO45,AN47:AO49,AN51:AO52,AN60:AO61,AN64:AO65)</f>
        <v>290</v>
      </c>
      <c r="AO41" s="362"/>
      <c r="AP41" s="363">
        <f t="shared" ref="AP41" si="17">SUM(AP43:AQ45,AP47:AQ49,AP51:AQ52,AP60:AQ61,AP64:AQ65)</f>
        <v>21</v>
      </c>
      <c r="AQ41" s="364"/>
      <c r="AR41" s="361">
        <f t="shared" ref="AR41" si="18">SUM(AR43:AS45,AR47:AS49,AR51:AS52,AR60:AS61,AR64:AS65)</f>
        <v>754</v>
      </c>
      <c r="AS41" s="362"/>
      <c r="AT41" s="363">
        <f t="shared" ref="AT41" si="19">SUM(AT43:AU45,AT47:AU49,AT51:AU52,AT60:AU61,AT64:AU65)</f>
        <v>310</v>
      </c>
      <c r="AU41" s="362"/>
      <c r="AV41" s="363">
        <f t="shared" ref="AV41" si="20">SUM(AV43:AW45,AV47:AW49,AV51:AW52,AV60:AW61,AV64:AW65)</f>
        <v>21</v>
      </c>
      <c r="AW41" s="362"/>
      <c r="AX41" s="365">
        <f>SUM(AX44:AY68)</f>
        <v>0</v>
      </c>
      <c r="AY41" s="366"/>
      <c r="AZ41" s="367">
        <f>SUM(AZ44:BA68)</f>
        <v>0</v>
      </c>
      <c r="BA41" s="368"/>
      <c r="BB41" s="369">
        <f>SUM(BB44:BC68)</f>
        <v>0</v>
      </c>
      <c r="BC41" s="370"/>
      <c r="BD41" s="371">
        <f>SUM(T41*100/T73)</f>
        <v>65.025575447570333</v>
      </c>
      <c r="BE41" s="372"/>
      <c r="BF41" s="372"/>
      <c r="BG41" s="372"/>
      <c r="BH41" s="373"/>
      <c r="BI41" s="131">
        <f t="shared" si="8"/>
        <v>778</v>
      </c>
      <c r="BJ41" s="132">
        <f>SUM(AF41,AL41,AR41,AX41)</f>
        <v>2034</v>
      </c>
      <c r="BK41" s="132">
        <f>SUM(AH41,AN41,AT41,AZ41)</f>
        <v>778</v>
      </c>
      <c r="BL41" s="132">
        <f>SUM(AJ41,AP41,AV41,BB41)</f>
        <v>57</v>
      </c>
      <c r="BM41" s="115"/>
    </row>
    <row r="42" spans="1:65" s="9" customFormat="1" ht="81" customHeight="1" x14ac:dyDescent="0.2">
      <c r="A42" s="261" t="s">
        <v>123</v>
      </c>
      <c r="B42" s="262" t="s">
        <v>281</v>
      </c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263"/>
      <c r="O42" s="264"/>
      <c r="P42" s="318"/>
      <c r="Q42" s="303"/>
      <c r="R42" s="303"/>
      <c r="S42" s="304"/>
      <c r="T42" s="374"/>
      <c r="U42" s="302"/>
      <c r="V42" s="375"/>
      <c r="W42" s="304"/>
      <c r="X42" s="318"/>
      <c r="Y42" s="302"/>
      <c r="Z42" s="303"/>
      <c r="AA42" s="303"/>
      <c r="AB42" s="318"/>
      <c r="AC42" s="302"/>
      <c r="AD42" s="303"/>
      <c r="AE42" s="304"/>
      <c r="AF42" s="374"/>
      <c r="AG42" s="376"/>
      <c r="AH42" s="375"/>
      <c r="AI42" s="375"/>
      <c r="AJ42" s="318"/>
      <c r="AK42" s="304"/>
      <c r="AL42" s="318"/>
      <c r="AM42" s="302"/>
      <c r="AN42" s="303"/>
      <c r="AO42" s="303"/>
      <c r="AP42" s="318"/>
      <c r="AQ42" s="302"/>
      <c r="AR42" s="301"/>
      <c r="AS42" s="302"/>
      <c r="AT42" s="303"/>
      <c r="AU42" s="303"/>
      <c r="AV42" s="318"/>
      <c r="AW42" s="302"/>
      <c r="AX42" s="301"/>
      <c r="AY42" s="302"/>
      <c r="AZ42" s="303"/>
      <c r="BA42" s="303"/>
      <c r="BB42" s="303"/>
      <c r="BC42" s="304"/>
      <c r="BD42" s="281" t="s">
        <v>286</v>
      </c>
      <c r="BE42" s="282"/>
      <c r="BF42" s="282"/>
      <c r="BG42" s="282"/>
      <c r="BH42" s="283"/>
      <c r="BI42" s="131">
        <f t="shared" si="8"/>
        <v>0</v>
      </c>
      <c r="BJ42" s="134"/>
      <c r="BK42" s="134" t="s">
        <v>180</v>
      </c>
      <c r="BL42" s="134"/>
      <c r="BM42" s="115"/>
    </row>
    <row r="43" spans="1:65" s="12" customFormat="1" ht="75" customHeight="1" x14ac:dyDescent="0.2">
      <c r="A43" s="320" t="s">
        <v>284</v>
      </c>
      <c r="B43" s="285" t="s">
        <v>186</v>
      </c>
      <c r="C43" s="286"/>
      <c r="D43" s="286"/>
      <c r="E43" s="286"/>
      <c r="F43" s="286"/>
      <c r="G43" s="286"/>
      <c r="H43" s="286"/>
      <c r="I43" s="286"/>
      <c r="J43" s="286"/>
      <c r="K43" s="286"/>
      <c r="L43" s="286"/>
      <c r="M43" s="286"/>
      <c r="N43" s="286"/>
      <c r="O43" s="287"/>
      <c r="P43" s="321"/>
      <c r="Q43" s="322"/>
      <c r="R43" s="322">
        <v>1</v>
      </c>
      <c r="S43" s="326"/>
      <c r="T43" s="327">
        <f>SUM(AF43,AL43,AR43,AX43)</f>
        <v>96</v>
      </c>
      <c r="U43" s="323"/>
      <c r="V43" s="340">
        <f>SUM(AH43,AN43,AT43,AZ43)</f>
        <v>32</v>
      </c>
      <c r="W43" s="326"/>
      <c r="X43" s="321">
        <v>16</v>
      </c>
      <c r="Y43" s="323"/>
      <c r="Z43" s="322"/>
      <c r="AA43" s="322"/>
      <c r="AB43" s="321">
        <v>16</v>
      </c>
      <c r="AC43" s="323"/>
      <c r="AD43" s="322"/>
      <c r="AE43" s="326"/>
      <c r="AF43" s="327">
        <v>96</v>
      </c>
      <c r="AG43" s="337"/>
      <c r="AH43" s="340">
        <v>32</v>
      </c>
      <c r="AI43" s="340"/>
      <c r="AJ43" s="321">
        <v>3</v>
      </c>
      <c r="AK43" s="326"/>
      <c r="AL43" s="321"/>
      <c r="AM43" s="323"/>
      <c r="AN43" s="322"/>
      <c r="AO43" s="322"/>
      <c r="AP43" s="321"/>
      <c r="AQ43" s="323"/>
      <c r="AR43" s="325"/>
      <c r="AS43" s="323"/>
      <c r="AT43" s="322"/>
      <c r="AU43" s="322"/>
      <c r="AV43" s="321"/>
      <c r="AW43" s="323"/>
      <c r="AX43" s="325"/>
      <c r="AY43" s="323"/>
      <c r="AZ43" s="322"/>
      <c r="BA43" s="322"/>
      <c r="BB43" s="322"/>
      <c r="BC43" s="326"/>
      <c r="BD43" s="347" t="s">
        <v>287</v>
      </c>
      <c r="BE43" s="377"/>
      <c r="BF43" s="377"/>
      <c r="BG43" s="377"/>
      <c r="BH43" s="378"/>
      <c r="BI43" s="131">
        <f t="shared" si="8"/>
        <v>32</v>
      </c>
      <c r="BJ43" s="134"/>
      <c r="BK43" s="134" t="s">
        <v>180</v>
      </c>
      <c r="BL43" s="134"/>
      <c r="BM43" s="115"/>
    </row>
    <row r="44" spans="1:65" s="38" customFormat="1" ht="76.5" customHeight="1" x14ac:dyDescent="0.2">
      <c r="A44" s="320" t="s">
        <v>285</v>
      </c>
      <c r="B44" s="285" t="s">
        <v>124</v>
      </c>
      <c r="C44" s="286"/>
      <c r="D44" s="286"/>
      <c r="E44" s="286"/>
      <c r="F44" s="286"/>
      <c r="G44" s="286"/>
      <c r="H44" s="286"/>
      <c r="I44" s="286"/>
      <c r="J44" s="286"/>
      <c r="K44" s="286"/>
      <c r="L44" s="286"/>
      <c r="M44" s="286"/>
      <c r="N44" s="286"/>
      <c r="O44" s="287"/>
      <c r="P44" s="321"/>
      <c r="Q44" s="322"/>
      <c r="R44" s="322">
        <v>2</v>
      </c>
      <c r="S44" s="323"/>
      <c r="T44" s="334">
        <f>SUM(AF44,AL44,AR44)</f>
        <v>108</v>
      </c>
      <c r="U44" s="335"/>
      <c r="V44" s="379">
        <f>SUM(AH44,AN44,AT44)</f>
        <v>42</v>
      </c>
      <c r="W44" s="380"/>
      <c r="X44" s="381">
        <v>24</v>
      </c>
      <c r="Y44" s="382"/>
      <c r="Z44" s="382"/>
      <c r="AA44" s="382"/>
      <c r="AB44" s="382">
        <v>18</v>
      </c>
      <c r="AC44" s="382"/>
      <c r="AD44" s="383"/>
      <c r="AE44" s="384"/>
      <c r="AF44" s="327"/>
      <c r="AG44" s="337"/>
      <c r="AH44" s="340"/>
      <c r="AI44" s="340"/>
      <c r="AJ44" s="336"/>
      <c r="AK44" s="341"/>
      <c r="AL44" s="336">
        <v>108</v>
      </c>
      <c r="AM44" s="337"/>
      <c r="AN44" s="340">
        <v>42</v>
      </c>
      <c r="AO44" s="340"/>
      <c r="AP44" s="336">
        <v>3</v>
      </c>
      <c r="AQ44" s="341"/>
      <c r="AR44" s="327"/>
      <c r="AS44" s="337"/>
      <c r="AT44" s="294"/>
      <c r="AU44" s="294"/>
      <c r="AV44" s="336"/>
      <c r="AW44" s="341"/>
      <c r="AX44" s="292"/>
      <c r="AY44" s="317"/>
      <c r="AZ44" s="294"/>
      <c r="BA44" s="294"/>
      <c r="BB44" s="294"/>
      <c r="BC44" s="384"/>
      <c r="BD44" s="314" t="s">
        <v>131</v>
      </c>
      <c r="BE44" s="315"/>
      <c r="BF44" s="315"/>
      <c r="BG44" s="315"/>
      <c r="BH44" s="316"/>
      <c r="BI44" s="131">
        <f t="shared" si="8"/>
        <v>42</v>
      </c>
      <c r="BJ44" s="136"/>
      <c r="BK44" s="137"/>
      <c r="BL44" s="136"/>
      <c r="BM44" s="117"/>
    </row>
    <row r="45" spans="1:65" s="9" customFormat="1" ht="51" customHeight="1" x14ac:dyDescent="0.2">
      <c r="A45" s="330" t="s">
        <v>156</v>
      </c>
      <c r="B45" s="385" t="s">
        <v>158</v>
      </c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7"/>
      <c r="P45" s="313">
        <v>2</v>
      </c>
      <c r="Q45" s="288"/>
      <c r="R45" s="293"/>
      <c r="S45" s="297"/>
      <c r="T45" s="334">
        <f t="shared" ref="T45:T68" si="21">SUM(AF45,AL45,AR45)</f>
        <v>216</v>
      </c>
      <c r="U45" s="335"/>
      <c r="V45" s="379">
        <f t="shared" ref="V45:V68" si="22">SUM(AH45,AN45,AT45)</f>
        <v>72</v>
      </c>
      <c r="W45" s="380"/>
      <c r="X45" s="388"/>
      <c r="Y45" s="383"/>
      <c r="Z45" s="317"/>
      <c r="AA45" s="383"/>
      <c r="AB45" s="317">
        <v>72</v>
      </c>
      <c r="AC45" s="383"/>
      <c r="AD45" s="389"/>
      <c r="AE45" s="390"/>
      <c r="AF45" s="388"/>
      <c r="AG45" s="383"/>
      <c r="AH45" s="317"/>
      <c r="AI45" s="383"/>
      <c r="AJ45" s="317"/>
      <c r="AK45" s="390"/>
      <c r="AL45" s="389">
        <v>216</v>
      </c>
      <c r="AM45" s="383"/>
      <c r="AN45" s="317">
        <v>72</v>
      </c>
      <c r="AO45" s="383"/>
      <c r="AP45" s="317">
        <v>6</v>
      </c>
      <c r="AQ45" s="390"/>
      <c r="AR45" s="388">
        <v>0</v>
      </c>
      <c r="AS45" s="383"/>
      <c r="AT45" s="317"/>
      <c r="AU45" s="383"/>
      <c r="AV45" s="317"/>
      <c r="AW45" s="390"/>
      <c r="AX45" s="388"/>
      <c r="AY45" s="383"/>
      <c r="AZ45" s="317"/>
      <c r="BA45" s="383"/>
      <c r="BB45" s="317"/>
      <c r="BC45" s="390"/>
      <c r="BD45" s="314" t="s">
        <v>288</v>
      </c>
      <c r="BE45" s="315"/>
      <c r="BF45" s="315"/>
      <c r="BG45" s="315"/>
      <c r="BH45" s="316"/>
      <c r="BI45" s="131">
        <f t="shared" si="8"/>
        <v>72</v>
      </c>
      <c r="BJ45" s="134"/>
      <c r="BK45" s="134"/>
      <c r="BL45" s="134"/>
      <c r="BM45" s="115"/>
    </row>
    <row r="46" spans="1:65" s="9" customFormat="1" ht="71.25" customHeight="1" x14ac:dyDescent="0.2">
      <c r="A46" s="261" t="s">
        <v>127</v>
      </c>
      <c r="B46" s="385" t="s">
        <v>196</v>
      </c>
      <c r="C46" s="386"/>
      <c r="D46" s="386"/>
      <c r="E46" s="386"/>
      <c r="F46" s="386"/>
      <c r="G46" s="386"/>
      <c r="H46" s="386"/>
      <c r="I46" s="386"/>
      <c r="J46" s="386"/>
      <c r="K46" s="386"/>
      <c r="L46" s="386"/>
      <c r="M46" s="386"/>
      <c r="N46" s="386"/>
      <c r="O46" s="387"/>
      <c r="P46" s="391"/>
      <c r="Q46" s="392"/>
      <c r="R46" s="392"/>
      <c r="S46" s="393"/>
      <c r="T46" s="334"/>
      <c r="U46" s="335"/>
      <c r="V46" s="379"/>
      <c r="W46" s="380"/>
      <c r="X46" s="394"/>
      <c r="Y46" s="395"/>
      <c r="Z46" s="396"/>
      <c r="AA46" s="396"/>
      <c r="AB46" s="397"/>
      <c r="AC46" s="397"/>
      <c r="AD46" s="398"/>
      <c r="AE46" s="399"/>
      <c r="AF46" s="400"/>
      <c r="AG46" s="395"/>
      <c r="AH46" s="396"/>
      <c r="AI46" s="396"/>
      <c r="AJ46" s="394"/>
      <c r="AK46" s="401"/>
      <c r="AL46" s="394"/>
      <c r="AM46" s="395"/>
      <c r="AN46" s="396"/>
      <c r="AO46" s="396"/>
      <c r="AP46" s="394"/>
      <c r="AQ46" s="395"/>
      <c r="AR46" s="402"/>
      <c r="AS46" s="403"/>
      <c r="AT46" s="404"/>
      <c r="AU46" s="404"/>
      <c r="AV46" s="405"/>
      <c r="AW46" s="403"/>
      <c r="AX46" s="406"/>
      <c r="AY46" s="407"/>
      <c r="AZ46" s="408"/>
      <c r="BA46" s="407"/>
      <c r="BB46" s="408"/>
      <c r="BC46" s="409"/>
      <c r="BD46" s="410"/>
      <c r="BE46" s="411"/>
      <c r="BF46" s="411"/>
      <c r="BG46" s="411"/>
      <c r="BH46" s="412"/>
      <c r="BI46" s="131">
        <f t="shared" si="8"/>
        <v>0</v>
      </c>
      <c r="BJ46" s="134"/>
      <c r="BK46" s="134"/>
      <c r="BL46" s="134"/>
      <c r="BM46" s="115"/>
    </row>
    <row r="47" spans="1:65" s="12" customFormat="1" ht="75" customHeight="1" x14ac:dyDescent="0.2">
      <c r="A47" s="320" t="s">
        <v>128</v>
      </c>
      <c r="B47" s="285" t="s">
        <v>197</v>
      </c>
      <c r="C47" s="286"/>
      <c r="D47" s="286"/>
      <c r="E47" s="286"/>
      <c r="F47" s="286"/>
      <c r="G47" s="286"/>
      <c r="H47" s="286"/>
      <c r="I47" s="286"/>
      <c r="J47" s="286"/>
      <c r="K47" s="286"/>
      <c r="L47" s="286"/>
      <c r="M47" s="286"/>
      <c r="N47" s="286"/>
      <c r="O47" s="287"/>
      <c r="P47" s="321">
        <v>2.2999999999999998</v>
      </c>
      <c r="Q47" s="322"/>
      <c r="R47" s="322"/>
      <c r="S47" s="326"/>
      <c r="T47" s="334">
        <f t="shared" si="21"/>
        <v>318</v>
      </c>
      <c r="U47" s="335"/>
      <c r="V47" s="379">
        <f t="shared" si="22"/>
        <v>122</v>
      </c>
      <c r="W47" s="380"/>
      <c r="X47" s="336">
        <v>58</v>
      </c>
      <c r="Y47" s="337"/>
      <c r="Z47" s="340">
        <v>64</v>
      </c>
      <c r="AA47" s="340"/>
      <c r="AB47" s="340"/>
      <c r="AC47" s="340"/>
      <c r="AD47" s="336"/>
      <c r="AE47" s="341"/>
      <c r="AF47" s="327"/>
      <c r="AG47" s="337"/>
      <c r="AH47" s="340"/>
      <c r="AI47" s="340"/>
      <c r="AJ47" s="336"/>
      <c r="AK47" s="341"/>
      <c r="AL47" s="327">
        <v>120</v>
      </c>
      <c r="AM47" s="337"/>
      <c r="AN47" s="340">
        <v>56</v>
      </c>
      <c r="AO47" s="340"/>
      <c r="AP47" s="336">
        <v>3</v>
      </c>
      <c r="AQ47" s="341"/>
      <c r="AR47" s="327">
        <v>198</v>
      </c>
      <c r="AS47" s="337"/>
      <c r="AT47" s="340">
        <v>66</v>
      </c>
      <c r="AU47" s="340"/>
      <c r="AV47" s="336">
        <v>6</v>
      </c>
      <c r="AW47" s="341"/>
      <c r="AX47" s="336"/>
      <c r="AY47" s="337"/>
      <c r="AZ47" s="340"/>
      <c r="BA47" s="340"/>
      <c r="BB47" s="340"/>
      <c r="BC47" s="341"/>
      <c r="BD47" s="347" t="s">
        <v>195</v>
      </c>
      <c r="BE47" s="377"/>
      <c r="BF47" s="377"/>
      <c r="BG47" s="377"/>
      <c r="BH47" s="378"/>
      <c r="BI47" s="131">
        <f t="shared" si="8"/>
        <v>122</v>
      </c>
      <c r="BJ47" s="134"/>
      <c r="BK47" s="134"/>
      <c r="BL47" s="134"/>
      <c r="BM47" s="115"/>
    </row>
    <row r="48" spans="1:65" s="12" customFormat="1" ht="71.25" customHeight="1" x14ac:dyDescent="0.2">
      <c r="A48" s="284" t="s">
        <v>130</v>
      </c>
      <c r="B48" s="413" t="s">
        <v>198</v>
      </c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  <c r="N48" s="414"/>
      <c r="O48" s="415"/>
      <c r="P48" s="288"/>
      <c r="Q48" s="290"/>
      <c r="R48" s="290">
        <v>1</v>
      </c>
      <c r="S48" s="291"/>
      <c r="T48" s="416">
        <f t="shared" si="21"/>
        <v>108</v>
      </c>
      <c r="U48" s="382"/>
      <c r="V48" s="417">
        <f t="shared" si="22"/>
        <v>40</v>
      </c>
      <c r="W48" s="418"/>
      <c r="X48" s="383">
        <v>16</v>
      </c>
      <c r="Y48" s="317"/>
      <c r="Z48" s="294">
        <v>16</v>
      </c>
      <c r="AA48" s="294"/>
      <c r="AB48" s="294">
        <v>8</v>
      </c>
      <c r="AC48" s="294"/>
      <c r="AD48" s="383"/>
      <c r="AE48" s="384"/>
      <c r="AF48" s="292">
        <v>108</v>
      </c>
      <c r="AG48" s="317"/>
      <c r="AH48" s="294">
        <v>40</v>
      </c>
      <c r="AI48" s="294"/>
      <c r="AJ48" s="383">
        <v>3</v>
      </c>
      <c r="AK48" s="384"/>
      <c r="AL48" s="292"/>
      <c r="AM48" s="317"/>
      <c r="AN48" s="294"/>
      <c r="AO48" s="294"/>
      <c r="AP48" s="383"/>
      <c r="AQ48" s="384"/>
      <c r="AR48" s="292"/>
      <c r="AS48" s="317"/>
      <c r="AT48" s="294"/>
      <c r="AU48" s="294"/>
      <c r="AV48" s="383"/>
      <c r="AW48" s="384"/>
      <c r="AX48" s="292"/>
      <c r="AY48" s="317"/>
      <c r="AZ48" s="294"/>
      <c r="BA48" s="294"/>
      <c r="BB48" s="294"/>
      <c r="BC48" s="384"/>
      <c r="BD48" s="298" t="s">
        <v>289</v>
      </c>
      <c r="BE48" s="299"/>
      <c r="BF48" s="299"/>
      <c r="BG48" s="299"/>
      <c r="BH48" s="300"/>
      <c r="BI48" s="131">
        <f t="shared" si="8"/>
        <v>40</v>
      </c>
      <c r="BJ48" s="134"/>
      <c r="BK48" s="134"/>
      <c r="BL48" s="134"/>
      <c r="BM48" s="115"/>
    </row>
    <row r="49" spans="1:69" s="12" customFormat="1" ht="48.75" customHeight="1" x14ac:dyDescent="0.2">
      <c r="A49" s="284" t="s">
        <v>161</v>
      </c>
      <c r="B49" s="419" t="s">
        <v>199</v>
      </c>
      <c r="C49" s="420"/>
      <c r="D49" s="420"/>
      <c r="E49" s="420"/>
      <c r="F49" s="420"/>
      <c r="G49" s="420"/>
      <c r="H49" s="420"/>
      <c r="I49" s="420"/>
      <c r="J49" s="420"/>
      <c r="K49" s="420"/>
      <c r="L49" s="420"/>
      <c r="M49" s="420"/>
      <c r="N49" s="420"/>
      <c r="O49" s="421"/>
      <c r="P49" s="288">
        <v>2</v>
      </c>
      <c r="Q49" s="290"/>
      <c r="R49" s="290"/>
      <c r="S49" s="291"/>
      <c r="T49" s="334">
        <f t="shared" si="21"/>
        <v>110</v>
      </c>
      <c r="U49" s="335"/>
      <c r="V49" s="379">
        <f t="shared" si="22"/>
        <v>48</v>
      </c>
      <c r="W49" s="380"/>
      <c r="X49" s="383">
        <v>32</v>
      </c>
      <c r="Y49" s="317"/>
      <c r="Z49" s="294">
        <v>16</v>
      </c>
      <c r="AA49" s="294"/>
      <c r="AB49" s="294"/>
      <c r="AC49" s="294"/>
      <c r="AD49" s="383"/>
      <c r="AE49" s="384"/>
      <c r="AF49" s="292"/>
      <c r="AG49" s="317"/>
      <c r="AH49" s="294"/>
      <c r="AI49" s="294"/>
      <c r="AJ49" s="383"/>
      <c r="AK49" s="384"/>
      <c r="AL49" s="383">
        <v>110</v>
      </c>
      <c r="AM49" s="317"/>
      <c r="AN49" s="294">
        <v>48</v>
      </c>
      <c r="AO49" s="294"/>
      <c r="AP49" s="383">
        <v>3</v>
      </c>
      <c r="AQ49" s="384"/>
      <c r="AR49" s="292"/>
      <c r="AS49" s="317"/>
      <c r="AT49" s="294"/>
      <c r="AU49" s="294"/>
      <c r="AV49" s="383"/>
      <c r="AW49" s="384"/>
      <c r="AX49" s="295"/>
      <c r="AY49" s="293"/>
      <c r="AZ49" s="290"/>
      <c r="BA49" s="290"/>
      <c r="BB49" s="290"/>
      <c r="BC49" s="291"/>
      <c r="BD49" s="422" t="s">
        <v>138</v>
      </c>
      <c r="BE49" s="423"/>
      <c r="BF49" s="423"/>
      <c r="BG49" s="423"/>
      <c r="BH49" s="424"/>
      <c r="BI49" s="131">
        <f t="shared" si="8"/>
        <v>48</v>
      </c>
      <c r="BJ49" s="134"/>
      <c r="BK49" s="134"/>
      <c r="BL49" s="134"/>
      <c r="BM49" s="115"/>
    </row>
    <row r="50" spans="1:69" s="9" customFormat="1" ht="70.5" customHeight="1" x14ac:dyDescent="0.2">
      <c r="A50" s="261" t="s">
        <v>134</v>
      </c>
      <c r="B50" s="425" t="s">
        <v>200</v>
      </c>
      <c r="C50" s="426"/>
      <c r="D50" s="426"/>
      <c r="E50" s="426"/>
      <c r="F50" s="426"/>
      <c r="G50" s="426"/>
      <c r="H50" s="426"/>
      <c r="I50" s="426"/>
      <c r="J50" s="426"/>
      <c r="K50" s="426"/>
      <c r="L50" s="426"/>
      <c r="M50" s="426"/>
      <c r="N50" s="426"/>
      <c r="O50" s="427"/>
      <c r="P50" s="428"/>
      <c r="Q50" s="429"/>
      <c r="R50" s="429"/>
      <c r="S50" s="430"/>
      <c r="T50" s="334"/>
      <c r="U50" s="335"/>
      <c r="V50" s="379"/>
      <c r="W50" s="380"/>
      <c r="X50" s="431"/>
      <c r="Y50" s="432"/>
      <c r="Z50" s="397"/>
      <c r="AA50" s="397"/>
      <c r="AB50" s="397"/>
      <c r="AC50" s="397"/>
      <c r="AD50" s="433"/>
      <c r="AE50" s="434"/>
      <c r="AF50" s="431"/>
      <c r="AG50" s="432"/>
      <c r="AH50" s="397"/>
      <c r="AI50" s="397"/>
      <c r="AJ50" s="433"/>
      <c r="AK50" s="434"/>
      <c r="AL50" s="433"/>
      <c r="AM50" s="432"/>
      <c r="AN50" s="397"/>
      <c r="AO50" s="397"/>
      <c r="AP50" s="433"/>
      <c r="AQ50" s="432"/>
      <c r="AR50" s="435"/>
      <c r="AS50" s="436"/>
      <c r="AT50" s="437"/>
      <c r="AU50" s="437"/>
      <c r="AV50" s="438"/>
      <c r="AW50" s="436"/>
      <c r="AX50" s="301"/>
      <c r="AY50" s="302"/>
      <c r="AZ50" s="303"/>
      <c r="BA50" s="303"/>
      <c r="BB50" s="303"/>
      <c r="BC50" s="304"/>
      <c r="BD50" s="281"/>
      <c r="BE50" s="282"/>
      <c r="BF50" s="282"/>
      <c r="BG50" s="282"/>
      <c r="BH50" s="283"/>
      <c r="BI50" s="131">
        <f t="shared" si="8"/>
        <v>0</v>
      </c>
      <c r="BJ50" s="134"/>
      <c r="BK50" s="134"/>
      <c r="BL50" s="134"/>
      <c r="BM50" s="115"/>
    </row>
    <row r="51" spans="1:69" s="12" customFormat="1" ht="75" customHeight="1" x14ac:dyDescent="0.2">
      <c r="A51" s="284" t="s">
        <v>145</v>
      </c>
      <c r="B51" s="439" t="s">
        <v>201</v>
      </c>
      <c r="C51" s="440"/>
      <c r="D51" s="440"/>
      <c r="E51" s="440"/>
      <c r="F51" s="440"/>
      <c r="G51" s="440"/>
      <c r="H51" s="440"/>
      <c r="I51" s="440"/>
      <c r="J51" s="440"/>
      <c r="K51" s="440"/>
      <c r="L51" s="440"/>
      <c r="M51" s="440"/>
      <c r="N51" s="440"/>
      <c r="O51" s="441"/>
      <c r="P51" s="288">
        <v>1</v>
      </c>
      <c r="Q51" s="290"/>
      <c r="R51" s="290"/>
      <c r="S51" s="291"/>
      <c r="T51" s="334">
        <f t="shared" si="21"/>
        <v>108</v>
      </c>
      <c r="U51" s="335"/>
      <c r="V51" s="379">
        <f>SUM(AH51,AN51,AT51)</f>
        <v>40</v>
      </c>
      <c r="W51" s="380"/>
      <c r="X51" s="383">
        <v>16</v>
      </c>
      <c r="Y51" s="317"/>
      <c r="Z51" s="294">
        <v>24</v>
      </c>
      <c r="AA51" s="294"/>
      <c r="AB51" s="294"/>
      <c r="AC51" s="294"/>
      <c r="AD51" s="383"/>
      <c r="AE51" s="384"/>
      <c r="AF51" s="292">
        <v>108</v>
      </c>
      <c r="AG51" s="317"/>
      <c r="AH51" s="294">
        <v>40</v>
      </c>
      <c r="AI51" s="294"/>
      <c r="AJ51" s="383">
        <v>3</v>
      </c>
      <c r="AK51" s="384"/>
      <c r="AL51" s="383"/>
      <c r="AM51" s="317"/>
      <c r="AN51" s="294"/>
      <c r="AO51" s="294"/>
      <c r="AP51" s="383"/>
      <c r="AQ51" s="317"/>
      <c r="AR51" s="292"/>
      <c r="AS51" s="317"/>
      <c r="AT51" s="294"/>
      <c r="AU51" s="294"/>
      <c r="AV51" s="383"/>
      <c r="AW51" s="384"/>
      <c r="AX51" s="295"/>
      <c r="AY51" s="293"/>
      <c r="AZ51" s="290"/>
      <c r="BA51" s="290"/>
      <c r="BB51" s="290"/>
      <c r="BC51" s="291"/>
      <c r="BD51" s="298" t="s">
        <v>290</v>
      </c>
      <c r="BE51" s="299"/>
      <c r="BF51" s="299"/>
      <c r="BG51" s="299"/>
      <c r="BH51" s="300"/>
      <c r="BI51" s="131">
        <f t="shared" si="8"/>
        <v>40</v>
      </c>
      <c r="BJ51" s="134"/>
      <c r="BK51" s="134"/>
      <c r="BL51" s="134"/>
      <c r="BM51" s="115"/>
    </row>
    <row r="52" spans="1:69" s="12" customFormat="1" ht="77.25" customHeight="1" thickBot="1" x14ac:dyDescent="0.25">
      <c r="A52" s="442" t="s">
        <v>136</v>
      </c>
      <c r="B52" s="443" t="s">
        <v>202</v>
      </c>
      <c r="C52" s="444"/>
      <c r="D52" s="444"/>
      <c r="E52" s="444"/>
      <c r="F52" s="444"/>
      <c r="G52" s="444"/>
      <c r="H52" s="444"/>
      <c r="I52" s="444"/>
      <c r="J52" s="444"/>
      <c r="K52" s="444"/>
      <c r="L52" s="444"/>
      <c r="M52" s="444"/>
      <c r="N52" s="444"/>
      <c r="O52" s="445"/>
      <c r="P52" s="446">
        <v>1.2</v>
      </c>
      <c r="Q52" s="447"/>
      <c r="R52" s="448"/>
      <c r="S52" s="449"/>
      <c r="T52" s="450">
        <f t="shared" si="21"/>
        <v>414</v>
      </c>
      <c r="U52" s="451"/>
      <c r="V52" s="452">
        <f t="shared" si="22"/>
        <v>138</v>
      </c>
      <c r="W52" s="453"/>
      <c r="X52" s="454">
        <v>66</v>
      </c>
      <c r="Y52" s="455"/>
      <c r="Z52" s="456">
        <v>72</v>
      </c>
      <c r="AA52" s="455"/>
      <c r="AB52" s="457"/>
      <c r="AC52" s="457"/>
      <c r="AD52" s="458"/>
      <c r="AE52" s="459"/>
      <c r="AF52" s="454">
        <v>198</v>
      </c>
      <c r="AG52" s="455"/>
      <c r="AH52" s="456">
        <v>66</v>
      </c>
      <c r="AI52" s="455"/>
      <c r="AJ52" s="456">
        <v>6</v>
      </c>
      <c r="AK52" s="459"/>
      <c r="AL52" s="458">
        <v>216</v>
      </c>
      <c r="AM52" s="455"/>
      <c r="AN52" s="456">
        <v>72</v>
      </c>
      <c r="AO52" s="455"/>
      <c r="AP52" s="456">
        <v>6</v>
      </c>
      <c r="AQ52" s="459"/>
      <c r="AR52" s="454"/>
      <c r="AS52" s="455"/>
      <c r="AT52" s="456"/>
      <c r="AU52" s="455"/>
      <c r="AV52" s="456"/>
      <c r="AW52" s="459"/>
      <c r="AX52" s="460"/>
      <c r="AY52" s="456"/>
      <c r="AZ52" s="457"/>
      <c r="BA52" s="457"/>
      <c r="BB52" s="457"/>
      <c r="BC52" s="461"/>
      <c r="BD52" s="462" t="s">
        <v>140</v>
      </c>
      <c r="BE52" s="463"/>
      <c r="BF52" s="463"/>
      <c r="BG52" s="463"/>
      <c r="BH52" s="464"/>
      <c r="BI52" s="131">
        <f t="shared" si="8"/>
        <v>138</v>
      </c>
      <c r="BJ52" s="134"/>
      <c r="BK52" s="134"/>
      <c r="BL52" s="134"/>
      <c r="BM52" s="115"/>
    </row>
    <row r="53" spans="1:69" s="151" customFormat="1" ht="28.35" customHeight="1" x14ac:dyDescent="0.55000000000000004">
      <c r="A53" s="465"/>
      <c r="B53" s="465"/>
      <c r="C53" s="466"/>
      <c r="D53" s="466"/>
      <c r="E53" s="466"/>
      <c r="F53" s="466"/>
      <c r="G53" s="466"/>
      <c r="H53" s="466"/>
      <c r="I53" s="466"/>
      <c r="J53" s="466"/>
      <c r="K53" s="466"/>
      <c r="L53" s="466"/>
      <c r="M53" s="465"/>
      <c r="N53" s="465"/>
      <c r="O53" s="465"/>
      <c r="P53" s="465"/>
      <c r="Q53" s="465"/>
      <c r="R53" s="467"/>
      <c r="S53" s="467"/>
      <c r="T53" s="465"/>
      <c r="U53" s="465"/>
      <c r="V53" s="465"/>
      <c r="W53" s="465"/>
      <c r="X53" s="465"/>
      <c r="Y53" s="465"/>
      <c r="Z53" s="465"/>
      <c r="AA53" s="468"/>
      <c r="AB53" s="465"/>
      <c r="AC53" s="465"/>
      <c r="AD53" s="465"/>
      <c r="AE53" s="465"/>
      <c r="AF53" s="465"/>
      <c r="AG53" s="465"/>
      <c r="AH53" s="465"/>
      <c r="AI53" s="465"/>
      <c r="AJ53" s="465"/>
      <c r="AK53" s="465"/>
      <c r="AL53" s="465"/>
      <c r="AM53" s="465"/>
      <c r="AN53" s="465"/>
      <c r="AO53" s="465"/>
      <c r="AP53" s="465"/>
      <c r="AQ53" s="465"/>
      <c r="AR53" s="465"/>
      <c r="AS53" s="465"/>
      <c r="AT53" s="465"/>
      <c r="AU53" s="465"/>
      <c r="AV53" s="465"/>
      <c r="AW53" s="465"/>
      <c r="AX53" s="465"/>
      <c r="AY53" s="465"/>
      <c r="AZ53" s="465"/>
      <c r="BA53" s="465"/>
      <c r="BB53" s="465"/>
      <c r="BC53" s="465"/>
      <c r="BD53" s="469"/>
      <c r="BE53" s="469"/>
      <c r="BF53" s="469"/>
      <c r="BG53" s="469"/>
      <c r="BH53" s="469"/>
      <c r="BI53" s="147"/>
      <c r="BJ53" s="148"/>
      <c r="BK53" s="148"/>
      <c r="BL53" s="148"/>
      <c r="BM53" s="149"/>
      <c r="BN53" s="149"/>
      <c r="BO53" s="152"/>
      <c r="BP53" s="152"/>
      <c r="BQ53" s="152"/>
    </row>
    <row r="54" spans="1:69" s="151" customFormat="1" ht="28.35" customHeight="1" thickBot="1" x14ac:dyDescent="0.6">
      <c r="A54" s="465"/>
      <c r="B54" s="465"/>
      <c r="C54" s="466"/>
      <c r="D54" s="466"/>
      <c r="E54" s="466"/>
      <c r="F54" s="466"/>
      <c r="G54" s="466"/>
      <c r="H54" s="466"/>
      <c r="I54" s="466"/>
      <c r="J54" s="466"/>
      <c r="K54" s="466"/>
      <c r="L54" s="466"/>
      <c r="M54" s="465"/>
      <c r="N54" s="465"/>
      <c r="O54" s="465"/>
      <c r="P54" s="465"/>
      <c r="Q54" s="465"/>
      <c r="R54" s="467"/>
      <c r="S54" s="467"/>
      <c r="T54" s="465"/>
      <c r="U54" s="465"/>
      <c r="V54" s="465"/>
      <c r="W54" s="465"/>
      <c r="X54" s="465"/>
      <c r="Y54" s="465"/>
      <c r="Z54" s="465"/>
      <c r="AA54" s="468"/>
      <c r="AB54" s="465"/>
      <c r="AC54" s="465"/>
      <c r="AD54" s="465"/>
      <c r="AE54" s="465"/>
      <c r="AF54" s="465"/>
      <c r="AG54" s="465"/>
      <c r="AH54" s="465"/>
      <c r="AI54" s="465"/>
      <c r="AJ54" s="465"/>
      <c r="AK54" s="465"/>
      <c r="AL54" s="465"/>
      <c r="AM54" s="465"/>
      <c r="AN54" s="465"/>
      <c r="AO54" s="465"/>
      <c r="AP54" s="465"/>
      <c r="AQ54" s="465"/>
      <c r="AR54" s="465"/>
      <c r="AS54" s="465"/>
      <c r="AT54" s="465"/>
      <c r="AU54" s="465"/>
      <c r="AV54" s="465"/>
      <c r="AW54" s="465"/>
      <c r="AX54" s="465"/>
      <c r="AY54" s="465"/>
      <c r="AZ54" s="465"/>
      <c r="BA54" s="465"/>
      <c r="BB54" s="465"/>
      <c r="BC54" s="465"/>
      <c r="BD54" s="469"/>
      <c r="BE54" s="469"/>
      <c r="BF54" s="469"/>
      <c r="BG54" s="469"/>
      <c r="BH54" s="469"/>
      <c r="BI54" s="147"/>
      <c r="BJ54" s="148"/>
      <c r="BK54" s="148"/>
      <c r="BL54" s="148"/>
      <c r="BM54" s="149"/>
      <c r="BN54" s="149"/>
      <c r="BO54" s="152"/>
      <c r="BP54" s="152"/>
      <c r="BQ54" s="152"/>
    </row>
    <row r="55" spans="1:69" ht="54.75" customHeight="1" thickBot="1" x14ac:dyDescent="0.55000000000000004">
      <c r="A55" s="470" t="s">
        <v>32</v>
      </c>
      <c r="B55" s="471" t="s">
        <v>309</v>
      </c>
      <c r="C55" s="472"/>
      <c r="D55" s="472"/>
      <c r="E55" s="472"/>
      <c r="F55" s="472"/>
      <c r="G55" s="472"/>
      <c r="H55" s="472"/>
      <c r="I55" s="472"/>
      <c r="J55" s="472"/>
      <c r="K55" s="472"/>
      <c r="L55" s="472"/>
      <c r="M55" s="472"/>
      <c r="N55" s="472"/>
      <c r="O55" s="473"/>
      <c r="P55" s="474" t="s">
        <v>31</v>
      </c>
      <c r="Q55" s="475"/>
      <c r="R55" s="476" t="s">
        <v>30</v>
      </c>
      <c r="S55" s="477"/>
      <c r="T55" s="478" t="s">
        <v>29</v>
      </c>
      <c r="U55" s="479"/>
      <c r="V55" s="479"/>
      <c r="W55" s="479"/>
      <c r="X55" s="479"/>
      <c r="Y55" s="479"/>
      <c r="Z55" s="479"/>
      <c r="AA55" s="479"/>
      <c r="AB55" s="479"/>
      <c r="AC55" s="479"/>
      <c r="AD55" s="479"/>
      <c r="AE55" s="480"/>
      <c r="AF55" s="478" t="s">
        <v>28</v>
      </c>
      <c r="AG55" s="479"/>
      <c r="AH55" s="479"/>
      <c r="AI55" s="479"/>
      <c r="AJ55" s="479"/>
      <c r="AK55" s="479"/>
      <c r="AL55" s="479"/>
      <c r="AM55" s="479"/>
      <c r="AN55" s="479"/>
      <c r="AO55" s="479"/>
      <c r="AP55" s="479"/>
      <c r="AQ55" s="479"/>
      <c r="AR55" s="479"/>
      <c r="AS55" s="479"/>
      <c r="AT55" s="479"/>
      <c r="AU55" s="479"/>
      <c r="AV55" s="479"/>
      <c r="AW55" s="479"/>
      <c r="AX55" s="479"/>
      <c r="AY55" s="479"/>
      <c r="AZ55" s="479"/>
      <c r="BA55" s="479"/>
      <c r="BB55" s="479"/>
      <c r="BC55" s="481"/>
      <c r="BD55" s="482" t="s">
        <v>27</v>
      </c>
      <c r="BE55" s="483"/>
      <c r="BF55" s="483"/>
      <c r="BG55" s="483"/>
      <c r="BH55" s="484"/>
      <c r="BI55" s="129"/>
      <c r="BJ55" s="46"/>
      <c r="BK55" s="46"/>
      <c r="BL55" s="46"/>
      <c r="BM55" s="110"/>
      <c r="BO55" s="1"/>
    </row>
    <row r="56" spans="1:69" ht="42" customHeight="1" thickBot="1" x14ac:dyDescent="0.55000000000000004">
      <c r="A56" s="485"/>
      <c r="B56" s="486"/>
      <c r="C56" s="487"/>
      <c r="D56" s="487"/>
      <c r="E56" s="487"/>
      <c r="F56" s="487"/>
      <c r="G56" s="487"/>
      <c r="H56" s="487"/>
      <c r="I56" s="487"/>
      <c r="J56" s="487"/>
      <c r="K56" s="487"/>
      <c r="L56" s="487"/>
      <c r="M56" s="487"/>
      <c r="N56" s="487"/>
      <c r="O56" s="488"/>
      <c r="P56" s="489"/>
      <c r="Q56" s="490"/>
      <c r="R56" s="491"/>
      <c r="S56" s="492"/>
      <c r="T56" s="474" t="s">
        <v>26</v>
      </c>
      <c r="U56" s="475"/>
      <c r="V56" s="493" t="s">
        <v>25</v>
      </c>
      <c r="W56" s="494"/>
      <c r="X56" s="495" t="s">
        <v>24</v>
      </c>
      <c r="Y56" s="496"/>
      <c r="Z56" s="496"/>
      <c r="AA56" s="496"/>
      <c r="AB56" s="496"/>
      <c r="AC56" s="496"/>
      <c r="AD56" s="496"/>
      <c r="AE56" s="497"/>
      <c r="AF56" s="495" t="s">
        <v>23</v>
      </c>
      <c r="AG56" s="496"/>
      <c r="AH56" s="496"/>
      <c r="AI56" s="496"/>
      <c r="AJ56" s="496"/>
      <c r="AK56" s="496"/>
      <c r="AL56" s="496"/>
      <c r="AM56" s="496"/>
      <c r="AN56" s="496"/>
      <c r="AO56" s="496"/>
      <c r="AP56" s="496"/>
      <c r="AQ56" s="497"/>
      <c r="AR56" s="495" t="s">
        <v>22</v>
      </c>
      <c r="AS56" s="496"/>
      <c r="AT56" s="496"/>
      <c r="AU56" s="496"/>
      <c r="AV56" s="496"/>
      <c r="AW56" s="496"/>
      <c r="AX56" s="496"/>
      <c r="AY56" s="496"/>
      <c r="AZ56" s="496"/>
      <c r="BA56" s="496"/>
      <c r="BB56" s="496"/>
      <c r="BC56" s="497"/>
      <c r="BD56" s="498"/>
      <c r="BE56" s="499"/>
      <c r="BF56" s="499"/>
      <c r="BG56" s="499"/>
      <c r="BH56" s="500"/>
      <c r="BI56" s="129"/>
      <c r="BJ56" s="46"/>
      <c r="BK56" s="46"/>
      <c r="BL56" s="46"/>
      <c r="BM56" s="110"/>
      <c r="BO56" s="1"/>
    </row>
    <row r="57" spans="1:69" ht="89.25" customHeight="1" thickBot="1" x14ac:dyDescent="0.55000000000000004">
      <c r="A57" s="485"/>
      <c r="B57" s="486"/>
      <c r="C57" s="487"/>
      <c r="D57" s="487"/>
      <c r="E57" s="487"/>
      <c r="F57" s="487"/>
      <c r="G57" s="487"/>
      <c r="H57" s="487"/>
      <c r="I57" s="487"/>
      <c r="J57" s="487"/>
      <c r="K57" s="487"/>
      <c r="L57" s="487"/>
      <c r="M57" s="487"/>
      <c r="N57" s="487"/>
      <c r="O57" s="488"/>
      <c r="P57" s="489"/>
      <c r="Q57" s="490"/>
      <c r="R57" s="491"/>
      <c r="S57" s="492"/>
      <c r="T57" s="489"/>
      <c r="U57" s="490"/>
      <c r="V57" s="501"/>
      <c r="W57" s="502"/>
      <c r="X57" s="503" t="s">
        <v>21</v>
      </c>
      <c r="Y57" s="475"/>
      <c r="Z57" s="504" t="s">
        <v>20</v>
      </c>
      <c r="AA57" s="475"/>
      <c r="AB57" s="504" t="s">
        <v>19</v>
      </c>
      <c r="AC57" s="475"/>
      <c r="AD57" s="505" t="s">
        <v>18</v>
      </c>
      <c r="AE57" s="477"/>
      <c r="AF57" s="506" t="s">
        <v>17</v>
      </c>
      <c r="AG57" s="507"/>
      <c r="AH57" s="507"/>
      <c r="AI57" s="507"/>
      <c r="AJ57" s="507"/>
      <c r="AK57" s="508"/>
      <c r="AL57" s="506" t="s">
        <v>16</v>
      </c>
      <c r="AM57" s="507"/>
      <c r="AN57" s="507"/>
      <c r="AO57" s="507"/>
      <c r="AP57" s="507"/>
      <c r="AQ57" s="508"/>
      <c r="AR57" s="506" t="s">
        <v>159</v>
      </c>
      <c r="AS57" s="507"/>
      <c r="AT57" s="507"/>
      <c r="AU57" s="507"/>
      <c r="AV57" s="507"/>
      <c r="AW57" s="508"/>
      <c r="AX57" s="506" t="s">
        <v>160</v>
      </c>
      <c r="AY57" s="507"/>
      <c r="AZ57" s="507"/>
      <c r="BA57" s="507"/>
      <c r="BB57" s="507"/>
      <c r="BC57" s="508"/>
      <c r="BD57" s="498"/>
      <c r="BE57" s="499"/>
      <c r="BF57" s="499"/>
      <c r="BG57" s="499"/>
      <c r="BH57" s="500"/>
      <c r="BI57" s="129"/>
      <c r="BJ57" s="46"/>
      <c r="BK57" s="46"/>
      <c r="BL57" s="46"/>
      <c r="BM57" s="110"/>
      <c r="BO57" s="1"/>
    </row>
    <row r="58" spans="1:69" ht="190.5" customHeight="1" thickBot="1" x14ac:dyDescent="0.55000000000000004">
      <c r="A58" s="509"/>
      <c r="B58" s="510"/>
      <c r="C58" s="511"/>
      <c r="D58" s="511"/>
      <c r="E58" s="511"/>
      <c r="F58" s="511"/>
      <c r="G58" s="511"/>
      <c r="H58" s="511"/>
      <c r="I58" s="511"/>
      <c r="J58" s="511"/>
      <c r="K58" s="511"/>
      <c r="L58" s="511"/>
      <c r="M58" s="511"/>
      <c r="N58" s="511"/>
      <c r="O58" s="512"/>
      <c r="P58" s="513"/>
      <c r="Q58" s="514"/>
      <c r="R58" s="515"/>
      <c r="S58" s="516"/>
      <c r="T58" s="513"/>
      <c r="U58" s="514"/>
      <c r="V58" s="517"/>
      <c r="W58" s="518"/>
      <c r="X58" s="513"/>
      <c r="Y58" s="514"/>
      <c r="Z58" s="515"/>
      <c r="AA58" s="514"/>
      <c r="AB58" s="515"/>
      <c r="AC58" s="514"/>
      <c r="AD58" s="519"/>
      <c r="AE58" s="516"/>
      <c r="AF58" s="520" t="s">
        <v>15</v>
      </c>
      <c r="AG58" s="521"/>
      <c r="AH58" s="522" t="s">
        <v>14</v>
      </c>
      <c r="AI58" s="521"/>
      <c r="AJ58" s="523" t="s">
        <v>13</v>
      </c>
      <c r="AK58" s="524"/>
      <c r="AL58" s="525" t="s">
        <v>15</v>
      </c>
      <c r="AM58" s="526"/>
      <c r="AN58" s="525" t="s">
        <v>14</v>
      </c>
      <c r="AO58" s="527"/>
      <c r="AP58" s="526" t="s">
        <v>13</v>
      </c>
      <c r="AQ58" s="528"/>
      <c r="AR58" s="520" t="s">
        <v>15</v>
      </c>
      <c r="AS58" s="521"/>
      <c r="AT58" s="522" t="s">
        <v>14</v>
      </c>
      <c r="AU58" s="521"/>
      <c r="AV58" s="523" t="s">
        <v>13</v>
      </c>
      <c r="AW58" s="524"/>
      <c r="AX58" s="520" t="s">
        <v>15</v>
      </c>
      <c r="AY58" s="521"/>
      <c r="AZ58" s="522" t="s">
        <v>14</v>
      </c>
      <c r="BA58" s="521"/>
      <c r="BB58" s="523" t="s">
        <v>13</v>
      </c>
      <c r="BC58" s="524"/>
      <c r="BD58" s="529"/>
      <c r="BE58" s="530"/>
      <c r="BF58" s="530"/>
      <c r="BG58" s="530"/>
      <c r="BH58" s="531"/>
      <c r="BI58" s="130"/>
      <c r="BJ58" s="46"/>
      <c r="BK58" s="46"/>
      <c r="BL58" s="46"/>
      <c r="BM58" s="110"/>
      <c r="BO58" s="1"/>
    </row>
    <row r="59" spans="1:69" s="9" customFormat="1" ht="73.5" customHeight="1" x14ac:dyDescent="0.2">
      <c r="A59" s="532" t="s">
        <v>137</v>
      </c>
      <c r="B59" s="533" t="s">
        <v>203</v>
      </c>
      <c r="C59" s="534"/>
      <c r="D59" s="534"/>
      <c r="E59" s="534"/>
      <c r="F59" s="534"/>
      <c r="G59" s="534"/>
      <c r="H59" s="534"/>
      <c r="I59" s="534"/>
      <c r="J59" s="534"/>
      <c r="K59" s="534"/>
      <c r="L59" s="534"/>
      <c r="M59" s="534"/>
      <c r="N59" s="534"/>
      <c r="O59" s="535"/>
      <c r="P59" s="391"/>
      <c r="Q59" s="392"/>
      <c r="R59" s="392"/>
      <c r="S59" s="393"/>
      <c r="T59" s="536">
        <f t="shared" si="21"/>
        <v>0</v>
      </c>
      <c r="U59" s="537"/>
      <c r="V59" s="538">
        <f t="shared" si="22"/>
        <v>0</v>
      </c>
      <c r="W59" s="539"/>
      <c r="X59" s="400"/>
      <c r="Y59" s="395"/>
      <c r="Z59" s="396"/>
      <c r="AA59" s="396"/>
      <c r="AB59" s="396"/>
      <c r="AC59" s="396"/>
      <c r="AD59" s="394"/>
      <c r="AE59" s="401"/>
      <c r="AF59" s="400"/>
      <c r="AG59" s="395"/>
      <c r="AH59" s="396"/>
      <c r="AI59" s="396"/>
      <c r="AJ59" s="394"/>
      <c r="AK59" s="401"/>
      <c r="AL59" s="394"/>
      <c r="AM59" s="395"/>
      <c r="AN59" s="396"/>
      <c r="AO59" s="396"/>
      <c r="AP59" s="394"/>
      <c r="AQ59" s="396"/>
      <c r="AR59" s="402"/>
      <c r="AS59" s="403"/>
      <c r="AT59" s="404"/>
      <c r="AU59" s="404"/>
      <c r="AV59" s="405"/>
      <c r="AW59" s="404"/>
      <c r="AX59" s="406"/>
      <c r="AY59" s="407"/>
      <c r="AZ59" s="408"/>
      <c r="BA59" s="408"/>
      <c r="BB59" s="408"/>
      <c r="BC59" s="409"/>
      <c r="BD59" s="410"/>
      <c r="BE59" s="411"/>
      <c r="BF59" s="411"/>
      <c r="BG59" s="411"/>
      <c r="BH59" s="412"/>
      <c r="BI59" s="131">
        <f t="shared" si="8"/>
        <v>0</v>
      </c>
      <c r="BJ59" s="134"/>
      <c r="BK59" s="134"/>
      <c r="BL59" s="134"/>
      <c r="BM59" s="115"/>
    </row>
    <row r="60" spans="1:69" s="12" customFormat="1" ht="76.5" customHeight="1" x14ac:dyDescent="0.2">
      <c r="A60" s="540" t="s">
        <v>213</v>
      </c>
      <c r="B60" s="285" t="s">
        <v>204</v>
      </c>
      <c r="C60" s="286"/>
      <c r="D60" s="286"/>
      <c r="E60" s="286"/>
      <c r="F60" s="286"/>
      <c r="G60" s="286"/>
      <c r="H60" s="286"/>
      <c r="I60" s="286"/>
      <c r="J60" s="286"/>
      <c r="K60" s="286"/>
      <c r="L60" s="286"/>
      <c r="M60" s="286"/>
      <c r="N60" s="286"/>
      <c r="O60" s="287"/>
      <c r="P60" s="288">
        <v>3</v>
      </c>
      <c r="Q60" s="290"/>
      <c r="R60" s="290"/>
      <c r="S60" s="291"/>
      <c r="T60" s="334">
        <f t="shared" si="21"/>
        <v>110</v>
      </c>
      <c r="U60" s="335"/>
      <c r="V60" s="379">
        <f t="shared" si="22"/>
        <v>56</v>
      </c>
      <c r="W60" s="380"/>
      <c r="X60" s="383">
        <v>24</v>
      </c>
      <c r="Y60" s="317"/>
      <c r="Z60" s="294">
        <v>16</v>
      </c>
      <c r="AA60" s="294"/>
      <c r="AB60" s="294">
        <v>16</v>
      </c>
      <c r="AC60" s="294"/>
      <c r="AD60" s="383"/>
      <c r="AE60" s="384"/>
      <c r="AF60" s="292"/>
      <c r="AG60" s="317"/>
      <c r="AH60" s="294"/>
      <c r="AI60" s="294"/>
      <c r="AJ60" s="383"/>
      <c r="AK60" s="384"/>
      <c r="AL60" s="383"/>
      <c r="AM60" s="317"/>
      <c r="AN60" s="294"/>
      <c r="AO60" s="294"/>
      <c r="AP60" s="383"/>
      <c r="AQ60" s="317"/>
      <c r="AR60" s="292">
        <v>110</v>
      </c>
      <c r="AS60" s="317"/>
      <c r="AT60" s="294">
        <v>56</v>
      </c>
      <c r="AU60" s="294"/>
      <c r="AV60" s="383">
        <v>3</v>
      </c>
      <c r="AW60" s="384"/>
      <c r="AX60" s="406"/>
      <c r="AY60" s="407"/>
      <c r="AZ60" s="408"/>
      <c r="BA60" s="407"/>
      <c r="BB60" s="408"/>
      <c r="BC60" s="409"/>
      <c r="BD60" s="298" t="s">
        <v>151</v>
      </c>
      <c r="BE60" s="299"/>
      <c r="BF60" s="299"/>
      <c r="BG60" s="299"/>
      <c r="BH60" s="300"/>
      <c r="BI60" s="131">
        <f t="shared" si="8"/>
        <v>56</v>
      </c>
      <c r="BJ60" s="134"/>
      <c r="BK60" s="134"/>
      <c r="BL60" s="134"/>
      <c r="BM60" s="115"/>
    </row>
    <row r="61" spans="1:69" s="12" customFormat="1" ht="80.25" customHeight="1" x14ac:dyDescent="0.2">
      <c r="A61" s="320" t="s">
        <v>214</v>
      </c>
      <c r="B61" s="285" t="s">
        <v>205</v>
      </c>
      <c r="C61" s="286"/>
      <c r="D61" s="286"/>
      <c r="E61" s="286"/>
      <c r="F61" s="286"/>
      <c r="G61" s="286"/>
      <c r="H61" s="286"/>
      <c r="I61" s="286"/>
      <c r="J61" s="286"/>
      <c r="K61" s="286"/>
      <c r="L61" s="286"/>
      <c r="M61" s="286"/>
      <c r="N61" s="286"/>
      <c r="O61" s="287"/>
      <c r="P61" s="288"/>
      <c r="Q61" s="290"/>
      <c r="R61" s="290">
        <v>3</v>
      </c>
      <c r="S61" s="291"/>
      <c r="T61" s="334">
        <f t="shared" si="21"/>
        <v>110</v>
      </c>
      <c r="U61" s="335"/>
      <c r="V61" s="379">
        <f t="shared" si="22"/>
        <v>56</v>
      </c>
      <c r="W61" s="380"/>
      <c r="X61" s="383">
        <v>24</v>
      </c>
      <c r="Y61" s="317"/>
      <c r="Z61" s="294">
        <v>16</v>
      </c>
      <c r="AA61" s="294"/>
      <c r="AB61" s="294">
        <v>16</v>
      </c>
      <c r="AC61" s="294"/>
      <c r="AD61" s="383"/>
      <c r="AE61" s="384"/>
      <c r="AF61" s="292"/>
      <c r="AG61" s="317"/>
      <c r="AH61" s="294"/>
      <c r="AI61" s="294"/>
      <c r="AJ61" s="383"/>
      <c r="AK61" s="384"/>
      <c r="AL61" s="383"/>
      <c r="AM61" s="317"/>
      <c r="AN61" s="294"/>
      <c r="AO61" s="294"/>
      <c r="AP61" s="383"/>
      <c r="AQ61" s="317"/>
      <c r="AR61" s="292">
        <v>110</v>
      </c>
      <c r="AS61" s="317"/>
      <c r="AT61" s="294">
        <v>56</v>
      </c>
      <c r="AU61" s="294"/>
      <c r="AV61" s="383">
        <v>3</v>
      </c>
      <c r="AW61" s="384"/>
      <c r="AX61" s="383"/>
      <c r="AY61" s="317"/>
      <c r="AZ61" s="294"/>
      <c r="BA61" s="294"/>
      <c r="BB61" s="294"/>
      <c r="BC61" s="384"/>
      <c r="BD61" s="298" t="s">
        <v>152</v>
      </c>
      <c r="BE61" s="299"/>
      <c r="BF61" s="299"/>
      <c r="BG61" s="299"/>
      <c r="BH61" s="300"/>
      <c r="BI61" s="131">
        <f t="shared" si="8"/>
        <v>56</v>
      </c>
      <c r="BJ61" s="134"/>
      <c r="BK61" s="134"/>
      <c r="BL61" s="134"/>
      <c r="BM61" s="115"/>
    </row>
    <row r="62" spans="1:69" s="9" customFormat="1" ht="57" customHeight="1" x14ac:dyDescent="0.2">
      <c r="A62" s="261" t="s">
        <v>148</v>
      </c>
      <c r="B62" s="541" t="s">
        <v>206</v>
      </c>
      <c r="C62" s="542"/>
      <c r="D62" s="542"/>
      <c r="E62" s="542"/>
      <c r="F62" s="542"/>
      <c r="G62" s="542"/>
      <c r="H62" s="542"/>
      <c r="I62" s="542"/>
      <c r="J62" s="542"/>
      <c r="K62" s="542"/>
      <c r="L62" s="542"/>
      <c r="M62" s="542"/>
      <c r="N62" s="542"/>
      <c r="O62" s="543"/>
      <c r="P62" s="428"/>
      <c r="Q62" s="429"/>
      <c r="R62" s="429"/>
      <c r="S62" s="430"/>
      <c r="T62" s="334"/>
      <c r="U62" s="335"/>
      <c r="V62" s="379"/>
      <c r="W62" s="380"/>
      <c r="X62" s="431"/>
      <c r="Y62" s="432"/>
      <c r="Z62" s="397"/>
      <c r="AA62" s="397"/>
      <c r="AB62" s="397"/>
      <c r="AC62" s="397"/>
      <c r="AD62" s="433"/>
      <c r="AE62" s="432"/>
      <c r="AF62" s="431"/>
      <c r="AG62" s="432"/>
      <c r="AH62" s="397"/>
      <c r="AI62" s="397"/>
      <c r="AJ62" s="433"/>
      <c r="AK62" s="434"/>
      <c r="AL62" s="433"/>
      <c r="AM62" s="432"/>
      <c r="AN62" s="397"/>
      <c r="AO62" s="397"/>
      <c r="AP62" s="433"/>
      <c r="AQ62" s="432"/>
      <c r="AR62" s="435"/>
      <c r="AS62" s="436"/>
      <c r="AT62" s="437"/>
      <c r="AU62" s="437"/>
      <c r="AV62" s="438"/>
      <c r="AW62" s="436"/>
      <c r="AX62" s="374"/>
      <c r="AY62" s="376"/>
      <c r="AZ62" s="375"/>
      <c r="BA62" s="375"/>
      <c r="BB62" s="375"/>
      <c r="BC62" s="544"/>
      <c r="BD62" s="545"/>
      <c r="BE62" s="546"/>
      <c r="BF62" s="546"/>
      <c r="BG62" s="546"/>
      <c r="BH62" s="547"/>
      <c r="BI62" s="131">
        <f t="shared" si="8"/>
        <v>0</v>
      </c>
      <c r="BJ62" s="134"/>
      <c r="BK62" s="134"/>
      <c r="BL62" s="134"/>
      <c r="BM62" s="115"/>
    </row>
    <row r="63" spans="1:69" s="9" customFormat="1" ht="72.75" customHeight="1" x14ac:dyDescent="0.2">
      <c r="A63" s="261" t="s">
        <v>215</v>
      </c>
      <c r="B63" s="425" t="s">
        <v>207</v>
      </c>
      <c r="C63" s="426"/>
      <c r="D63" s="426"/>
      <c r="E63" s="426"/>
      <c r="F63" s="426"/>
      <c r="G63" s="426"/>
      <c r="H63" s="426"/>
      <c r="I63" s="426"/>
      <c r="J63" s="426"/>
      <c r="K63" s="426"/>
      <c r="L63" s="426"/>
      <c r="M63" s="426"/>
      <c r="N63" s="426"/>
      <c r="O63" s="427"/>
      <c r="P63" s="428"/>
      <c r="Q63" s="429"/>
      <c r="R63" s="429"/>
      <c r="S63" s="430"/>
      <c r="T63" s="334"/>
      <c r="U63" s="335"/>
      <c r="V63" s="379"/>
      <c r="W63" s="380"/>
      <c r="X63" s="548"/>
      <c r="Y63" s="549"/>
      <c r="Z63" s="550"/>
      <c r="AA63" s="550"/>
      <c r="AB63" s="550"/>
      <c r="AC63" s="550"/>
      <c r="AD63" s="551"/>
      <c r="AE63" s="552"/>
      <c r="AF63" s="548"/>
      <c r="AG63" s="549"/>
      <c r="AH63" s="550"/>
      <c r="AI63" s="550"/>
      <c r="AJ63" s="551"/>
      <c r="AK63" s="552"/>
      <c r="AL63" s="551"/>
      <c r="AM63" s="549"/>
      <c r="AN63" s="550"/>
      <c r="AO63" s="550"/>
      <c r="AP63" s="551"/>
      <c r="AQ63" s="550"/>
      <c r="AR63" s="553"/>
      <c r="AS63" s="554"/>
      <c r="AT63" s="555"/>
      <c r="AU63" s="555"/>
      <c r="AV63" s="556"/>
      <c r="AW63" s="555"/>
      <c r="AX63" s="374"/>
      <c r="AY63" s="376"/>
      <c r="AZ63" s="375"/>
      <c r="BA63" s="375"/>
      <c r="BB63" s="375"/>
      <c r="BC63" s="544"/>
      <c r="BD63" s="281"/>
      <c r="BE63" s="282"/>
      <c r="BF63" s="282"/>
      <c r="BG63" s="282"/>
      <c r="BH63" s="283"/>
      <c r="BI63" s="131">
        <f t="shared" si="8"/>
        <v>0</v>
      </c>
      <c r="BJ63" s="134"/>
      <c r="BK63" s="134"/>
      <c r="BL63" s="134"/>
      <c r="BM63" s="115"/>
    </row>
    <row r="64" spans="1:69" s="12" customFormat="1" ht="108" customHeight="1" x14ac:dyDescent="0.2">
      <c r="A64" s="284" t="s">
        <v>216</v>
      </c>
      <c r="B64" s="439" t="s">
        <v>208</v>
      </c>
      <c r="C64" s="440"/>
      <c r="D64" s="440"/>
      <c r="E64" s="440"/>
      <c r="F64" s="440"/>
      <c r="G64" s="440"/>
      <c r="H64" s="440"/>
      <c r="I64" s="440"/>
      <c r="J64" s="440"/>
      <c r="K64" s="440"/>
      <c r="L64" s="440"/>
      <c r="M64" s="440"/>
      <c r="N64" s="440"/>
      <c r="O64" s="441"/>
      <c r="P64" s="288">
        <v>3</v>
      </c>
      <c r="Q64" s="290"/>
      <c r="R64" s="290"/>
      <c r="S64" s="291"/>
      <c r="T64" s="334">
        <f t="shared" ref="T64" si="23">SUM(AF64,AL64,AR64)</f>
        <v>120</v>
      </c>
      <c r="U64" s="335"/>
      <c r="V64" s="379">
        <f t="shared" ref="V64" si="24">SUM(AH64,AN64,AT64)</f>
        <v>60</v>
      </c>
      <c r="W64" s="380"/>
      <c r="X64" s="383">
        <v>32</v>
      </c>
      <c r="Y64" s="317"/>
      <c r="Z64" s="294">
        <v>28</v>
      </c>
      <c r="AA64" s="294"/>
      <c r="AB64" s="294"/>
      <c r="AC64" s="294"/>
      <c r="AD64" s="383"/>
      <c r="AE64" s="384"/>
      <c r="AF64" s="292"/>
      <c r="AG64" s="317"/>
      <c r="AH64" s="294"/>
      <c r="AI64" s="294"/>
      <c r="AJ64" s="383"/>
      <c r="AK64" s="384"/>
      <c r="AL64" s="383"/>
      <c r="AM64" s="317"/>
      <c r="AN64" s="294"/>
      <c r="AO64" s="294"/>
      <c r="AP64" s="383"/>
      <c r="AQ64" s="317"/>
      <c r="AR64" s="292">
        <v>120</v>
      </c>
      <c r="AS64" s="317"/>
      <c r="AT64" s="294">
        <v>60</v>
      </c>
      <c r="AU64" s="294"/>
      <c r="AV64" s="383">
        <v>3</v>
      </c>
      <c r="AW64" s="384"/>
      <c r="AX64" s="374"/>
      <c r="AY64" s="376"/>
      <c r="AZ64" s="375"/>
      <c r="BA64" s="375"/>
      <c r="BB64" s="375"/>
      <c r="BC64" s="544"/>
      <c r="BD64" s="298" t="s">
        <v>153</v>
      </c>
      <c r="BE64" s="299"/>
      <c r="BF64" s="299"/>
      <c r="BG64" s="299"/>
      <c r="BH64" s="300"/>
      <c r="BI64" s="131">
        <f t="shared" si="8"/>
        <v>60</v>
      </c>
      <c r="BJ64" s="134"/>
      <c r="BK64" s="134"/>
      <c r="BL64" s="134"/>
      <c r="BM64" s="115"/>
    </row>
    <row r="65" spans="1:67" s="12" customFormat="1" ht="71.25" customHeight="1" x14ac:dyDescent="0.2">
      <c r="A65" s="284" t="s">
        <v>217</v>
      </c>
      <c r="B65" s="439" t="s">
        <v>209</v>
      </c>
      <c r="C65" s="440"/>
      <c r="D65" s="440"/>
      <c r="E65" s="440"/>
      <c r="F65" s="440"/>
      <c r="G65" s="440"/>
      <c r="H65" s="440"/>
      <c r="I65" s="440"/>
      <c r="J65" s="440"/>
      <c r="K65" s="440"/>
      <c r="L65" s="440"/>
      <c r="M65" s="440"/>
      <c r="N65" s="440"/>
      <c r="O65" s="441"/>
      <c r="P65" s="288"/>
      <c r="Q65" s="290"/>
      <c r="R65" s="290">
        <v>3</v>
      </c>
      <c r="S65" s="291"/>
      <c r="T65" s="334">
        <f t="shared" si="21"/>
        <v>216</v>
      </c>
      <c r="U65" s="335"/>
      <c r="V65" s="379">
        <f t="shared" si="22"/>
        <v>72</v>
      </c>
      <c r="W65" s="380"/>
      <c r="X65" s="383">
        <v>24</v>
      </c>
      <c r="Y65" s="317"/>
      <c r="Z65" s="294">
        <v>24</v>
      </c>
      <c r="AA65" s="294"/>
      <c r="AB65" s="294">
        <v>24</v>
      </c>
      <c r="AC65" s="294"/>
      <c r="AD65" s="383"/>
      <c r="AE65" s="384"/>
      <c r="AF65" s="292"/>
      <c r="AG65" s="317"/>
      <c r="AH65" s="294"/>
      <c r="AI65" s="294"/>
      <c r="AJ65" s="383"/>
      <c r="AK65" s="384"/>
      <c r="AL65" s="383"/>
      <c r="AM65" s="317"/>
      <c r="AN65" s="294"/>
      <c r="AO65" s="294"/>
      <c r="AP65" s="383"/>
      <c r="AQ65" s="317"/>
      <c r="AR65" s="292">
        <v>216</v>
      </c>
      <c r="AS65" s="317"/>
      <c r="AT65" s="294">
        <v>72</v>
      </c>
      <c r="AU65" s="294"/>
      <c r="AV65" s="383">
        <v>6</v>
      </c>
      <c r="AW65" s="384"/>
      <c r="AX65" s="292"/>
      <c r="AY65" s="317"/>
      <c r="AZ65" s="294"/>
      <c r="BA65" s="294"/>
      <c r="BB65" s="294"/>
      <c r="BC65" s="384"/>
      <c r="BD65" s="298" t="s">
        <v>154</v>
      </c>
      <c r="BE65" s="299"/>
      <c r="BF65" s="299"/>
      <c r="BG65" s="299"/>
      <c r="BH65" s="300"/>
      <c r="BI65" s="131">
        <f t="shared" si="8"/>
        <v>72</v>
      </c>
      <c r="BJ65" s="134"/>
      <c r="BK65" s="134"/>
      <c r="BL65" s="134"/>
      <c r="BM65" s="115"/>
    </row>
    <row r="66" spans="1:67" s="9" customFormat="1" ht="75" customHeight="1" x14ac:dyDescent="0.2">
      <c r="A66" s="261" t="s">
        <v>218</v>
      </c>
      <c r="B66" s="425" t="s">
        <v>210</v>
      </c>
      <c r="C66" s="426"/>
      <c r="D66" s="426"/>
      <c r="E66" s="426"/>
      <c r="F66" s="426"/>
      <c r="G66" s="426"/>
      <c r="H66" s="426"/>
      <c r="I66" s="426"/>
      <c r="J66" s="426"/>
      <c r="K66" s="426"/>
      <c r="L66" s="426"/>
      <c r="M66" s="426"/>
      <c r="N66" s="426"/>
      <c r="O66" s="427"/>
      <c r="P66" s="428"/>
      <c r="Q66" s="429"/>
      <c r="R66" s="429"/>
      <c r="S66" s="430"/>
      <c r="T66" s="334"/>
      <c r="U66" s="335"/>
      <c r="V66" s="379"/>
      <c r="W66" s="380"/>
      <c r="X66" s="548"/>
      <c r="Y66" s="549"/>
      <c r="Z66" s="550"/>
      <c r="AA66" s="550"/>
      <c r="AB66" s="550"/>
      <c r="AC66" s="550"/>
      <c r="AD66" s="551"/>
      <c r="AE66" s="552"/>
      <c r="AF66" s="548"/>
      <c r="AG66" s="549"/>
      <c r="AH66" s="550"/>
      <c r="AI66" s="550"/>
      <c r="AJ66" s="551"/>
      <c r="AK66" s="552"/>
      <c r="AL66" s="551"/>
      <c r="AM66" s="549"/>
      <c r="AN66" s="550"/>
      <c r="AO66" s="550"/>
      <c r="AP66" s="551"/>
      <c r="AQ66" s="550"/>
      <c r="AR66" s="553"/>
      <c r="AS66" s="554"/>
      <c r="AT66" s="555"/>
      <c r="AU66" s="555"/>
      <c r="AV66" s="556"/>
      <c r="AW66" s="555"/>
      <c r="AX66" s="374"/>
      <c r="AY66" s="376"/>
      <c r="AZ66" s="375"/>
      <c r="BA66" s="375"/>
      <c r="BB66" s="375"/>
      <c r="BC66" s="544"/>
      <c r="BD66" s="281"/>
      <c r="BE66" s="282"/>
      <c r="BF66" s="282"/>
      <c r="BG66" s="282"/>
      <c r="BH66" s="283"/>
      <c r="BI66" s="131">
        <f t="shared" si="8"/>
        <v>0</v>
      </c>
      <c r="BJ66" s="134"/>
      <c r="BK66" s="134"/>
      <c r="BL66" s="134"/>
      <c r="BM66" s="115"/>
    </row>
    <row r="67" spans="1:67" s="12" customFormat="1" ht="109.5" customHeight="1" x14ac:dyDescent="0.2">
      <c r="A67" s="284" t="s">
        <v>219</v>
      </c>
      <c r="B67" s="439" t="s">
        <v>212</v>
      </c>
      <c r="C67" s="440"/>
      <c r="D67" s="440"/>
      <c r="E67" s="440"/>
      <c r="F67" s="440"/>
      <c r="G67" s="440"/>
      <c r="H67" s="440"/>
      <c r="I67" s="440"/>
      <c r="J67" s="440"/>
      <c r="K67" s="440"/>
      <c r="L67" s="440"/>
      <c r="M67" s="440"/>
      <c r="N67" s="440"/>
      <c r="O67" s="441"/>
      <c r="P67" s="288">
        <v>3</v>
      </c>
      <c r="Q67" s="290"/>
      <c r="R67" s="290"/>
      <c r="S67" s="291"/>
      <c r="T67" s="334">
        <f t="shared" ref="T67" si="25">SUM(AF67,AL67,AR67)</f>
        <v>120</v>
      </c>
      <c r="U67" s="335"/>
      <c r="V67" s="379">
        <f t="shared" ref="V67" si="26">SUM(AH67,AN67,AT67)</f>
        <v>60</v>
      </c>
      <c r="W67" s="380"/>
      <c r="X67" s="383">
        <v>32</v>
      </c>
      <c r="Y67" s="317"/>
      <c r="Z67" s="294">
        <v>28</v>
      </c>
      <c r="AA67" s="294"/>
      <c r="AB67" s="294"/>
      <c r="AC67" s="294"/>
      <c r="AD67" s="383"/>
      <c r="AE67" s="384"/>
      <c r="AF67" s="292"/>
      <c r="AG67" s="317"/>
      <c r="AH67" s="294"/>
      <c r="AI67" s="294"/>
      <c r="AJ67" s="383"/>
      <c r="AK67" s="384"/>
      <c r="AL67" s="383"/>
      <c r="AM67" s="317"/>
      <c r="AN67" s="294"/>
      <c r="AO67" s="294"/>
      <c r="AP67" s="383"/>
      <c r="AQ67" s="317"/>
      <c r="AR67" s="292">
        <v>120</v>
      </c>
      <c r="AS67" s="317"/>
      <c r="AT67" s="294">
        <v>60</v>
      </c>
      <c r="AU67" s="294"/>
      <c r="AV67" s="383">
        <v>3</v>
      </c>
      <c r="AW67" s="384"/>
      <c r="AX67" s="292"/>
      <c r="AY67" s="317"/>
      <c r="AZ67" s="294"/>
      <c r="BA67" s="294"/>
      <c r="BB67" s="294"/>
      <c r="BC67" s="384"/>
      <c r="BD67" s="298" t="s">
        <v>157</v>
      </c>
      <c r="BE67" s="299"/>
      <c r="BF67" s="299"/>
      <c r="BG67" s="299"/>
      <c r="BH67" s="300"/>
      <c r="BI67" s="131">
        <f t="shared" si="8"/>
        <v>60</v>
      </c>
      <c r="BJ67" s="134"/>
      <c r="BK67" s="134"/>
      <c r="BL67" s="134"/>
      <c r="BM67" s="115"/>
    </row>
    <row r="68" spans="1:67" s="9" customFormat="1" ht="102.75" customHeight="1" thickBot="1" x14ac:dyDescent="0.25">
      <c r="A68" s="540" t="s">
        <v>220</v>
      </c>
      <c r="B68" s="557" t="s">
        <v>211</v>
      </c>
      <c r="C68" s="558"/>
      <c r="D68" s="558"/>
      <c r="E68" s="558"/>
      <c r="F68" s="558"/>
      <c r="G68" s="558"/>
      <c r="H68" s="558"/>
      <c r="I68" s="558"/>
      <c r="J68" s="558"/>
      <c r="K68" s="558"/>
      <c r="L68" s="558"/>
      <c r="M68" s="558"/>
      <c r="N68" s="558"/>
      <c r="O68" s="559"/>
      <c r="P68" s="288"/>
      <c r="Q68" s="290"/>
      <c r="R68" s="290">
        <v>3</v>
      </c>
      <c r="S68" s="291"/>
      <c r="T68" s="334">
        <f t="shared" si="21"/>
        <v>216</v>
      </c>
      <c r="U68" s="335"/>
      <c r="V68" s="379">
        <f t="shared" si="22"/>
        <v>72</v>
      </c>
      <c r="W68" s="380"/>
      <c r="X68" s="383">
        <v>24</v>
      </c>
      <c r="Y68" s="317"/>
      <c r="Z68" s="294">
        <v>24</v>
      </c>
      <c r="AA68" s="294"/>
      <c r="AB68" s="294">
        <v>24</v>
      </c>
      <c r="AC68" s="294"/>
      <c r="AD68" s="383"/>
      <c r="AE68" s="384"/>
      <c r="AF68" s="292"/>
      <c r="AG68" s="317"/>
      <c r="AH68" s="294"/>
      <c r="AI68" s="294"/>
      <c r="AJ68" s="383"/>
      <c r="AK68" s="384"/>
      <c r="AL68" s="383"/>
      <c r="AM68" s="317"/>
      <c r="AN68" s="294"/>
      <c r="AO68" s="294"/>
      <c r="AP68" s="383"/>
      <c r="AQ68" s="317"/>
      <c r="AR68" s="292">
        <v>216</v>
      </c>
      <c r="AS68" s="317"/>
      <c r="AT68" s="294">
        <v>72</v>
      </c>
      <c r="AU68" s="294"/>
      <c r="AV68" s="383">
        <v>6</v>
      </c>
      <c r="AW68" s="384"/>
      <c r="AX68" s="406"/>
      <c r="AY68" s="407"/>
      <c r="AZ68" s="408"/>
      <c r="BA68" s="407"/>
      <c r="BB68" s="408"/>
      <c r="BC68" s="409"/>
      <c r="BD68" s="298" t="s">
        <v>291</v>
      </c>
      <c r="BE68" s="299"/>
      <c r="BF68" s="299"/>
      <c r="BG68" s="299"/>
      <c r="BH68" s="300"/>
      <c r="BI68" s="131">
        <f t="shared" si="8"/>
        <v>72</v>
      </c>
      <c r="BJ68" s="134"/>
      <c r="BK68" s="134"/>
      <c r="BL68" s="134"/>
      <c r="BM68" s="115"/>
    </row>
    <row r="69" spans="1:67" s="39" customFormat="1" ht="51" customHeight="1" thickBot="1" x14ac:dyDescent="0.25">
      <c r="A69" s="350" t="s">
        <v>155</v>
      </c>
      <c r="B69" s="351" t="s">
        <v>312</v>
      </c>
      <c r="C69" s="352"/>
      <c r="D69" s="352"/>
      <c r="E69" s="352"/>
      <c r="F69" s="352"/>
      <c r="G69" s="352"/>
      <c r="H69" s="352"/>
      <c r="I69" s="352"/>
      <c r="J69" s="352"/>
      <c r="K69" s="352"/>
      <c r="L69" s="352"/>
      <c r="M69" s="352"/>
      <c r="N69" s="352"/>
      <c r="O69" s="353"/>
      <c r="P69" s="560"/>
      <c r="Q69" s="561"/>
      <c r="R69" s="561"/>
      <c r="S69" s="562"/>
      <c r="T69" s="478" t="s">
        <v>253</v>
      </c>
      <c r="U69" s="354"/>
      <c r="V69" s="355" t="s">
        <v>246</v>
      </c>
      <c r="W69" s="563"/>
      <c r="X69" s="354" t="s">
        <v>247</v>
      </c>
      <c r="Y69" s="356"/>
      <c r="Z69" s="355" t="s">
        <v>248</v>
      </c>
      <c r="AA69" s="355"/>
      <c r="AB69" s="354" t="s">
        <v>237</v>
      </c>
      <c r="AC69" s="356"/>
      <c r="AD69" s="355" t="s">
        <v>245</v>
      </c>
      <c r="AE69" s="563"/>
      <c r="AF69" s="564" t="s">
        <v>250</v>
      </c>
      <c r="AG69" s="356"/>
      <c r="AH69" s="355" t="s">
        <v>255</v>
      </c>
      <c r="AI69" s="355"/>
      <c r="AJ69" s="565" t="s">
        <v>256</v>
      </c>
      <c r="AK69" s="566"/>
      <c r="AL69" s="354" t="s">
        <v>261</v>
      </c>
      <c r="AM69" s="356"/>
      <c r="AN69" s="355" t="s">
        <v>254</v>
      </c>
      <c r="AO69" s="355"/>
      <c r="AP69" s="567" t="s">
        <v>249</v>
      </c>
      <c r="AQ69" s="566"/>
      <c r="AR69" s="568"/>
      <c r="AS69" s="569"/>
      <c r="AT69" s="570"/>
      <c r="AU69" s="570"/>
      <c r="AV69" s="571"/>
      <c r="AW69" s="572"/>
      <c r="AX69" s="571"/>
      <c r="AY69" s="569"/>
      <c r="AZ69" s="570"/>
      <c r="BA69" s="570"/>
      <c r="BB69" s="570"/>
      <c r="BC69" s="572"/>
      <c r="BD69" s="506"/>
      <c r="BE69" s="507"/>
      <c r="BF69" s="507"/>
      <c r="BG69" s="507"/>
      <c r="BH69" s="508"/>
      <c r="BI69" s="131">
        <f t="shared" si="8"/>
        <v>0</v>
      </c>
      <c r="BJ69" s="138"/>
      <c r="BK69" s="138"/>
      <c r="BL69" s="138"/>
      <c r="BM69" s="122"/>
    </row>
    <row r="70" spans="1:67" s="39" customFormat="1" ht="51" customHeight="1" x14ac:dyDescent="0.2">
      <c r="A70" s="540" t="s">
        <v>277</v>
      </c>
      <c r="B70" s="573" t="s">
        <v>274</v>
      </c>
      <c r="C70" s="574"/>
      <c r="D70" s="574"/>
      <c r="E70" s="574"/>
      <c r="F70" s="574"/>
      <c r="G70" s="574"/>
      <c r="H70" s="574"/>
      <c r="I70" s="574"/>
      <c r="J70" s="574"/>
      <c r="K70" s="574"/>
      <c r="L70" s="574"/>
      <c r="M70" s="574"/>
      <c r="N70" s="574"/>
      <c r="O70" s="575"/>
      <c r="P70" s="576" t="s">
        <v>238</v>
      </c>
      <c r="Q70" s="577"/>
      <c r="R70" s="269"/>
      <c r="S70" s="578"/>
      <c r="T70" s="579" t="s">
        <v>257</v>
      </c>
      <c r="U70" s="580"/>
      <c r="V70" s="581" t="s">
        <v>242</v>
      </c>
      <c r="W70" s="582"/>
      <c r="X70" s="580" t="s">
        <v>244</v>
      </c>
      <c r="Y70" s="583"/>
      <c r="Z70" s="581"/>
      <c r="AA70" s="581"/>
      <c r="AB70" s="580"/>
      <c r="AC70" s="583"/>
      <c r="AD70" s="581" t="s">
        <v>245</v>
      </c>
      <c r="AE70" s="582"/>
      <c r="AF70" s="584"/>
      <c r="AG70" s="585"/>
      <c r="AH70" s="586"/>
      <c r="AI70" s="585"/>
      <c r="AJ70" s="586"/>
      <c r="AK70" s="587"/>
      <c r="AL70" s="584" t="s">
        <v>257</v>
      </c>
      <c r="AM70" s="585"/>
      <c r="AN70" s="586" t="s">
        <v>242</v>
      </c>
      <c r="AO70" s="585"/>
      <c r="AP70" s="586" t="s">
        <v>240</v>
      </c>
      <c r="AQ70" s="587"/>
      <c r="AR70" s="268">
        <v>0</v>
      </c>
      <c r="AS70" s="588"/>
      <c r="AT70" s="270"/>
      <c r="AU70" s="270"/>
      <c r="AV70" s="589"/>
      <c r="AW70" s="590"/>
      <c r="AX70" s="589"/>
      <c r="AY70" s="588"/>
      <c r="AZ70" s="270"/>
      <c r="BA70" s="270"/>
      <c r="BB70" s="270"/>
      <c r="BC70" s="590"/>
      <c r="BD70" s="591" t="s">
        <v>121</v>
      </c>
      <c r="BE70" s="592"/>
      <c r="BF70" s="592"/>
      <c r="BG70" s="592"/>
      <c r="BH70" s="593"/>
      <c r="BI70" s="131">
        <f t="shared" si="8"/>
        <v>0</v>
      </c>
      <c r="BJ70" s="138"/>
      <c r="BK70" s="138"/>
      <c r="BL70" s="138"/>
      <c r="BM70" s="122"/>
    </row>
    <row r="71" spans="1:67" s="9" customFormat="1" ht="51" customHeight="1" x14ac:dyDescent="0.2">
      <c r="A71" s="594" t="s">
        <v>278</v>
      </c>
      <c r="B71" s="310" t="s">
        <v>275</v>
      </c>
      <c r="C71" s="311"/>
      <c r="D71" s="311"/>
      <c r="E71" s="311"/>
      <c r="F71" s="311"/>
      <c r="G71" s="311"/>
      <c r="H71" s="311"/>
      <c r="I71" s="311"/>
      <c r="J71" s="311"/>
      <c r="K71" s="311"/>
      <c r="L71" s="311"/>
      <c r="M71" s="311"/>
      <c r="N71" s="311"/>
      <c r="O71" s="312"/>
      <c r="P71" s="313" t="s">
        <v>238</v>
      </c>
      <c r="Q71" s="288"/>
      <c r="R71" s="595" t="s">
        <v>239</v>
      </c>
      <c r="S71" s="596"/>
      <c r="T71" s="296" t="s">
        <v>250</v>
      </c>
      <c r="U71" s="288"/>
      <c r="V71" s="290" t="s">
        <v>237</v>
      </c>
      <c r="W71" s="291"/>
      <c r="X71" s="288"/>
      <c r="Y71" s="293"/>
      <c r="Z71" s="290"/>
      <c r="AA71" s="290"/>
      <c r="AB71" s="288" t="s">
        <v>237</v>
      </c>
      <c r="AC71" s="293"/>
      <c r="AD71" s="290"/>
      <c r="AE71" s="291"/>
      <c r="AF71" s="296" t="s">
        <v>241</v>
      </c>
      <c r="AG71" s="288"/>
      <c r="AH71" s="293" t="s">
        <v>243</v>
      </c>
      <c r="AI71" s="288"/>
      <c r="AJ71" s="293" t="s">
        <v>238</v>
      </c>
      <c r="AK71" s="297"/>
      <c r="AL71" s="296" t="s">
        <v>242</v>
      </c>
      <c r="AM71" s="288"/>
      <c r="AN71" s="293" t="s">
        <v>243</v>
      </c>
      <c r="AO71" s="288"/>
      <c r="AP71" s="293" t="s">
        <v>238</v>
      </c>
      <c r="AQ71" s="297"/>
      <c r="AR71" s="597">
        <v>0</v>
      </c>
      <c r="AS71" s="598"/>
      <c r="AT71" s="599"/>
      <c r="AU71" s="599"/>
      <c r="AV71" s="600"/>
      <c r="AW71" s="601"/>
      <c r="AX71" s="600"/>
      <c r="AY71" s="598"/>
      <c r="AZ71" s="599"/>
      <c r="BA71" s="599"/>
      <c r="BB71" s="599"/>
      <c r="BC71" s="601"/>
      <c r="BD71" s="602" t="s">
        <v>118</v>
      </c>
      <c r="BE71" s="603"/>
      <c r="BF71" s="603"/>
      <c r="BG71" s="603"/>
      <c r="BH71" s="604"/>
      <c r="BI71" s="131">
        <f t="shared" si="8"/>
        <v>0</v>
      </c>
      <c r="BJ71" s="134"/>
      <c r="BK71" s="134"/>
      <c r="BL71" s="134"/>
      <c r="BM71" s="115"/>
    </row>
    <row r="72" spans="1:67" s="36" customFormat="1" ht="51" customHeight="1" thickBot="1" x14ac:dyDescent="0.25">
      <c r="A72" s="284" t="s">
        <v>279</v>
      </c>
      <c r="B72" s="605" t="s">
        <v>276</v>
      </c>
      <c r="C72" s="606"/>
      <c r="D72" s="606"/>
      <c r="E72" s="606"/>
      <c r="F72" s="606"/>
      <c r="G72" s="606"/>
      <c r="H72" s="606"/>
      <c r="I72" s="606"/>
      <c r="J72" s="606"/>
      <c r="K72" s="606"/>
      <c r="L72" s="606"/>
      <c r="M72" s="606"/>
      <c r="N72" s="606"/>
      <c r="O72" s="607"/>
      <c r="P72" s="446"/>
      <c r="Q72" s="447"/>
      <c r="R72" s="448" t="s">
        <v>292</v>
      </c>
      <c r="S72" s="449"/>
      <c r="T72" s="608" t="s">
        <v>242</v>
      </c>
      <c r="U72" s="447"/>
      <c r="V72" s="609" t="s">
        <v>251</v>
      </c>
      <c r="W72" s="610"/>
      <c r="X72" s="611" t="s">
        <v>252</v>
      </c>
      <c r="Y72" s="612"/>
      <c r="Z72" s="609" t="s">
        <v>248</v>
      </c>
      <c r="AA72" s="609"/>
      <c r="AB72" s="611"/>
      <c r="AC72" s="612"/>
      <c r="AD72" s="609"/>
      <c r="AE72" s="610"/>
      <c r="AF72" s="613" t="s">
        <v>242</v>
      </c>
      <c r="AG72" s="611"/>
      <c r="AH72" s="609" t="s">
        <v>251</v>
      </c>
      <c r="AI72" s="609"/>
      <c r="AJ72" s="611" t="s">
        <v>238</v>
      </c>
      <c r="AK72" s="610"/>
      <c r="AL72" s="608"/>
      <c r="AM72" s="446"/>
      <c r="AN72" s="448"/>
      <c r="AO72" s="447"/>
      <c r="AP72" s="446"/>
      <c r="AQ72" s="449"/>
      <c r="AR72" s="460">
        <v>0</v>
      </c>
      <c r="AS72" s="456"/>
      <c r="AT72" s="457"/>
      <c r="AU72" s="457"/>
      <c r="AV72" s="455"/>
      <c r="AW72" s="461"/>
      <c r="AX72" s="336"/>
      <c r="AY72" s="337"/>
      <c r="AZ72" s="340"/>
      <c r="BA72" s="340"/>
      <c r="BB72" s="340"/>
      <c r="BC72" s="341"/>
      <c r="BD72" s="462" t="s">
        <v>117</v>
      </c>
      <c r="BE72" s="463"/>
      <c r="BF72" s="463"/>
      <c r="BG72" s="463"/>
      <c r="BH72" s="464"/>
      <c r="BI72" s="131">
        <f t="shared" si="8"/>
        <v>0</v>
      </c>
      <c r="BJ72" s="136"/>
      <c r="BK72" s="136"/>
      <c r="BL72" s="136"/>
      <c r="BM72" s="117"/>
    </row>
    <row r="73" spans="1:67" s="9" customFormat="1" ht="45" customHeight="1" thickBot="1" x14ac:dyDescent="0.25">
      <c r="A73" s="614" t="s">
        <v>141</v>
      </c>
      <c r="B73" s="615"/>
      <c r="C73" s="615"/>
      <c r="D73" s="615"/>
      <c r="E73" s="615"/>
      <c r="F73" s="615"/>
      <c r="G73" s="615"/>
      <c r="H73" s="615"/>
      <c r="I73" s="615"/>
      <c r="J73" s="615"/>
      <c r="K73" s="615"/>
      <c r="L73" s="615"/>
      <c r="M73" s="615"/>
      <c r="N73" s="615"/>
      <c r="O73" s="615"/>
      <c r="P73" s="615"/>
      <c r="Q73" s="615"/>
      <c r="R73" s="615"/>
      <c r="S73" s="616"/>
      <c r="T73" s="617">
        <f>SUM(T29,T41)</f>
        <v>3128</v>
      </c>
      <c r="U73" s="479"/>
      <c r="V73" s="358">
        <f>SUM(V41,V29)</f>
        <v>1068</v>
      </c>
      <c r="W73" s="618"/>
      <c r="X73" s="361">
        <f>SUM(X41,X29)</f>
        <v>460</v>
      </c>
      <c r="Y73" s="355"/>
      <c r="Z73" s="363">
        <f>SUM(Z41,Z29)</f>
        <v>356</v>
      </c>
      <c r="AA73" s="355"/>
      <c r="AB73" s="363">
        <f>SUM(AB41,AB29)</f>
        <v>252</v>
      </c>
      <c r="AC73" s="355"/>
      <c r="AD73" s="619">
        <f>SUM(AD29,AD41)</f>
        <v>0</v>
      </c>
      <c r="AE73" s="620"/>
      <c r="AF73" s="478">
        <f>SUM(AF29,AF41)</f>
        <v>1000</v>
      </c>
      <c r="AG73" s="479"/>
      <c r="AH73" s="362">
        <f>SUM(AH41,AH29)</f>
        <v>370</v>
      </c>
      <c r="AI73" s="479"/>
      <c r="AJ73" s="356">
        <f>SUM(AJ29,AJ41)</f>
        <v>30</v>
      </c>
      <c r="AK73" s="480"/>
      <c r="AL73" s="617">
        <f>SUM(AL41,AL29)</f>
        <v>1076</v>
      </c>
      <c r="AM73" s="479"/>
      <c r="AN73" s="356">
        <f>SUM(AN29,AN41)</f>
        <v>346</v>
      </c>
      <c r="AO73" s="479"/>
      <c r="AP73" s="356">
        <f>SUM(AP29,AP41)</f>
        <v>30</v>
      </c>
      <c r="AQ73" s="480"/>
      <c r="AR73" s="478">
        <f>SUM(AR29,AR41)</f>
        <v>1052</v>
      </c>
      <c r="AS73" s="479"/>
      <c r="AT73" s="356">
        <f>SUM(AT29,AT41)</f>
        <v>352</v>
      </c>
      <c r="AU73" s="479"/>
      <c r="AV73" s="356">
        <f>SUM(AV29,AV41)</f>
        <v>30</v>
      </c>
      <c r="AW73" s="480"/>
      <c r="AX73" s="478"/>
      <c r="AY73" s="479"/>
      <c r="AZ73" s="356"/>
      <c r="BA73" s="479"/>
      <c r="BB73" s="356"/>
      <c r="BC73" s="480"/>
      <c r="BD73" s="564"/>
      <c r="BE73" s="355"/>
      <c r="BF73" s="355"/>
      <c r="BG73" s="355"/>
      <c r="BH73" s="563"/>
      <c r="BI73" s="131">
        <f t="shared" si="8"/>
        <v>1068</v>
      </c>
      <c r="BJ73" s="132">
        <f>SUM(AF73,AL73,AR73,AX73)</f>
        <v>3128</v>
      </c>
      <c r="BK73" s="132">
        <f>SUM(AH73,AN73,AT73,AZ73)</f>
        <v>1068</v>
      </c>
      <c r="BL73" s="133">
        <f>SUM(AJ73,AP73,AV73,BB73)</f>
        <v>90</v>
      </c>
      <c r="BM73" s="115"/>
    </row>
    <row r="74" spans="1:67" s="9" customFormat="1" ht="43.5" customHeight="1" x14ac:dyDescent="0.2">
      <c r="A74" s="621" t="s">
        <v>142</v>
      </c>
      <c r="B74" s="622"/>
      <c r="C74" s="622"/>
      <c r="D74" s="622"/>
      <c r="E74" s="622"/>
      <c r="F74" s="622"/>
      <c r="G74" s="622"/>
      <c r="H74" s="622"/>
      <c r="I74" s="622"/>
      <c r="J74" s="622"/>
      <c r="K74" s="622"/>
      <c r="L74" s="622"/>
      <c r="M74" s="622"/>
      <c r="N74" s="622"/>
      <c r="O74" s="622"/>
      <c r="P74" s="622"/>
      <c r="Q74" s="622"/>
      <c r="R74" s="622"/>
      <c r="S74" s="623"/>
      <c r="T74" s="624"/>
      <c r="U74" s="625"/>
      <c r="V74" s="626"/>
      <c r="W74" s="627"/>
      <c r="X74" s="628"/>
      <c r="Y74" s="629"/>
      <c r="Z74" s="630"/>
      <c r="AA74" s="630"/>
      <c r="AB74" s="630"/>
      <c r="AC74" s="630"/>
      <c r="AD74" s="628"/>
      <c r="AE74" s="631"/>
      <c r="AF74" s="624">
        <f>ROUND(AH73/18,0)</f>
        <v>21</v>
      </c>
      <c r="AG74" s="625"/>
      <c r="AH74" s="625"/>
      <c r="AI74" s="625"/>
      <c r="AJ74" s="625"/>
      <c r="AK74" s="632"/>
      <c r="AL74" s="633">
        <f>ROUND(AN73/18,0)</f>
        <v>19</v>
      </c>
      <c r="AM74" s="625"/>
      <c r="AN74" s="625"/>
      <c r="AO74" s="625"/>
      <c r="AP74" s="625"/>
      <c r="AQ74" s="634"/>
      <c r="AR74" s="624">
        <f>ROUND(AT73/17,0)</f>
        <v>21</v>
      </c>
      <c r="AS74" s="625"/>
      <c r="AT74" s="625"/>
      <c r="AU74" s="625"/>
      <c r="AV74" s="625"/>
      <c r="AW74" s="632"/>
      <c r="AX74" s="624"/>
      <c r="AY74" s="625"/>
      <c r="AZ74" s="625"/>
      <c r="BA74" s="625"/>
      <c r="BB74" s="625"/>
      <c r="BC74" s="632"/>
      <c r="BD74" s="624"/>
      <c r="BE74" s="625"/>
      <c r="BF74" s="625"/>
      <c r="BG74" s="625"/>
      <c r="BH74" s="632"/>
      <c r="BI74" s="131">
        <f t="shared" si="8"/>
        <v>0</v>
      </c>
      <c r="BJ74" s="134"/>
      <c r="BK74" s="134"/>
      <c r="BL74" s="134"/>
      <c r="BM74" s="115"/>
    </row>
    <row r="75" spans="1:67" s="9" customFormat="1" ht="45" customHeight="1" x14ac:dyDescent="0.2">
      <c r="A75" s="385" t="s">
        <v>143</v>
      </c>
      <c r="B75" s="386"/>
      <c r="C75" s="386"/>
      <c r="D75" s="386"/>
      <c r="E75" s="386"/>
      <c r="F75" s="386"/>
      <c r="G75" s="386"/>
      <c r="H75" s="386"/>
      <c r="I75" s="386"/>
      <c r="J75" s="386"/>
      <c r="K75" s="386"/>
      <c r="L75" s="386"/>
      <c r="M75" s="386"/>
      <c r="N75" s="386"/>
      <c r="O75" s="386"/>
      <c r="P75" s="386"/>
      <c r="Q75" s="386"/>
      <c r="R75" s="386"/>
      <c r="S75" s="387"/>
      <c r="T75" s="301">
        <f>SUM(AF75:AW75)</f>
        <v>13</v>
      </c>
      <c r="U75" s="303"/>
      <c r="V75" s="635"/>
      <c r="W75" s="636"/>
      <c r="X75" s="318"/>
      <c r="Y75" s="302"/>
      <c r="Z75" s="303"/>
      <c r="AA75" s="303"/>
      <c r="AB75" s="303"/>
      <c r="AC75" s="303"/>
      <c r="AD75" s="318"/>
      <c r="AE75" s="304"/>
      <c r="AF75" s="301">
        <f>COUNTIF(P30:Q65,1)+1</f>
        <v>5</v>
      </c>
      <c r="AG75" s="303"/>
      <c r="AH75" s="303"/>
      <c r="AI75" s="303"/>
      <c r="AJ75" s="303"/>
      <c r="AK75" s="304"/>
      <c r="AL75" s="637">
        <f>COUNTIF(P30:Q65,2)+2</f>
        <v>4</v>
      </c>
      <c r="AM75" s="638"/>
      <c r="AN75" s="638"/>
      <c r="AO75" s="638"/>
      <c r="AP75" s="638"/>
      <c r="AQ75" s="639"/>
      <c r="AR75" s="301">
        <f>COUNTIF(P30:Q65,3)+1</f>
        <v>4</v>
      </c>
      <c r="AS75" s="303"/>
      <c r="AT75" s="303"/>
      <c r="AU75" s="303"/>
      <c r="AV75" s="303"/>
      <c r="AW75" s="304"/>
      <c r="AX75" s="301"/>
      <c r="AY75" s="303"/>
      <c r="AZ75" s="303"/>
      <c r="BA75" s="303"/>
      <c r="BB75" s="303"/>
      <c r="BC75" s="304"/>
      <c r="BD75" s="301"/>
      <c r="BE75" s="303"/>
      <c r="BF75" s="303"/>
      <c r="BG75" s="303"/>
      <c r="BH75" s="304"/>
      <c r="BI75" s="131">
        <f t="shared" si="8"/>
        <v>0</v>
      </c>
      <c r="BJ75" s="134"/>
      <c r="BK75" s="134"/>
      <c r="BL75" s="134"/>
      <c r="BM75" s="115"/>
    </row>
    <row r="76" spans="1:67" s="9" customFormat="1" ht="43.5" customHeight="1" thickBot="1" x14ac:dyDescent="0.25">
      <c r="A76" s="640" t="s">
        <v>144</v>
      </c>
      <c r="B76" s="641"/>
      <c r="C76" s="641"/>
      <c r="D76" s="641"/>
      <c r="E76" s="641"/>
      <c r="F76" s="641"/>
      <c r="G76" s="641"/>
      <c r="H76" s="641"/>
      <c r="I76" s="641"/>
      <c r="J76" s="641"/>
      <c r="K76" s="641"/>
      <c r="L76" s="641"/>
      <c r="M76" s="641"/>
      <c r="N76" s="641"/>
      <c r="O76" s="641"/>
      <c r="P76" s="641"/>
      <c r="Q76" s="641"/>
      <c r="R76" s="641"/>
      <c r="S76" s="642"/>
      <c r="T76" s="643">
        <f>SUM(AF76:AW76)</f>
        <v>10</v>
      </c>
      <c r="U76" s="644"/>
      <c r="V76" s="645"/>
      <c r="W76" s="646"/>
      <c r="X76" s="647"/>
      <c r="Y76" s="648"/>
      <c r="Z76" s="644"/>
      <c r="AA76" s="644"/>
      <c r="AB76" s="644"/>
      <c r="AC76" s="644"/>
      <c r="AD76" s="647"/>
      <c r="AE76" s="649"/>
      <c r="AF76" s="643">
        <f>COUNTIF(R31:S65,1)</f>
        <v>4</v>
      </c>
      <c r="AG76" s="644"/>
      <c r="AH76" s="644"/>
      <c r="AI76" s="644"/>
      <c r="AJ76" s="644"/>
      <c r="AK76" s="649"/>
      <c r="AL76" s="643">
        <f>COUNTIF(R31:S65,2)+1</f>
        <v>3</v>
      </c>
      <c r="AM76" s="644"/>
      <c r="AN76" s="644"/>
      <c r="AO76" s="644"/>
      <c r="AP76" s="644"/>
      <c r="AQ76" s="649"/>
      <c r="AR76" s="643">
        <f>COUNTIF(R31:S65,3)+1</f>
        <v>3</v>
      </c>
      <c r="AS76" s="644"/>
      <c r="AT76" s="644"/>
      <c r="AU76" s="644"/>
      <c r="AV76" s="644"/>
      <c r="AW76" s="649"/>
      <c r="AX76" s="643"/>
      <c r="AY76" s="644"/>
      <c r="AZ76" s="644"/>
      <c r="BA76" s="644"/>
      <c r="BB76" s="644"/>
      <c r="BC76" s="649"/>
      <c r="BD76" s="643"/>
      <c r="BE76" s="644"/>
      <c r="BF76" s="644"/>
      <c r="BG76" s="644"/>
      <c r="BH76" s="649"/>
      <c r="BI76" s="131">
        <f t="shared" si="8"/>
        <v>0</v>
      </c>
      <c r="BJ76" s="134"/>
      <c r="BK76" s="134"/>
      <c r="BL76" s="134"/>
      <c r="BM76" s="115"/>
    </row>
    <row r="77" spans="1:67" s="12" customFormat="1" ht="37.5" customHeight="1" thickBot="1" x14ac:dyDescent="0.25">
      <c r="A77" s="650"/>
      <c r="B77" s="651"/>
      <c r="C77" s="651"/>
      <c r="D77" s="651"/>
      <c r="E77" s="651"/>
      <c r="F77" s="651"/>
      <c r="G77" s="651"/>
      <c r="H77" s="651"/>
      <c r="I77" s="651"/>
      <c r="J77" s="651"/>
      <c r="K77" s="651"/>
      <c r="L77" s="651"/>
      <c r="M77" s="651"/>
      <c r="N77" s="651"/>
      <c r="O77" s="651"/>
      <c r="P77" s="651"/>
      <c r="Q77" s="651"/>
      <c r="R77" s="651"/>
      <c r="S77" s="651"/>
      <c r="T77" s="652"/>
      <c r="U77" s="652"/>
      <c r="V77" s="653"/>
      <c r="W77" s="653"/>
      <c r="X77" s="653"/>
      <c r="Y77" s="653"/>
      <c r="Z77" s="653"/>
      <c r="AA77" s="653"/>
      <c r="AB77" s="654"/>
      <c r="AC77" s="654"/>
      <c r="AD77" s="653"/>
      <c r="AE77" s="653"/>
      <c r="AF77" s="652"/>
      <c r="AG77" s="652"/>
      <c r="AH77" s="652"/>
      <c r="AI77" s="652"/>
      <c r="AJ77" s="652"/>
      <c r="AK77" s="652"/>
      <c r="AL77" s="652"/>
      <c r="AM77" s="652"/>
      <c r="AN77" s="652"/>
      <c r="AO77" s="652"/>
      <c r="AP77" s="652"/>
      <c r="AQ77" s="652"/>
      <c r="AR77" s="652"/>
      <c r="AS77" s="652"/>
      <c r="AT77" s="652"/>
      <c r="AU77" s="652"/>
      <c r="AV77" s="652"/>
      <c r="AW77" s="652"/>
      <c r="AX77" s="653"/>
      <c r="AY77" s="653"/>
      <c r="AZ77" s="653"/>
      <c r="BA77" s="653"/>
      <c r="BB77" s="653"/>
      <c r="BC77" s="653"/>
      <c r="BD77" s="653"/>
      <c r="BE77" s="653"/>
      <c r="BF77" s="653"/>
      <c r="BG77" s="653"/>
      <c r="BH77" s="653"/>
      <c r="BI77" s="139"/>
      <c r="BJ77" s="139"/>
      <c r="BK77" s="139"/>
      <c r="BL77" s="139"/>
      <c r="BM77" s="118"/>
      <c r="BO77" s="5"/>
    </row>
    <row r="78" spans="1:67" s="12" customFormat="1" ht="47.25" customHeight="1" thickBot="1" x14ac:dyDescent="0.25">
      <c r="A78" s="564" t="s">
        <v>273</v>
      </c>
      <c r="B78" s="355"/>
      <c r="C78" s="355"/>
      <c r="D78" s="355"/>
      <c r="E78" s="355"/>
      <c r="F78" s="355"/>
      <c r="G78" s="355"/>
      <c r="H78" s="355"/>
      <c r="I78" s="355"/>
      <c r="J78" s="355"/>
      <c r="K78" s="355"/>
      <c r="L78" s="355"/>
      <c r="M78" s="355"/>
      <c r="N78" s="355"/>
      <c r="O78" s="355"/>
      <c r="P78" s="355"/>
      <c r="Q78" s="355"/>
      <c r="R78" s="355"/>
      <c r="S78" s="355"/>
      <c r="T78" s="563"/>
      <c r="U78" s="564" t="s">
        <v>12</v>
      </c>
      <c r="V78" s="355"/>
      <c r="W78" s="355"/>
      <c r="X78" s="355"/>
      <c r="Y78" s="355"/>
      <c r="Z78" s="355"/>
      <c r="AA78" s="355"/>
      <c r="AB78" s="355"/>
      <c r="AC78" s="355"/>
      <c r="AD78" s="355"/>
      <c r="AE78" s="355"/>
      <c r="AF78" s="355"/>
      <c r="AG78" s="355"/>
      <c r="AH78" s="355"/>
      <c r="AI78" s="355"/>
      <c r="AJ78" s="355"/>
      <c r="AK78" s="355"/>
      <c r="AL78" s="355"/>
      <c r="AM78" s="355"/>
      <c r="AN78" s="355"/>
      <c r="AO78" s="355"/>
      <c r="AP78" s="563"/>
      <c r="AQ78" s="478" t="s">
        <v>11</v>
      </c>
      <c r="AR78" s="479"/>
      <c r="AS78" s="479"/>
      <c r="AT78" s="479"/>
      <c r="AU78" s="479"/>
      <c r="AV78" s="479"/>
      <c r="AW78" s="479"/>
      <c r="AX78" s="479"/>
      <c r="AY78" s="479"/>
      <c r="AZ78" s="479"/>
      <c r="BA78" s="479"/>
      <c r="BB78" s="479"/>
      <c r="BC78" s="479"/>
      <c r="BD78" s="479"/>
      <c r="BE78" s="479"/>
      <c r="BF78" s="479"/>
      <c r="BG78" s="479"/>
      <c r="BH78" s="480"/>
      <c r="BI78" s="140"/>
      <c r="BJ78" s="140"/>
      <c r="BK78" s="140"/>
      <c r="BL78" s="140"/>
      <c r="BM78" s="119"/>
      <c r="BO78" s="8"/>
    </row>
    <row r="79" spans="1:67" s="12" customFormat="1" ht="117" customHeight="1" thickBot="1" x14ac:dyDescent="0.25">
      <c r="A79" s="655" t="s">
        <v>10</v>
      </c>
      <c r="B79" s="561"/>
      <c r="C79" s="561"/>
      <c r="D79" s="561"/>
      <c r="E79" s="561"/>
      <c r="F79" s="561"/>
      <c r="G79" s="561"/>
      <c r="H79" s="561"/>
      <c r="I79" s="561"/>
      <c r="J79" s="561"/>
      <c r="K79" s="561"/>
      <c r="L79" s="561" t="s">
        <v>9</v>
      </c>
      <c r="M79" s="561"/>
      <c r="N79" s="561"/>
      <c r="O79" s="561" t="s">
        <v>8</v>
      </c>
      <c r="P79" s="561"/>
      <c r="Q79" s="561"/>
      <c r="R79" s="656" t="s">
        <v>7</v>
      </c>
      <c r="S79" s="496"/>
      <c r="T79" s="497"/>
      <c r="U79" s="655" t="s">
        <v>9</v>
      </c>
      <c r="V79" s="561"/>
      <c r="W79" s="561"/>
      <c r="X79" s="561"/>
      <c r="Y79" s="561"/>
      <c r="Z79" s="561"/>
      <c r="AA79" s="561"/>
      <c r="AB79" s="561" t="s">
        <v>8</v>
      </c>
      <c r="AC79" s="561"/>
      <c r="AD79" s="561"/>
      <c r="AE79" s="561"/>
      <c r="AF79" s="561"/>
      <c r="AG79" s="561"/>
      <c r="AH79" s="561"/>
      <c r="AI79" s="657" t="s">
        <v>103</v>
      </c>
      <c r="AJ79" s="561"/>
      <c r="AK79" s="561"/>
      <c r="AL79" s="561"/>
      <c r="AM79" s="561"/>
      <c r="AN79" s="561"/>
      <c r="AO79" s="561"/>
      <c r="AP79" s="658"/>
      <c r="AQ79" s="579" t="s">
        <v>6</v>
      </c>
      <c r="AR79" s="659"/>
      <c r="AS79" s="659"/>
      <c r="AT79" s="659"/>
      <c r="AU79" s="659"/>
      <c r="AV79" s="659"/>
      <c r="AW79" s="659"/>
      <c r="AX79" s="659"/>
      <c r="AY79" s="659"/>
      <c r="AZ79" s="659"/>
      <c r="BA79" s="659"/>
      <c r="BB79" s="659"/>
      <c r="BC79" s="659"/>
      <c r="BD79" s="659"/>
      <c r="BE79" s="659"/>
      <c r="BF79" s="659"/>
      <c r="BG79" s="659"/>
      <c r="BH79" s="660"/>
      <c r="BI79" s="140"/>
      <c r="BJ79" s="140"/>
      <c r="BK79" s="140"/>
      <c r="BL79" s="140"/>
      <c r="BM79" s="119"/>
      <c r="BO79" s="8"/>
    </row>
    <row r="80" spans="1:67" s="12" customFormat="1" ht="51.75" customHeight="1" thickBot="1" x14ac:dyDescent="0.25">
      <c r="A80" s="661" t="s">
        <v>5</v>
      </c>
      <c r="B80" s="609"/>
      <c r="C80" s="609"/>
      <c r="D80" s="609"/>
      <c r="E80" s="609"/>
      <c r="F80" s="609"/>
      <c r="G80" s="609"/>
      <c r="H80" s="609"/>
      <c r="I80" s="609"/>
      <c r="J80" s="609"/>
      <c r="K80" s="609"/>
      <c r="L80" s="609">
        <v>4</v>
      </c>
      <c r="M80" s="609"/>
      <c r="N80" s="609"/>
      <c r="O80" s="609">
        <v>4</v>
      </c>
      <c r="P80" s="609"/>
      <c r="Q80" s="609"/>
      <c r="R80" s="609">
        <v>6</v>
      </c>
      <c r="S80" s="609"/>
      <c r="T80" s="610"/>
      <c r="U80" s="661">
        <v>4</v>
      </c>
      <c r="V80" s="609"/>
      <c r="W80" s="609"/>
      <c r="X80" s="609"/>
      <c r="Y80" s="609"/>
      <c r="Z80" s="609"/>
      <c r="AA80" s="609"/>
      <c r="AB80" s="609">
        <v>16</v>
      </c>
      <c r="AC80" s="609"/>
      <c r="AD80" s="609"/>
      <c r="AE80" s="609"/>
      <c r="AF80" s="609"/>
      <c r="AG80" s="609"/>
      <c r="AH80" s="609"/>
      <c r="AI80" s="609">
        <v>24</v>
      </c>
      <c r="AJ80" s="609"/>
      <c r="AK80" s="609"/>
      <c r="AL80" s="609"/>
      <c r="AM80" s="609"/>
      <c r="AN80" s="609"/>
      <c r="AO80" s="609"/>
      <c r="AP80" s="610"/>
      <c r="AQ80" s="613"/>
      <c r="AR80" s="662"/>
      <c r="AS80" s="662"/>
      <c r="AT80" s="662"/>
      <c r="AU80" s="662"/>
      <c r="AV80" s="662"/>
      <c r="AW80" s="662"/>
      <c r="AX80" s="662"/>
      <c r="AY80" s="662"/>
      <c r="AZ80" s="662"/>
      <c r="BA80" s="662"/>
      <c r="BB80" s="662"/>
      <c r="BC80" s="662"/>
      <c r="BD80" s="662"/>
      <c r="BE80" s="662"/>
      <c r="BF80" s="662"/>
      <c r="BG80" s="662"/>
      <c r="BH80" s="663"/>
      <c r="BI80" s="140"/>
      <c r="BJ80" s="140"/>
      <c r="BK80" s="140"/>
      <c r="BL80" s="140"/>
      <c r="BM80" s="119"/>
      <c r="BO80" s="8"/>
    </row>
    <row r="81" spans="1:72" s="12" customFormat="1" ht="32.25" customHeight="1" x14ac:dyDescent="0.2">
      <c r="A81" s="653"/>
      <c r="B81" s="653"/>
      <c r="C81" s="653"/>
      <c r="D81" s="653"/>
      <c r="E81" s="653"/>
      <c r="F81" s="653"/>
      <c r="G81" s="653"/>
      <c r="H81" s="653"/>
      <c r="I81" s="653"/>
      <c r="J81" s="653"/>
      <c r="K81" s="653"/>
      <c r="L81" s="653"/>
      <c r="M81" s="653"/>
      <c r="N81" s="653"/>
      <c r="O81" s="653"/>
      <c r="P81" s="653"/>
      <c r="Q81" s="653"/>
      <c r="R81" s="653"/>
      <c r="S81" s="653"/>
      <c r="T81" s="653"/>
      <c r="U81" s="653"/>
      <c r="V81" s="653"/>
      <c r="W81" s="653"/>
      <c r="X81" s="653"/>
      <c r="Y81" s="653"/>
      <c r="Z81" s="653"/>
      <c r="AA81" s="653"/>
      <c r="AB81" s="653"/>
      <c r="AC81" s="653"/>
      <c r="AD81" s="653"/>
      <c r="AE81" s="653"/>
      <c r="AF81" s="653"/>
      <c r="AG81" s="653"/>
      <c r="AH81" s="653"/>
      <c r="AI81" s="653"/>
      <c r="AJ81" s="653"/>
      <c r="AK81" s="653"/>
      <c r="AL81" s="653"/>
      <c r="AM81" s="653"/>
      <c r="AN81" s="653"/>
      <c r="AO81" s="653"/>
      <c r="AP81" s="653"/>
      <c r="AQ81" s="653"/>
      <c r="AR81" s="653"/>
      <c r="AS81" s="653"/>
      <c r="AT81" s="653"/>
      <c r="AU81" s="653"/>
      <c r="AV81" s="653"/>
      <c r="AW81" s="653"/>
      <c r="AX81" s="653"/>
      <c r="AY81" s="653"/>
      <c r="AZ81" s="653"/>
      <c r="BA81" s="653"/>
      <c r="BB81" s="653"/>
      <c r="BC81" s="653"/>
      <c r="BD81" s="653"/>
      <c r="BE81" s="653"/>
      <c r="BF81" s="653"/>
      <c r="BG81" s="653"/>
      <c r="BH81" s="653"/>
      <c r="BI81" s="128"/>
      <c r="BJ81" s="134"/>
      <c r="BK81" s="134"/>
      <c r="BL81" s="134"/>
      <c r="BM81" s="115"/>
    </row>
    <row r="82" spans="1:72" s="12" customFormat="1" ht="62.25" customHeight="1" x14ac:dyDescent="0.2">
      <c r="A82" s="653"/>
      <c r="B82" s="653"/>
      <c r="C82" s="653"/>
      <c r="D82" s="653"/>
      <c r="E82" s="653"/>
      <c r="F82" s="653"/>
      <c r="G82" s="653"/>
      <c r="H82" s="653"/>
      <c r="I82" s="653"/>
      <c r="J82" s="653"/>
      <c r="K82" s="653"/>
      <c r="L82" s="653"/>
      <c r="M82" s="653"/>
      <c r="N82" s="653"/>
      <c r="O82" s="653"/>
      <c r="P82" s="653"/>
      <c r="Q82" s="653"/>
      <c r="R82" s="653"/>
      <c r="S82" s="653"/>
      <c r="T82" s="653"/>
      <c r="U82" s="653"/>
      <c r="V82" s="653"/>
      <c r="W82" s="653"/>
      <c r="X82" s="653"/>
      <c r="Y82" s="653"/>
      <c r="Z82" s="653"/>
      <c r="AA82" s="664" t="s">
        <v>99</v>
      </c>
      <c r="AB82" s="654"/>
      <c r="AC82" s="654"/>
      <c r="AD82" s="653"/>
      <c r="AE82" s="653"/>
      <c r="AF82" s="653"/>
      <c r="AG82" s="653"/>
      <c r="AH82" s="653"/>
      <c r="AI82" s="653"/>
      <c r="AJ82" s="653"/>
      <c r="AK82" s="653"/>
      <c r="AL82" s="653"/>
      <c r="AM82" s="653"/>
      <c r="AN82" s="653"/>
      <c r="AO82" s="653"/>
      <c r="AP82" s="653"/>
      <c r="AQ82" s="653"/>
      <c r="AR82" s="653"/>
      <c r="AS82" s="653"/>
      <c r="AT82" s="653"/>
      <c r="AU82" s="653"/>
      <c r="AV82" s="653"/>
      <c r="AW82" s="653"/>
      <c r="AX82" s="653"/>
      <c r="AY82" s="653"/>
      <c r="AZ82" s="653"/>
      <c r="BA82" s="653"/>
      <c r="BB82" s="653"/>
      <c r="BC82" s="653"/>
      <c r="BD82" s="651"/>
      <c r="BE82" s="651"/>
      <c r="BF82" s="651"/>
      <c r="BG82" s="651"/>
      <c r="BH82" s="651"/>
      <c r="BI82" s="128"/>
      <c r="BJ82" s="134"/>
      <c r="BK82" s="134"/>
      <c r="BL82" s="134"/>
      <c r="BM82" s="115"/>
    </row>
    <row r="83" spans="1:72" s="12" customFormat="1" ht="15" customHeight="1" thickBot="1" x14ac:dyDescent="0.25">
      <c r="A83" s="665"/>
      <c r="B83" s="665"/>
      <c r="C83" s="665"/>
      <c r="D83" s="665"/>
      <c r="E83" s="665"/>
      <c r="F83" s="665"/>
      <c r="G83" s="665"/>
      <c r="H83" s="665"/>
      <c r="I83" s="665"/>
      <c r="J83" s="665"/>
      <c r="K83" s="665"/>
      <c r="L83" s="665"/>
      <c r="M83" s="665"/>
      <c r="N83" s="665"/>
      <c r="O83" s="665"/>
      <c r="P83" s="665"/>
      <c r="Q83" s="665"/>
      <c r="R83" s="666"/>
      <c r="S83" s="666"/>
      <c r="T83" s="665"/>
      <c r="U83" s="667"/>
      <c r="V83" s="667"/>
      <c r="W83" s="665"/>
      <c r="X83" s="665"/>
      <c r="Y83" s="665"/>
      <c r="Z83" s="665"/>
      <c r="AA83" s="665"/>
      <c r="AB83" s="668"/>
      <c r="AC83" s="668"/>
      <c r="AD83" s="665"/>
      <c r="AE83" s="665"/>
      <c r="AF83" s="665"/>
      <c r="AG83" s="665"/>
      <c r="AH83" s="665"/>
      <c r="AI83" s="665"/>
      <c r="AJ83" s="665"/>
      <c r="AK83" s="665"/>
      <c r="AL83" s="665"/>
      <c r="AM83" s="665"/>
      <c r="AN83" s="665"/>
      <c r="AO83" s="665"/>
      <c r="AP83" s="665"/>
      <c r="AQ83" s="665"/>
      <c r="AR83" s="665"/>
      <c r="AS83" s="665"/>
      <c r="AT83" s="665"/>
      <c r="AU83" s="665"/>
      <c r="AV83" s="665"/>
      <c r="AW83" s="665"/>
      <c r="AX83" s="665"/>
      <c r="AY83" s="665"/>
      <c r="AZ83" s="665"/>
      <c r="BA83" s="665"/>
      <c r="BB83" s="665"/>
      <c r="BC83" s="665"/>
      <c r="BD83" s="669"/>
      <c r="BE83" s="669"/>
      <c r="BF83" s="669"/>
      <c r="BG83" s="669"/>
      <c r="BH83" s="669"/>
      <c r="BI83" s="128"/>
      <c r="BJ83" s="134"/>
      <c r="BK83" s="134"/>
      <c r="BL83" s="134"/>
      <c r="BM83" s="115"/>
    </row>
    <row r="84" spans="1:72" s="12" customFormat="1" ht="132" customHeight="1" thickBot="1" x14ac:dyDescent="0.25">
      <c r="A84" s="670" t="s">
        <v>101</v>
      </c>
      <c r="B84" s="671"/>
      <c r="C84" s="671"/>
      <c r="D84" s="672"/>
      <c r="E84" s="478" t="s">
        <v>102</v>
      </c>
      <c r="F84" s="479"/>
      <c r="G84" s="479"/>
      <c r="H84" s="479"/>
      <c r="I84" s="479"/>
      <c r="J84" s="479"/>
      <c r="K84" s="479"/>
      <c r="L84" s="479"/>
      <c r="M84" s="479"/>
      <c r="N84" s="479"/>
      <c r="O84" s="479"/>
      <c r="P84" s="479"/>
      <c r="Q84" s="479"/>
      <c r="R84" s="479"/>
      <c r="S84" s="479"/>
      <c r="T84" s="479"/>
      <c r="U84" s="479"/>
      <c r="V84" s="479"/>
      <c r="W84" s="479"/>
      <c r="X84" s="479"/>
      <c r="Y84" s="479"/>
      <c r="Z84" s="479"/>
      <c r="AA84" s="479"/>
      <c r="AB84" s="479"/>
      <c r="AC84" s="479"/>
      <c r="AD84" s="479"/>
      <c r="AE84" s="479"/>
      <c r="AF84" s="479"/>
      <c r="AG84" s="479"/>
      <c r="AH84" s="479"/>
      <c r="AI84" s="479"/>
      <c r="AJ84" s="479"/>
      <c r="AK84" s="479"/>
      <c r="AL84" s="479"/>
      <c r="AM84" s="479"/>
      <c r="AN84" s="479"/>
      <c r="AO84" s="479"/>
      <c r="AP84" s="479"/>
      <c r="AQ84" s="479"/>
      <c r="AR84" s="479"/>
      <c r="AS84" s="479"/>
      <c r="AT84" s="479"/>
      <c r="AU84" s="479"/>
      <c r="AV84" s="479"/>
      <c r="AW84" s="479"/>
      <c r="AX84" s="479"/>
      <c r="AY84" s="479"/>
      <c r="AZ84" s="479"/>
      <c r="BA84" s="479"/>
      <c r="BB84" s="480"/>
      <c r="BC84" s="670" t="s">
        <v>174</v>
      </c>
      <c r="BD84" s="671"/>
      <c r="BE84" s="671"/>
      <c r="BF84" s="671"/>
      <c r="BG84" s="671"/>
      <c r="BH84" s="672"/>
      <c r="BI84" s="134"/>
      <c r="BJ84" s="134"/>
      <c r="BK84" s="134"/>
      <c r="BL84" s="134"/>
      <c r="BM84" s="115"/>
    </row>
    <row r="85" spans="1:72" s="12" customFormat="1" ht="70.7" customHeight="1" x14ac:dyDescent="0.2">
      <c r="A85" s="295" t="s">
        <v>121</v>
      </c>
      <c r="B85" s="290"/>
      <c r="C85" s="290"/>
      <c r="D85" s="291"/>
      <c r="E85" s="573" t="s">
        <v>176</v>
      </c>
      <c r="F85" s="574"/>
      <c r="G85" s="574"/>
      <c r="H85" s="574"/>
      <c r="I85" s="574"/>
      <c r="J85" s="574"/>
      <c r="K85" s="574"/>
      <c r="L85" s="574"/>
      <c r="M85" s="574"/>
      <c r="N85" s="574"/>
      <c r="O85" s="574"/>
      <c r="P85" s="574"/>
      <c r="Q85" s="574"/>
      <c r="R85" s="574"/>
      <c r="S85" s="574"/>
      <c r="T85" s="574"/>
      <c r="U85" s="574"/>
      <c r="V85" s="574"/>
      <c r="W85" s="574"/>
      <c r="X85" s="574"/>
      <c r="Y85" s="574"/>
      <c r="Z85" s="574"/>
      <c r="AA85" s="574"/>
      <c r="AB85" s="574"/>
      <c r="AC85" s="574"/>
      <c r="AD85" s="574"/>
      <c r="AE85" s="574"/>
      <c r="AF85" s="574"/>
      <c r="AG85" s="574"/>
      <c r="AH85" s="574"/>
      <c r="AI85" s="574"/>
      <c r="AJ85" s="574"/>
      <c r="AK85" s="574"/>
      <c r="AL85" s="574"/>
      <c r="AM85" s="574"/>
      <c r="AN85" s="574"/>
      <c r="AO85" s="574"/>
      <c r="AP85" s="574"/>
      <c r="AQ85" s="574"/>
      <c r="AR85" s="574"/>
      <c r="AS85" s="574"/>
      <c r="AT85" s="574"/>
      <c r="AU85" s="574"/>
      <c r="AV85" s="574"/>
      <c r="AW85" s="574"/>
      <c r="AX85" s="574"/>
      <c r="AY85" s="574"/>
      <c r="AZ85" s="574"/>
      <c r="BA85" s="574"/>
      <c r="BB85" s="575"/>
      <c r="BC85" s="673" t="s">
        <v>295</v>
      </c>
      <c r="BD85" s="674"/>
      <c r="BE85" s="674"/>
      <c r="BF85" s="674"/>
      <c r="BG85" s="674"/>
      <c r="BH85" s="675"/>
      <c r="BI85" s="134"/>
      <c r="BJ85" s="134"/>
      <c r="BK85" s="134"/>
      <c r="BL85" s="134"/>
      <c r="BM85" s="115"/>
    </row>
    <row r="86" spans="1:72" s="12" customFormat="1" ht="51" customHeight="1" x14ac:dyDescent="0.2">
      <c r="A86" s="295" t="s">
        <v>117</v>
      </c>
      <c r="B86" s="290"/>
      <c r="C86" s="290"/>
      <c r="D86" s="291"/>
      <c r="E86" s="310" t="s">
        <v>175</v>
      </c>
      <c r="F86" s="311"/>
      <c r="G86" s="311"/>
      <c r="H86" s="311"/>
      <c r="I86" s="311"/>
      <c r="J86" s="311"/>
      <c r="K86" s="311"/>
      <c r="L86" s="311"/>
      <c r="M86" s="311"/>
      <c r="N86" s="311"/>
      <c r="O86" s="311"/>
      <c r="P86" s="311"/>
      <c r="Q86" s="311"/>
      <c r="R86" s="311"/>
      <c r="S86" s="311"/>
      <c r="T86" s="311"/>
      <c r="U86" s="311"/>
      <c r="V86" s="311"/>
      <c r="W86" s="311"/>
      <c r="X86" s="311"/>
      <c r="Y86" s="311"/>
      <c r="Z86" s="311"/>
      <c r="AA86" s="311"/>
      <c r="AB86" s="311"/>
      <c r="AC86" s="311"/>
      <c r="AD86" s="311"/>
      <c r="AE86" s="311"/>
      <c r="AF86" s="311"/>
      <c r="AG86" s="311"/>
      <c r="AH86" s="311"/>
      <c r="AI86" s="311"/>
      <c r="AJ86" s="311"/>
      <c r="AK86" s="311"/>
      <c r="AL86" s="311"/>
      <c r="AM86" s="311"/>
      <c r="AN86" s="311"/>
      <c r="AO86" s="311"/>
      <c r="AP86" s="311"/>
      <c r="AQ86" s="311"/>
      <c r="AR86" s="311"/>
      <c r="AS86" s="311"/>
      <c r="AT86" s="311"/>
      <c r="AU86" s="311"/>
      <c r="AV86" s="311"/>
      <c r="AW86" s="311"/>
      <c r="AX86" s="311"/>
      <c r="AY86" s="311"/>
      <c r="AZ86" s="311"/>
      <c r="BA86" s="311"/>
      <c r="BB86" s="312"/>
      <c r="BC86" s="676" t="s">
        <v>279</v>
      </c>
      <c r="BD86" s="677"/>
      <c r="BE86" s="677"/>
      <c r="BF86" s="677"/>
      <c r="BG86" s="677"/>
      <c r="BH86" s="678"/>
      <c r="BI86" s="134"/>
      <c r="BJ86" s="134"/>
      <c r="BK86" s="134"/>
      <c r="BL86" s="134"/>
      <c r="BM86" s="115"/>
    </row>
    <row r="87" spans="1:72" s="12" customFormat="1" ht="70.7" customHeight="1" x14ac:dyDescent="0.2">
      <c r="A87" s="295" t="s">
        <v>118</v>
      </c>
      <c r="B87" s="290"/>
      <c r="C87" s="290"/>
      <c r="D87" s="291"/>
      <c r="E87" s="310" t="s">
        <v>172</v>
      </c>
      <c r="F87" s="311"/>
      <c r="G87" s="311"/>
      <c r="H87" s="311"/>
      <c r="I87" s="311"/>
      <c r="J87" s="311"/>
      <c r="K87" s="311"/>
      <c r="L87" s="311"/>
      <c r="M87" s="311"/>
      <c r="N87" s="311"/>
      <c r="O87" s="311"/>
      <c r="P87" s="311"/>
      <c r="Q87" s="311"/>
      <c r="R87" s="311"/>
      <c r="S87" s="311"/>
      <c r="T87" s="311"/>
      <c r="U87" s="311"/>
      <c r="V87" s="311"/>
      <c r="W87" s="311"/>
      <c r="X87" s="311"/>
      <c r="Y87" s="311"/>
      <c r="Z87" s="311"/>
      <c r="AA87" s="311"/>
      <c r="AB87" s="311"/>
      <c r="AC87" s="311"/>
      <c r="AD87" s="311"/>
      <c r="AE87" s="311"/>
      <c r="AF87" s="311"/>
      <c r="AG87" s="311"/>
      <c r="AH87" s="311"/>
      <c r="AI87" s="311"/>
      <c r="AJ87" s="311"/>
      <c r="AK87" s="311"/>
      <c r="AL87" s="311"/>
      <c r="AM87" s="311"/>
      <c r="AN87" s="311"/>
      <c r="AO87" s="311"/>
      <c r="AP87" s="311"/>
      <c r="AQ87" s="311"/>
      <c r="AR87" s="311"/>
      <c r="AS87" s="311"/>
      <c r="AT87" s="311"/>
      <c r="AU87" s="311"/>
      <c r="AV87" s="311"/>
      <c r="AW87" s="311"/>
      <c r="AX87" s="311"/>
      <c r="AY87" s="311"/>
      <c r="AZ87" s="311"/>
      <c r="BA87" s="311"/>
      <c r="BB87" s="312"/>
      <c r="BC87" s="676" t="s">
        <v>296</v>
      </c>
      <c r="BD87" s="677"/>
      <c r="BE87" s="677"/>
      <c r="BF87" s="677"/>
      <c r="BG87" s="677"/>
      <c r="BH87" s="678"/>
      <c r="BI87" s="134"/>
      <c r="BJ87" s="134"/>
      <c r="BK87" s="134"/>
      <c r="BL87" s="134"/>
      <c r="BM87" s="115"/>
    </row>
    <row r="88" spans="1:72" s="12" customFormat="1" ht="51" customHeight="1" x14ac:dyDescent="0.2">
      <c r="A88" s="295" t="s">
        <v>119</v>
      </c>
      <c r="B88" s="290"/>
      <c r="C88" s="290"/>
      <c r="D88" s="291"/>
      <c r="E88" s="310" t="s">
        <v>165</v>
      </c>
      <c r="F88" s="311"/>
      <c r="G88" s="311"/>
      <c r="H88" s="311"/>
      <c r="I88" s="311"/>
      <c r="J88" s="311"/>
      <c r="K88" s="311"/>
      <c r="L88" s="311"/>
      <c r="M88" s="311"/>
      <c r="N88" s="311"/>
      <c r="O88" s="311"/>
      <c r="P88" s="311"/>
      <c r="Q88" s="311"/>
      <c r="R88" s="311"/>
      <c r="S88" s="311"/>
      <c r="T88" s="311"/>
      <c r="U88" s="311"/>
      <c r="V88" s="311"/>
      <c r="W88" s="311"/>
      <c r="X88" s="311"/>
      <c r="Y88" s="311"/>
      <c r="Z88" s="311"/>
      <c r="AA88" s="311"/>
      <c r="AB88" s="311"/>
      <c r="AC88" s="311"/>
      <c r="AD88" s="311"/>
      <c r="AE88" s="311"/>
      <c r="AF88" s="311"/>
      <c r="AG88" s="311"/>
      <c r="AH88" s="311"/>
      <c r="AI88" s="311"/>
      <c r="AJ88" s="311"/>
      <c r="AK88" s="311"/>
      <c r="AL88" s="311"/>
      <c r="AM88" s="311"/>
      <c r="AN88" s="311"/>
      <c r="AO88" s="311"/>
      <c r="AP88" s="311"/>
      <c r="AQ88" s="311"/>
      <c r="AR88" s="311"/>
      <c r="AS88" s="311"/>
      <c r="AT88" s="311"/>
      <c r="AU88" s="311"/>
      <c r="AV88" s="311"/>
      <c r="AW88" s="311"/>
      <c r="AX88" s="311"/>
      <c r="AY88" s="311"/>
      <c r="AZ88" s="311"/>
      <c r="BA88" s="311"/>
      <c r="BB88" s="312"/>
      <c r="BC88" s="676" t="s">
        <v>192</v>
      </c>
      <c r="BD88" s="677"/>
      <c r="BE88" s="677"/>
      <c r="BF88" s="677"/>
      <c r="BG88" s="677"/>
      <c r="BH88" s="678"/>
      <c r="BI88" s="134"/>
      <c r="BJ88" s="134"/>
      <c r="BK88" s="134"/>
      <c r="BL88" s="134"/>
      <c r="BM88" s="115"/>
    </row>
    <row r="89" spans="1:72" s="12" customFormat="1" ht="51" customHeight="1" x14ac:dyDescent="0.2">
      <c r="A89" s="679" t="s">
        <v>146</v>
      </c>
      <c r="B89" s="680"/>
      <c r="C89" s="680"/>
      <c r="D89" s="681"/>
      <c r="E89" s="310" t="s">
        <v>164</v>
      </c>
      <c r="F89" s="311"/>
      <c r="G89" s="311"/>
      <c r="H89" s="311"/>
      <c r="I89" s="311"/>
      <c r="J89" s="311"/>
      <c r="K89" s="311"/>
      <c r="L89" s="311"/>
      <c r="M89" s="311"/>
      <c r="N89" s="311"/>
      <c r="O89" s="311"/>
      <c r="P89" s="311"/>
      <c r="Q89" s="311"/>
      <c r="R89" s="311"/>
      <c r="S89" s="311"/>
      <c r="T89" s="311"/>
      <c r="U89" s="311"/>
      <c r="V89" s="311"/>
      <c r="W89" s="311"/>
      <c r="X89" s="311"/>
      <c r="Y89" s="311"/>
      <c r="Z89" s="311"/>
      <c r="AA89" s="311"/>
      <c r="AB89" s="311"/>
      <c r="AC89" s="311"/>
      <c r="AD89" s="311"/>
      <c r="AE89" s="311"/>
      <c r="AF89" s="311"/>
      <c r="AG89" s="311"/>
      <c r="AH89" s="311"/>
      <c r="AI89" s="311"/>
      <c r="AJ89" s="311"/>
      <c r="AK89" s="311"/>
      <c r="AL89" s="311"/>
      <c r="AM89" s="311"/>
      <c r="AN89" s="311"/>
      <c r="AO89" s="311"/>
      <c r="AP89" s="311"/>
      <c r="AQ89" s="311"/>
      <c r="AR89" s="311"/>
      <c r="AS89" s="311"/>
      <c r="AT89" s="311"/>
      <c r="AU89" s="311"/>
      <c r="AV89" s="311"/>
      <c r="AW89" s="311"/>
      <c r="AX89" s="311"/>
      <c r="AY89" s="311"/>
      <c r="AZ89" s="311"/>
      <c r="BA89" s="311"/>
      <c r="BB89" s="312"/>
      <c r="BC89" s="676" t="s">
        <v>297</v>
      </c>
      <c r="BD89" s="677"/>
      <c r="BE89" s="677"/>
      <c r="BF89" s="677"/>
      <c r="BG89" s="677"/>
      <c r="BH89" s="678"/>
      <c r="BI89" s="134"/>
      <c r="BJ89" s="134"/>
      <c r="BK89" s="134"/>
      <c r="BL89" s="134"/>
      <c r="BM89" s="115"/>
    </row>
    <row r="90" spans="1:72" s="12" customFormat="1" ht="70.7" customHeight="1" x14ac:dyDescent="0.2">
      <c r="A90" s="295" t="s">
        <v>126</v>
      </c>
      <c r="B90" s="290"/>
      <c r="C90" s="290"/>
      <c r="D90" s="291"/>
      <c r="E90" s="310" t="s">
        <v>166</v>
      </c>
      <c r="F90" s="311"/>
      <c r="G90" s="311"/>
      <c r="H90" s="311"/>
      <c r="I90" s="311"/>
      <c r="J90" s="311"/>
      <c r="K90" s="311"/>
      <c r="L90" s="311"/>
      <c r="M90" s="311"/>
      <c r="N90" s="311"/>
      <c r="O90" s="311"/>
      <c r="P90" s="311"/>
      <c r="Q90" s="311"/>
      <c r="R90" s="311"/>
      <c r="S90" s="311"/>
      <c r="T90" s="311"/>
      <c r="U90" s="311"/>
      <c r="V90" s="311"/>
      <c r="W90" s="311"/>
      <c r="X90" s="311"/>
      <c r="Y90" s="311"/>
      <c r="Z90" s="311"/>
      <c r="AA90" s="311"/>
      <c r="AB90" s="311"/>
      <c r="AC90" s="311"/>
      <c r="AD90" s="311"/>
      <c r="AE90" s="311"/>
      <c r="AF90" s="311"/>
      <c r="AG90" s="311"/>
      <c r="AH90" s="311"/>
      <c r="AI90" s="311"/>
      <c r="AJ90" s="311"/>
      <c r="AK90" s="311"/>
      <c r="AL90" s="311"/>
      <c r="AM90" s="311"/>
      <c r="AN90" s="311"/>
      <c r="AO90" s="311"/>
      <c r="AP90" s="311"/>
      <c r="AQ90" s="311"/>
      <c r="AR90" s="311"/>
      <c r="AS90" s="311"/>
      <c r="AT90" s="311"/>
      <c r="AU90" s="311"/>
      <c r="AV90" s="311"/>
      <c r="AW90" s="311"/>
      <c r="AX90" s="311"/>
      <c r="AY90" s="311"/>
      <c r="AZ90" s="311"/>
      <c r="BA90" s="311"/>
      <c r="BB90" s="312"/>
      <c r="BC90" s="676" t="s">
        <v>298</v>
      </c>
      <c r="BD90" s="677"/>
      <c r="BE90" s="677"/>
      <c r="BF90" s="677"/>
      <c r="BG90" s="677"/>
      <c r="BH90" s="678"/>
      <c r="BI90" s="134"/>
      <c r="BJ90" s="134"/>
      <c r="BK90" s="134"/>
      <c r="BL90" s="134"/>
      <c r="BM90" s="115"/>
    </row>
    <row r="91" spans="1:72" s="12" customFormat="1" ht="51" customHeight="1" thickBot="1" x14ac:dyDescent="0.25">
      <c r="A91" s="682" t="s">
        <v>147</v>
      </c>
      <c r="B91" s="683"/>
      <c r="C91" s="683"/>
      <c r="D91" s="684"/>
      <c r="E91" s="605" t="s">
        <v>173</v>
      </c>
      <c r="F91" s="606"/>
      <c r="G91" s="606"/>
      <c r="H91" s="606"/>
      <c r="I91" s="606"/>
      <c r="J91" s="606"/>
      <c r="K91" s="606"/>
      <c r="L91" s="606"/>
      <c r="M91" s="606"/>
      <c r="N91" s="606"/>
      <c r="O91" s="606"/>
      <c r="P91" s="606"/>
      <c r="Q91" s="606"/>
      <c r="R91" s="606"/>
      <c r="S91" s="606"/>
      <c r="T91" s="606"/>
      <c r="U91" s="606"/>
      <c r="V91" s="606"/>
      <c r="W91" s="606"/>
      <c r="X91" s="606"/>
      <c r="Y91" s="606"/>
      <c r="Z91" s="606"/>
      <c r="AA91" s="606"/>
      <c r="AB91" s="606"/>
      <c r="AC91" s="606"/>
      <c r="AD91" s="606"/>
      <c r="AE91" s="606"/>
      <c r="AF91" s="606"/>
      <c r="AG91" s="606"/>
      <c r="AH91" s="606"/>
      <c r="AI91" s="606"/>
      <c r="AJ91" s="606"/>
      <c r="AK91" s="606"/>
      <c r="AL91" s="606"/>
      <c r="AM91" s="606"/>
      <c r="AN91" s="606"/>
      <c r="AO91" s="606"/>
      <c r="AP91" s="606"/>
      <c r="AQ91" s="606"/>
      <c r="AR91" s="606"/>
      <c r="AS91" s="606"/>
      <c r="AT91" s="606"/>
      <c r="AU91" s="606"/>
      <c r="AV91" s="606"/>
      <c r="AW91" s="606"/>
      <c r="AX91" s="606"/>
      <c r="AY91" s="606"/>
      <c r="AZ91" s="606"/>
      <c r="BA91" s="606"/>
      <c r="BB91" s="607"/>
      <c r="BC91" s="685" t="s">
        <v>182</v>
      </c>
      <c r="BD91" s="686"/>
      <c r="BE91" s="686"/>
      <c r="BF91" s="686"/>
      <c r="BG91" s="686"/>
      <c r="BH91" s="687"/>
      <c r="BI91" s="140"/>
      <c r="BJ91" s="140"/>
      <c r="BK91" s="140"/>
      <c r="BL91" s="140"/>
      <c r="BM91" s="119"/>
      <c r="BN91" s="19"/>
      <c r="BO91" s="19"/>
      <c r="BP91" s="19"/>
      <c r="BQ91" s="19"/>
      <c r="BR91" s="19"/>
      <c r="BS91" s="19"/>
      <c r="BT91" s="19"/>
    </row>
    <row r="92" spans="1:72" s="35" customFormat="1" ht="51" customHeight="1" x14ac:dyDescent="0.2">
      <c r="A92" s="688" t="s">
        <v>112</v>
      </c>
      <c r="B92" s="689"/>
      <c r="C92" s="689"/>
      <c r="D92" s="271"/>
      <c r="E92" s="573" t="s">
        <v>222</v>
      </c>
      <c r="F92" s="574"/>
      <c r="G92" s="574"/>
      <c r="H92" s="574"/>
      <c r="I92" s="574"/>
      <c r="J92" s="574"/>
      <c r="K92" s="574"/>
      <c r="L92" s="574"/>
      <c r="M92" s="574"/>
      <c r="N92" s="574"/>
      <c r="O92" s="574"/>
      <c r="P92" s="574"/>
      <c r="Q92" s="574"/>
      <c r="R92" s="574"/>
      <c r="S92" s="574"/>
      <c r="T92" s="574"/>
      <c r="U92" s="574"/>
      <c r="V92" s="574"/>
      <c r="W92" s="574"/>
      <c r="X92" s="574"/>
      <c r="Y92" s="574"/>
      <c r="Z92" s="574"/>
      <c r="AA92" s="574"/>
      <c r="AB92" s="574"/>
      <c r="AC92" s="574"/>
      <c r="AD92" s="574"/>
      <c r="AE92" s="574"/>
      <c r="AF92" s="574"/>
      <c r="AG92" s="574"/>
      <c r="AH92" s="574"/>
      <c r="AI92" s="574"/>
      <c r="AJ92" s="574"/>
      <c r="AK92" s="574"/>
      <c r="AL92" s="574"/>
      <c r="AM92" s="574"/>
      <c r="AN92" s="574"/>
      <c r="AO92" s="574"/>
      <c r="AP92" s="574"/>
      <c r="AQ92" s="574"/>
      <c r="AR92" s="574"/>
      <c r="AS92" s="574"/>
      <c r="AT92" s="574"/>
      <c r="AU92" s="574"/>
      <c r="AV92" s="574"/>
      <c r="AW92" s="574"/>
      <c r="AX92" s="574"/>
      <c r="AY92" s="574"/>
      <c r="AZ92" s="574"/>
      <c r="BA92" s="574"/>
      <c r="BB92" s="575"/>
      <c r="BC92" s="690" t="s">
        <v>111</v>
      </c>
      <c r="BD92" s="691"/>
      <c r="BE92" s="691"/>
      <c r="BF92" s="691"/>
      <c r="BG92" s="691"/>
      <c r="BH92" s="692"/>
      <c r="BI92" s="134"/>
      <c r="BJ92" s="134"/>
      <c r="BK92" s="134"/>
      <c r="BL92" s="134"/>
      <c r="BM92" s="115"/>
      <c r="BN92" s="12"/>
      <c r="BO92" s="12"/>
      <c r="BP92" s="12"/>
      <c r="BQ92" s="12"/>
      <c r="BR92" s="12"/>
      <c r="BS92" s="12"/>
    </row>
    <row r="93" spans="1:72" s="35" customFormat="1" ht="51" customHeight="1" x14ac:dyDescent="0.2">
      <c r="A93" s="679" t="s">
        <v>114</v>
      </c>
      <c r="B93" s="680"/>
      <c r="C93" s="680"/>
      <c r="D93" s="681"/>
      <c r="E93" s="310" t="s">
        <v>223</v>
      </c>
      <c r="F93" s="311"/>
      <c r="G93" s="311"/>
      <c r="H93" s="311"/>
      <c r="I93" s="311"/>
      <c r="J93" s="311"/>
      <c r="K93" s="311"/>
      <c r="L93" s="311"/>
      <c r="M93" s="311"/>
      <c r="N93" s="311"/>
      <c r="O93" s="311"/>
      <c r="P93" s="311"/>
      <c r="Q93" s="311"/>
      <c r="R93" s="311"/>
      <c r="S93" s="311"/>
      <c r="T93" s="311"/>
      <c r="U93" s="311"/>
      <c r="V93" s="311"/>
      <c r="W93" s="311"/>
      <c r="X93" s="311"/>
      <c r="Y93" s="311"/>
      <c r="Z93" s="311"/>
      <c r="AA93" s="311"/>
      <c r="AB93" s="311"/>
      <c r="AC93" s="311"/>
      <c r="AD93" s="311"/>
      <c r="AE93" s="311"/>
      <c r="AF93" s="311"/>
      <c r="AG93" s="311"/>
      <c r="AH93" s="311"/>
      <c r="AI93" s="311"/>
      <c r="AJ93" s="311"/>
      <c r="AK93" s="311"/>
      <c r="AL93" s="311"/>
      <c r="AM93" s="311"/>
      <c r="AN93" s="311"/>
      <c r="AO93" s="311"/>
      <c r="AP93" s="311"/>
      <c r="AQ93" s="311"/>
      <c r="AR93" s="311"/>
      <c r="AS93" s="311"/>
      <c r="AT93" s="311"/>
      <c r="AU93" s="311"/>
      <c r="AV93" s="311"/>
      <c r="AW93" s="311"/>
      <c r="AX93" s="311"/>
      <c r="AY93" s="311"/>
      <c r="AZ93" s="311"/>
      <c r="BA93" s="311"/>
      <c r="BB93" s="312"/>
      <c r="BC93" s="693" t="s">
        <v>113</v>
      </c>
      <c r="BD93" s="694"/>
      <c r="BE93" s="694"/>
      <c r="BF93" s="694"/>
      <c r="BG93" s="694"/>
      <c r="BH93" s="695"/>
      <c r="BI93" s="134"/>
      <c r="BJ93" s="134"/>
      <c r="BK93" s="134"/>
      <c r="BL93" s="134"/>
      <c r="BM93" s="115"/>
      <c r="BN93" s="12"/>
      <c r="BO93" s="12"/>
      <c r="BP93" s="12"/>
      <c r="BQ93" s="12"/>
      <c r="BR93" s="12"/>
      <c r="BS93" s="12"/>
    </row>
    <row r="94" spans="1:72" s="37" customFormat="1" ht="51" customHeight="1" x14ac:dyDescent="0.45">
      <c r="A94" s="696" t="s">
        <v>163</v>
      </c>
      <c r="B94" s="696"/>
      <c r="C94" s="696"/>
      <c r="D94" s="696"/>
      <c r="E94" s="310" t="s">
        <v>258</v>
      </c>
      <c r="F94" s="311"/>
      <c r="G94" s="311"/>
      <c r="H94" s="311"/>
      <c r="I94" s="311"/>
      <c r="J94" s="311"/>
      <c r="K94" s="311"/>
      <c r="L94" s="311"/>
      <c r="M94" s="311"/>
      <c r="N94" s="311"/>
      <c r="O94" s="311"/>
      <c r="P94" s="311"/>
      <c r="Q94" s="311"/>
      <c r="R94" s="311"/>
      <c r="S94" s="311"/>
      <c r="T94" s="311"/>
      <c r="U94" s="311"/>
      <c r="V94" s="311"/>
      <c r="W94" s="311"/>
      <c r="X94" s="311"/>
      <c r="Y94" s="311"/>
      <c r="Z94" s="311"/>
      <c r="AA94" s="311"/>
      <c r="AB94" s="311"/>
      <c r="AC94" s="311"/>
      <c r="AD94" s="311"/>
      <c r="AE94" s="311"/>
      <c r="AF94" s="311"/>
      <c r="AG94" s="311"/>
      <c r="AH94" s="311"/>
      <c r="AI94" s="311"/>
      <c r="AJ94" s="311"/>
      <c r="AK94" s="311"/>
      <c r="AL94" s="311"/>
      <c r="AM94" s="311"/>
      <c r="AN94" s="311"/>
      <c r="AO94" s="311"/>
      <c r="AP94" s="311"/>
      <c r="AQ94" s="311"/>
      <c r="AR94" s="311"/>
      <c r="AS94" s="311"/>
      <c r="AT94" s="311"/>
      <c r="AU94" s="311"/>
      <c r="AV94" s="311"/>
      <c r="AW94" s="311"/>
      <c r="AX94" s="311"/>
      <c r="AY94" s="311"/>
      <c r="AZ94" s="311"/>
      <c r="BA94" s="311"/>
      <c r="BB94" s="312"/>
      <c r="BC94" s="676" t="s">
        <v>116</v>
      </c>
      <c r="BD94" s="677"/>
      <c r="BE94" s="677"/>
      <c r="BF94" s="677"/>
      <c r="BG94" s="677"/>
      <c r="BH94" s="678"/>
      <c r="BI94" s="141"/>
      <c r="BJ94" s="141"/>
      <c r="BK94" s="141"/>
      <c r="BL94" s="141"/>
      <c r="BM94" s="120"/>
      <c r="BN94" s="40"/>
      <c r="BO94" s="40"/>
      <c r="BP94" s="40"/>
      <c r="BQ94" s="40"/>
      <c r="BR94" s="40"/>
      <c r="BS94" s="40"/>
    </row>
    <row r="95" spans="1:72" s="37" customFormat="1" ht="51" customHeight="1" x14ac:dyDescent="0.45">
      <c r="A95" s="697" t="s">
        <v>183</v>
      </c>
      <c r="B95" s="697"/>
      <c r="C95" s="697"/>
      <c r="D95" s="697"/>
      <c r="E95" s="419" t="s">
        <v>224</v>
      </c>
      <c r="F95" s="420"/>
      <c r="G95" s="420"/>
      <c r="H95" s="420"/>
      <c r="I95" s="420"/>
      <c r="J95" s="420"/>
      <c r="K95" s="420"/>
      <c r="L95" s="420"/>
      <c r="M95" s="420"/>
      <c r="N95" s="420"/>
      <c r="O95" s="420"/>
      <c r="P95" s="420"/>
      <c r="Q95" s="420"/>
      <c r="R95" s="420"/>
      <c r="S95" s="420"/>
      <c r="T95" s="420"/>
      <c r="U95" s="420"/>
      <c r="V95" s="420"/>
      <c r="W95" s="420"/>
      <c r="X95" s="420"/>
      <c r="Y95" s="420"/>
      <c r="Z95" s="420"/>
      <c r="AA95" s="420"/>
      <c r="AB95" s="420"/>
      <c r="AC95" s="420"/>
      <c r="AD95" s="420"/>
      <c r="AE95" s="420"/>
      <c r="AF95" s="420"/>
      <c r="AG95" s="420"/>
      <c r="AH95" s="420"/>
      <c r="AI95" s="420"/>
      <c r="AJ95" s="420"/>
      <c r="AK95" s="420"/>
      <c r="AL95" s="420"/>
      <c r="AM95" s="420"/>
      <c r="AN95" s="420"/>
      <c r="AO95" s="420"/>
      <c r="AP95" s="420"/>
      <c r="AQ95" s="420"/>
      <c r="AR95" s="420"/>
      <c r="AS95" s="420"/>
      <c r="AT95" s="420"/>
      <c r="AU95" s="420"/>
      <c r="AV95" s="420"/>
      <c r="AW95" s="420"/>
      <c r="AX95" s="420"/>
      <c r="AY95" s="420"/>
      <c r="AZ95" s="420"/>
      <c r="BA95" s="420"/>
      <c r="BB95" s="421"/>
      <c r="BC95" s="676" t="s">
        <v>149</v>
      </c>
      <c r="BD95" s="677"/>
      <c r="BE95" s="677"/>
      <c r="BF95" s="677"/>
      <c r="BG95" s="677"/>
      <c r="BH95" s="678"/>
      <c r="BI95" s="141"/>
      <c r="BJ95" s="141"/>
      <c r="BK95" s="141"/>
      <c r="BL95" s="141"/>
      <c r="BM95" s="120"/>
      <c r="BN95" s="40"/>
      <c r="BO95" s="40"/>
      <c r="BP95" s="40"/>
      <c r="BQ95" s="40"/>
      <c r="BR95" s="40"/>
      <c r="BS95" s="40"/>
    </row>
    <row r="96" spans="1:72" s="37" customFormat="1" ht="51" customHeight="1" thickBot="1" x14ac:dyDescent="0.5">
      <c r="A96" s="697" t="s">
        <v>184</v>
      </c>
      <c r="B96" s="697"/>
      <c r="C96" s="697"/>
      <c r="D96" s="697"/>
      <c r="E96" s="605" t="s">
        <v>226</v>
      </c>
      <c r="F96" s="606"/>
      <c r="G96" s="606"/>
      <c r="H96" s="606"/>
      <c r="I96" s="606"/>
      <c r="J96" s="606"/>
      <c r="K96" s="606"/>
      <c r="L96" s="606"/>
      <c r="M96" s="606"/>
      <c r="N96" s="606"/>
      <c r="O96" s="606"/>
      <c r="P96" s="606"/>
      <c r="Q96" s="606"/>
      <c r="R96" s="606"/>
      <c r="S96" s="606"/>
      <c r="T96" s="606"/>
      <c r="U96" s="606"/>
      <c r="V96" s="606"/>
      <c r="W96" s="606"/>
      <c r="X96" s="606"/>
      <c r="Y96" s="606"/>
      <c r="Z96" s="606"/>
      <c r="AA96" s="606"/>
      <c r="AB96" s="606"/>
      <c r="AC96" s="606"/>
      <c r="AD96" s="606"/>
      <c r="AE96" s="606"/>
      <c r="AF96" s="606"/>
      <c r="AG96" s="606"/>
      <c r="AH96" s="606"/>
      <c r="AI96" s="606"/>
      <c r="AJ96" s="606"/>
      <c r="AK96" s="606"/>
      <c r="AL96" s="606"/>
      <c r="AM96" s="606"/>
      <c r="AN96" s="606"/>
      <c r="AO96" s="606"/>
      <c r="AP96" s="606"/>
      <c r="AQ96" s="606"/>
      <c r="AR96" s="606"/>
      <c r="AS96" s="606"/>
      <c r="AT96" s="606"/>
      <c r="AU96" s="606"/>
      <c r="AV96" s="606"/>
      <c r="AW96" s="606"/>
      <c r="AX96" s="606"/>
      <c r="AY96" s="606"/>
      <c r="AZ96" s="606"/>
      <c r="BA96" s="606"/>
      <c r="BB96" s="607"/>
      <c r="BC96" s="693" t="s">
        <v>299</v>
      </c>
      <c r="BD96" s="694"/>
      <c r="BE96" s="694"/>
      <c r="BF96" s="694"/>
      <c r="BG96" s="694"/>
      <c r="BH96" s="695"/>
      <c r="BI96" s="141"/>
      <c r="BJ96" s="141"/>
      <c r="BK96" s="141"/>
      <c r="BL96" s="141"/>
      <c r="BM96" s="120"/>
      <c r="BN96" s="40"/>
      <c r="BO96" s="40"/>
      <c r="BP96" s="40"/>
      <c r="BQ96" s="40"/>
      <c r="BR96" s="40"/>
      <c r="BS96" s="40"/>
    </row>
    <row r="97" spans="1:71" s="43" customFormat="1" ht="51" customHeight="1" x14ac:dyDescent="0.2">
      <c r="A97" s="698" t="s">
        <v>129</v>
      </c>
      <c r="B97" s="581"/>
      <c r="C97" s="581"/>
      <c r="D97" s="582"/>
      <c r="E97" s="573" t="s">
        <v>221</v>
      </c>
      <c r="F97" s="574"/>
      <c r="G97" s="574"/>
      <c r="H97" s="574"/>
      <c r="I97" s="574"/>
      <c r="J97" s="574"/>
      <c r="K97" s="574"/>
      <c r="L97" s="574"/>
      <c r="M97" s="574"/>
      <c r="N97" s="574"/>
      <c r="O97" s="574"/>
      <c r="P97" s="574"/>
      <c r="Q97" s="574"/>
      <c r="R97" s="574"/>
      <c r="S97" s="574"/>
      <c r="T97" s="574"/>
      <c r="U97" s="574"/>
      <c r="V97" s="574"/>
      <c r="W97" s="574"/>
      <c r="X97" s="574"/>
      <c r="Y97" s="574"/>
      <c r="Z97" s="574"/>
      <c r="AA97" s="574"/>
      <c r="AB97" s="574"/>
      <c r="AC97" s="574"/>
      <c r="AD97" s="574"/>
      <c r="AE97" s="574"/>
      <c r="AF97" s="574"/>
      <c r="AG97" s="574"/>
      <c r="AH97" s="574"/>
      <c r="AI97" s="574"/>
      <c r="AJ97" s="574"/>
      <c r="AK97" s="574"/>
      <c r="AL97" s="574"/>
      <c r="AM97" s="574"/>
      <c r="AN97" s="574"/>
      <c r="AO97" s="574"/>
      <c r="AP97" s="574"/>
      <c r="AQ97" s="574"/>
      <c r="AR97" s="574"/>
      <c r="AS97" s="574"/>
      <c r="AT97" s="574"/>
      <c r="AU97" s="574"/>
      <c r="AV97" s="574"/>
      <c r="AW97" s="574"/>
      <c r="AX97" s="574"/>
      <c r="AY97" s="574"/>
      <c r="AZ97" s="574"/>
      <c r="BA97" s="574"/>
      <c r="BB97" s="575"/>
      <c r="BC97" s="699" t="s">
        <v>284</v>
      </c>
      <c r="BD97" s="700"/>
      <c r="BE97" s="700"/>
      <c r="BF97" s="700"/>
      <c r="BG97" s="700"/>
      <c r="BH97" s="701"/>
      <c r="BI97" s="135"/>
      <c r="BJ97" s="135"/>
      <c r="BK97" s="135"/>
      <c r="BL97" s="135"/>
      <c r="BM97" s="116"/>
    </row>
    <row r="98" spans="1:71" s="44" customFormat="1" ht="51" customHeight="1" x14ac:dyDescent="0.2">
      <c r="A98" s="296" t="s">
        <v>131</v>
      </c>
      <c r="B98" s="313"/>
      <c r="C98" s="313"/>
      <c r="D98" s="297"/>
      <c r="E98" s="310" t="s">
        <v>167</v>
      </c>
      <c r="F98" s="311"/>
      <c r="G98" s="311"/>
      <c r="H98" s="311"/>
      <c r="I98" s="311"/>
      <c r="J98" s="311"/>
      <c r="K98" s="311"/>
      <c r="L98" s="311"/>
      <c r="M98" s="311"/>
      <c r="N98" s="311"/>
      <c r="O98" s="311"/>
      <c r="P98" s="311"/>
      <c r="Q98" s="311"/>
      <c r="R98" s="311"/>
      <c r="S98" s="311"/>
      <c r="T98" s="311"/>
      <c r="U98" s="311"/>
      <c r="V98" s="311"/>
      <c r="W98" s="311"/>
      <c r="X98" s="311"/>
      <c r="Y98" s="311"/>
      <c r="Z98" s="311"/>
      <c r="AA98" s="311"/>
      <c r="AB98" s="311"/>
      <c r="AC98" s="311"/>
      <c r="AD98" s="311"/>
      <c r="AE98" s="311"/>
      <c r="AF98" s="311"/>
      <c r="AG98" s="311"/>
      <c r="AH98" s="311"/>
      <c r="AI98" s="311"/>
      <c r="AJ98" s="311"/>
      <c r="AK98" s="311"/>
      <c r="AL98" s="311"/>
      <c r="AM98" s="311"/>
      <c r="AN98" s="311"/>
      <c r="AO98" s="311"/>
      <c r="AP98" s="311"/>
      <c r="AQ98" s="311"/>
      <c r="AR98" s="311"/>
      <c r="AS98" s="311"/>
      <c r="AT98" s="311"/>
      <c r="AU98" s="311"/>
      <c r="AV98" s="311"/>
      <c r="AW98" s="311"/>
      <c r="AX98" s="311"/>
      <c r="AY98" s="311"/>
      <c r="AZ98" s="311"/>
      <c r="BA98" s="311"/>
      <c r="BB98" s="312"/>
      <c r="BC98" s="676" t="s">
        <v>285</v>
      </c>
      <c r="BD98" s="677"/>
      <c r="BE98" s="677"/>
      <c r="BF98" s="677"/>
      <c r="BG98" s="677"/>
      <c r="BH98" s="678"/>
      <c r="BI98" s="136"/>
      <c r="BJ98" s="136"/>
      <c r="BK98" s="136"/>
      <c r="BL98" s="136"/>
      <c r="BM98" s="117"/>
      <c r="BN98" s="38"/>
      <c r="BO98" s="38"/>
      <c r="BP98" s="38"/>
      <c r="BQ98" s="38"/>
      <c r="BR98" s="38"/>
      <c r="BS98" s="38"/>
    </row>
    <row r="99" spans="1:71" s="12" customFormat="1" ht="51" customHeight="1" x14ac:dyDescent="0.2">
      <c r="A99" s="296" t="s">
        <v>132</v>
      </c>
      <c r="B99" s="313"/>
      <c r="C99" s="313"/>
      <c r="D99" s="297"/>
      <c r="E99" s="310" t="s">
        <v>168</v>
      </c>
      <c r="F99" s="311"/>
      <c r="G99" s="311"/>
      <c r="H99" s="311"/>
      <c r="I99" s="311"/>
      <c r="J99" s="311"/>
      <c r="K99" s="311"/>
      <c r="L99" s="311"/>
      <c r="M99" s="311"/>
      <c r="N99" s="311"/>
      <c r="O99" s="311"/>
      <c r="P99" s="311"/>
      <c r="Q99" s="311"/>
      <c r="R99" s="311"/>
      <c r="S99" s="311"/>
      <c r="T99" s="311"/>
      <c r="U99" s="311"/>
      <c r="V99" s="311"/>
      <c r="W99" s="311"/>
      <c r="X99" s="311"/>
      <c r="Y99" s="311"/>
      <c r="Z99" s="311"/>
      <c r="AA99" s="311"/>
      <c r="AB99" s="311"/>
      <c r="AC99" s="311"/>
      <c r="AD99" s="311"/>
      <c r="AE99" s="311"/>
      <c r="AF99" s="311"/>
      <c r="AG99" s="311"/>
      <c r="AH99" s="311"/>
      <c r="AI99" s="311"/>
      <c r="AJ99" s="311"/>
      <c r="AK99" s="311"/>
      <c r="AL99" s="311"/>
      <c r="AM99" s="311"/>
      <c r="AN99" s="311"/>
      <c r="AO99" s="311"/>
      <c r="AP99" s="311"/>
      <c r="AQ99" s="311"/>
      <c r="AR99" s="311"/>
      <c r="AS99" s="311"/>
      <c r="AT99" s="311"/>
      <c r="AU99" s="311"/>
      <c r="AV99" s="311"/>
      <c r="AW99" s="311"/>
      <c r="AX99" s="311"/>
      <c r="AY99" s="311"/>
      <c r="AZ99" s="311"/>
      <c r="BA99" s="311"/>
      <c r="BB99" s="312"/>
      <c r="BC99" s="702" t="s">
        <v>156</v>
      </c>
      <c r="BD99" s="703"/>
      <c r="BE99" s="703"/>
      <c r="BF99" s="703"/>
      <c r="BG99" s="703"/>
      <c r="BH99" s="704"/>
      <c r="BI99" s="134"/>
      <c r="BJ99" s="134"/>
      <c r="BK99" s="134"/>
      <c r="BL99" s="134"/>
      <c r="BM99" s="115"/>
    </row>
    <row r="100" spans="1:71" s="38" customFormat="1" ht="51" customHeight="1" thickBot="1" x14ac:dyDescent="0.25">
      <c r="A100" s="608" t="s">
        <v>133</v>
      </c>
      <c r="B100" s="446"/>
      <c r="C100" s="446"/>
      <c r="D100" s="449"/>
      <c r="E100" s="605" t="s">
        <v>228</v>
      </c>
      <c r="F100" s="606"/>
      <c r="G100" s="606"/>
      <c r="H100" s="606"/>
      <c r="I100" s="606"/>
      <c r="J100" s="606"/>
      <c r="K100" s="606"/>
      <c r="L100" s="606"/>
      <c r="M100" s="606"/>
      <c r="N100" s="606"/>
      <c r="O100" s="606"/>
      <c r="P100" s="606"/>
      <c r="Q100" s="606"/>
      <c r="R100" s="606"/>
      <c r="S100" s="606"/>
      <c r="T100" s="606"/>
      <c r="U100" s="606"/>
      <c r="V100" s="606"/>
      <c r="W100" s="606"/>
      <c r="X100" s="606"/>
      <c r="Y100" s="606"/>
      <c r="Z100" s="606"/>
      <c r="AA100" s="606"/>
      <c r="AB100" s="606"/>
      <c r="AC100" s="606"/>
      <c r="AD100" s="606"/>
      <c r="AE100" s="606"/>
      <c r="AF100" s="606"/>
      <c r="AG100" s="606"/>
      <c r="AH100" s="606"/>
      <c r="AI100" s="606"/>
      <c r="AJ100" s="606"/>
      <c r="AK100" s="606"/>
      <c r="AL100" s="606"/>
      <c r="AM100" s="606"/>
      <c r="AN100" s="606"/>
      <c r="AO100" s="606"/>
      <c r="AP100" s="606"/>
      <c r="AQ100" s="606"/>
      <c r="AR100" s="606"/>
      <c r="AS100" s="606"/>
      <c r="AT100" s="606"/>
      <c r="AU100" s="606"/>
      <c r="AV100" s="606"/>
      <c r="AW100" s="606"/>
      <c r="AX100" s="606"/>
      <c r="AY100" s="606"/>
      <c r="AZ100" s="606"/>
      <c r="BA100" s="606"/>
      <c r="BB100" s="607"/>
      <c r="BC100" s="685" t="s">
        <v>128</v>
      </c>
      <c r="BD100" s="686"/>
      <c r="BE100" s="686"/>
      <c r="BF100" s="686"/>
      <c r="BG100" s="686"/>
      <c r="BH100" s="687"/>
      <c r="BI100" s="136"/>
      <c r="BJ100" s="136"/>
      <c r="BK100" s="136"/>
      <c r="BL100" s="136"/>
      <c r="BM100" s="117"/>
    </row>
    <row r="101" spans="1:71" s="82" customFormat="1" ht="65.099999999999994" customHeight="1" x14ac:dyDescent="0.45">
      <c r="A101" s="705" t="s">
        <v>4</v>
      </c>
      <c r="B101" s="706"/>
      <c r="C101" s="706"/>
      <c r="D101" s="706"/>
      <c r="E101" s="706"/>
      <c r="F101" s="706"/>
      <c r="G101" s="706"/>
      <c r="H101" s="706"/>
      <c r="I101" s="706"/>
      <c r="J101" s="706"/>
      <c r="K101" s="706"/>
      <c r="L101" s="706"/>
      <c r="M101" s="706"/>
      <c r="N101" s="706"/>
      <c r="O101" s="706"/>
      <c r="P101" s="706"/>
      <c r="Q101" s="706"/>
      <c r="R101" s="707"/>
      <c r="S101" s="707"/>
      <c r="T101" s="706"/>
      <c r="U101" s="706"/>
      <c r="V101" s="706"/>
      <c r="W101" s="706"/>
      <c r="X101" s="706"/>
      <c r="Y101" s="706"/>
      <c r="Z101" s="706"/>
      <c r="AA101" s="706"/>
      <c r="AB101" s="706"/>
      <c r="AC101" s="706"/>
      <c r="AD101" s="706"/>
      <c r="AE101" s="708"/>
      <c r="AF101" s="709"/>
      <c r="AG101" s="706"/>
      <c r="AH101" s="710" t="s">
        <v>4</v>
      </c>
      <c r="AI101" s="710"/>
      <c r="AJ101" s="710"/>
      <c r="AK101" s="710"/>
      <c r="AL101" s="710"/>
      <c r="AM101" s="710"/>
      <c r="AN101" s="710"/>
      <c r="AO101" s="710"/>
      <c r="AP101" s="710"/>
      <c r="AQ101" s="710"/>
      <c r="AR101" s="706"/>
      <c r="AS101" s="706"/>
      <c r="AT101" s="706"/>
      <c r="AU101" s="706"/>
      <c r="AV101" s="706"/>
      <c r="AW101" s="706"/>
      <c r="AX101" s="706"/>
      <c r="AY101" s="706"/>
      <c r="AZ101" s="706"/>
      <c r="BA101" s="706"/>
      <c r="BB101" s="706"/>
      <c r="BC101" s="706"/>
      <c r="BD101" s="706"/>
      <c r="BE101" s="706"/>
      <c r="BF101" s="706"/>
      <c r="BG101" s="706"/>
      <c r="BH101" s="706"/>
      <c r="BI101" s="147"/>
      <c r="BJ101" s="148"/>
      <c r="BK101" s="148"/>
      <c r="BL101" s="148"/>
      <c r="BM101" s="149"/>
      <c r="BN101" s="149"/>
      <c r="BO101" s="150"/>
      <c r="BP101" s="150"/>
      <c r="BQ101" s="150"/>
    </row>
    <row r="102" spans="1:71" s="82" customFormat="1" ht="43.5" customHeight="1" x14ac:dyDescent="0.45">
      <c r="A102" s="711" t="s">
        <v>316</v>
      </c>
      <c r="B102" s="711"/>
      <c r="C102" s="711"/>
      <c r="D102" s="711"/>
      <c r="E102" s="711"/>
      <c r="F102" s="711"/>
      <c r="G102" s="711"/>
      <c r="H102" s="711"/>
      <c r="I102" s="711"/>
      <c r="J102" s="711"/>
      <c r="K102" s="711"/>
      <c r="L102" s="711"/>
      <c r="M102" s="711"/>
      <c r="N102" s="711"/>
      <c r="O102" s="711"/>
      <c r="P102" s="711"/>
      <c r="Q102" s="711"/>
      <c r="R102" s="711"/>
      <c r="S102" s="711"/>
      <c r="T102" s="711"/>
      <c r="U102" s="711"/>
      <c r="V102" s="711"/>
      <c r="W102" s="711"/>
      <c r="X102" s="711"/>
      <c r="Y102" s="712"/>
      <c r="Z102" s="712"/>
      <c r="AA102" s="712"/>
      <c r="AB102" s="712"/>
      <c r="AC102" s="712"/>
      <c r="AD102" s="706"/>
      <c r="AE102" s="708"/>
      <c r="AF102" s="706"/>
      <c r="AG102" s="706"/>
      <c r="AH102" s="713" t="s">
        <v>171</v>
      </c>
      <c r="AI102" s="713"/>
      <c r="AJ102" s="713"/>
      <c r="AK102" s="713"/>
      <c r="AL102" s="713"/>
      <c r="AM102" s="713"/>
      <c r="AN102" s="713"/>
      <c r="AO102" s="713"/>
      <c r="AP102" s="713"/>
      <c r="AQ102" s="713"/>
      <c r="AR102" s="713"/>
      <c r="AS102" s="713"/>
      <c r="AT102" s="713"/>
      <c r="AU102" s="713"/>
      <c r="AV102" s="713"/>
      <c r="AW102" s="713"/>
      <c r="AX102" s="713"/>
      <c r="AY102" s="713"/>
      <c r="AZ102" s="713"/>
      <c r="BA102" s="713"/>
      <c r="BB102" s="713"/>
      <c r="BC102" s="713"/>
      <c r="BD102" s="713"/>
      <c r="BE102" s="713"/>
      <c r="BF102" s="713"/>
      <c r="BG102" s="713"/>
      <c r="BH102" s="713"/>
      <c r="BI102" s="147"/>
      <c r="BJ102" s="148"/>
      <c r="BK102" s="148"/>
      <c r="BL102" s="148"/>
      <c r="BM102" s="149"/>
      <c r="BN102" s="149"/>
      <c r="BO102" s="150"/>
      <c r="BP102" s="150"/>
      <c r="BQ102" s="150"/>
    </row>
    <row r="103" spans="1:71" s="82" customFormat="1" ht="40.5" customHeight="1" x14ac:dyDescent="0.45">
      <c r="A103" s="711"/>
      <c r="B103" s="711"/>
      <c r="C103" s="711"/>
      <c r="D103" s="711"/>
      <c r="E103" s="711"/>
      <c r="F103" s="711"/>
      <c r="G103" s="711"/>
      <c r="H103" s="711"/>
      <c r="I103" s="711"/>
      <c r="J103" s="711"/>
      <c r="K103" s="711"/>
      <c r="L103" s="711"/>
      <c r="M103" s="711"/>
      <c r="N103" s="711"/>
      <c r="O103" s="711"/>
      <c r="P103" s="711"/>
      <c r="Q103" s="711"/>
      <c r="R103" s="711"/>
      <c r="S103" s="711"/>
      <c r="T103" s="711"/>
      <c r="U103" s="711"/>
      <c r="V103" s="711"/>
      <c r="W103" s="711"/>
      <c r="X103" s="711"/>
      <c r="Y103" s="712"/>
      <c r="Z103" s="712"/>
      <c r="AA103" s="712"/>
      <c r="AB103" s="712"/>
      <c r="AC103" s="712"/>
      <c r="AD103" s="706"/>
      <c r="AE103" s="708"/>
      <c r="AF103" s="706"/>
      <c r="AG103" s="706"/>
      <c r="AH103" s="713"/>
      <c r="AI103" s="713"/>
      <c r="AJ103" s="713"/>
      <c r="AK103" s="713"/>
      <c r="AL103" s="713"/>
      <c r="AM103" s="713"/>
      <c r="AN103" s="713"/>
      <c r="AO103" s="713"/>
      <c r="AP103" s="713"/>
      <c r="AQ103" s="713"/>
      <c r="AR103" s="713"/>
      <c r="AS103" s="713"/>
      <c r="AT103" s="713"/>
      <c r="AU103" s="713"/>
      <c r="AV103" s="713"/>
      <c r="AW103" s="713"/>
      <c r="AX103" s="713"/>
      <c r="AY103" s="713"/>
      <c r="AZ103" s="713"/>
      <c r="BA103" s="713"/>
      <c r="BB103" s="713"/>
      <c r="BC103" s="713"/>
      <c r="BD103" s="713"/>
      <c r="BE103" s="713"/>
      <c r="BF103" s="713"/>
      <c r="BG103" s="713"/>
      <c r="BH103" s="713"/>
      <c r="BI103" s="147"/>
      <c r="BJ103" s="148"/>
      <c r="BK103" s="148"/>
      <c r="BL103" s="148"/>
      <c r="BM103" s="149"/>
      <c r="BN103" s="149"/>
      <c r="BO103" s="150"/>
      <c r="BP103" s="150"/>
      <c r="BQ103" s="150"/>
    </row>
    <row r="104" spans="1:71" s="82" customFormat="1" ht="43.5" customHeight="1" x14ac:dyDescent="0.45">
      <c r="A104" s="714"/>
      <c r="B104" s="714"/>
      <c r="C104" s="714"/>
      <c r="D104" s="714"/>
      <c r="E104" s="714"/>
      <c r="F104" s="714"/>
      <c r="G104" s="714"/>
      <c r="H104" s="715" t="s">
        <v>2</v>
      </c>
      <c r="I104" s="715"/>
      <c r="J104" s="715"/>
      <c r="K104" s="715"/>
      <c r="L104" s="715"/>
      <c r="M104" s="715"/>
      <c r="N104" s="715"/>
      <c r="O104" s="715"/>
      <c r="P104" s="715"/>
      <c r="Q104" s="715"/>
      <c r="R104" s="716"/>
      <c r="S104" s="716"/>
      <c r="T104" s="716"/>
      <c r="U104" s="716"/>
      <c r="V104" s="706"/>
      <c r="W104" s="706"/>
      <c r="X104" s="706"/>
      <c r="Y104" s="706"/>
      <c r="Z104" s="706"/>
      <c r="AA104" s="706"/>
      <c r="AB104" s="706"/>
      <c r="AC104" s="706"/>
      <c r="AD104" s="706"/>
      <c r="AE104" s="708"/>
      <c r="AF104" s="706"/>
      <c r="AG104" s="706"/>
      <c r="AH104" s="717"/>
      <c r="AI104" s="717"/>
      <c r="AJ104" s="718"/>
      <c r="AK104" s="718"/>
      <c r="AL104" s="718"/>
      <c r="AM104" s="718"/>
      <c r="AN104" s="718"/>
      <c r="AO104" s="718"/>
      <c r="AP104" s="719" t="s">
        <v>1</v>
      </c>
      <c r="AQ104" s="719"/>
      <c r="AR104" s="719"/>
      <c r="AS104" s="719"/>
      <c r="AT104" s="719"/>
      <c r="AU104" s="719"/>
      <c r="AV104" s="719"/>
      <c r="AW104" s="719"/>
      <c r="AX104" s="716"/>
      <c r="AY104" s="716"/>
      <c r="AZ104" s="716"/>
      <c r="BA104" s="716"/>
      <c r="BB104" s="716"/>
      <c r="BC104" s="716"/>
      <c r="BD104" s="716"/>
      <c r="BE104" s="716"/>
      <c r="BF104" s="716"/>
      <c r="BG104" s="716"/>
      <c r="BH104" s="706"/>
      <c r="BI104" s="147"/>
      <c r="BJ104" s="148"/>
      <c r="BK104" s="148"/>
      <c r="BL104" s="148"/>
      <c r="BM104" s="149"/>
      <c r="BN104" s="149"/>
      <c r="BO104" s="150"/>
      <c r="BP104" s="150"/>
      <c r="BQ104" s="150"/>
    </row>
    <row r="105" spans="1:71" s="82" customFormat="1" ht="47.25" customHeight="1" x14ac:dyDescent="0.5">
      <c r="A105" s="286"/>
      <c r="B105" s="286"/>
      <c r="C105" s="286"/>
      <c r="D105" s="286"/>
      <c r="E105" s="286"/>
      <c r="F105" s="286"/>
      <c r="G105" s="286"/>
      <c r="H105" s="720">
        <v>2022</v>
      </c>
      <c r="I105" s="720"/>
      <c r="J105" s="720"/>
      <c r="K105" s="709"/>
      <c r="L105" s="709"/>
      <c r="M105" s="709"/>
      <c r="N105" s="709"/>
      <c r="O105" s="706"/>
      <c r="P105" s="706"/>
      <c r="Q105" s="706"/>
      <c r="R105" s="706"/>
      <c r="S105" s="706"/>
      <c r="T105" s="706"/>
      <c r="U105" s="706"/>
      <c r="V105" s="706"/>
      <c r="W105" s="706"/>
      <c r="X105" s="706"/>
      <c r="Y105" s="706"/>
      <c r="Z105" s="706"/>
      <c r="AA105" s="706"/>
      <c r="AB105" s="706"/>
      <c r="AC105" s="706"/>
      <c r="AD105" s="706"/>
      <c r="AE105" s="708"/>
      <c r="AF105" s="706"/>
      <c r="AG105" s="706"/>
      <c r="AH105" s="721" t="s">
        <v>106</v>
      </c>
      <c r="AI105" s="721"/>
      <c r="AJ105" s="721"/>
      <c r="AK105" s="721"/>
      <c r="AL105" s="721"/>
      <c r="AM105" s="721"/>
      <c r="AN105" s="721"/>
      <c r="AO105" s="721"/>
      <c r="AP105" s="720">
        <v>2022</v>
      </c>
      <c r="AQ105" s="720"/>
      <c r="AR105" s="720"/>
      <c r="AS105" s="709"/>
      <c r="AT105" s="709"/>
      <c r="AU105" s="709"/>
      <c r="AV105" s="709"/>
      <c r="AW105" s="716"/>
      <c r="AX105" s="716"/>
      <c r="AY105" s="716"/>
      <c r="AZ105" s="716"/>
      <c r="BA105" s="716"/>
      <c r="BB105" s="716"/>
      <c r="BC105" s="716"/>
      <c r="BD105" s="716"/>
      <c r="BE105" s="716"/>
      <c r="BF105" s="716"/>
      <c r="BG105" s="706"/>
      <c r="BH105" s="706"/>
      <c r="BI105" s="147"/>
      <c r="BJ105" s="148"/>
      <c r="BK105" s="148"/>
      <c r="BL105" s="148"/>
      <c r="BM105" s="149"/>
      <c r="BN105" s="149"/>
      <c r="BO105" s="150"/>
      <c r="BP105" s="150"/>
      <c r="BQ105" s="150"/>
    </row>
    <row r="106" spans="1:71" s="151" customFormat="1" ht="28.35" customHeight="1" x14ac:dyDescent="0.55000000000000004">
      <c r="A106" s="465"/>
      <c r="B106" s="465"/>
      <c r="C106" s="466"/>
      <c r="D106" s="466"/>
      <c r="E106" s="466"/>
      <c r="F106" s="466"/>
      <c r="G106" s="466"/>
      <c r="H106" s="466"/>
      <c r="I106" s="466"/>
      <c r="J106" s="466"/>
      <c r="K106" s="466"/>
      <c r="L106" s="466"/>
      <c r="M106" s="465"/>
      <c r="N106" s="465"/>
      <c r="O106" s="465"/>
      <c r="P106" s="465"/>
      <c r="Q106" s="465"/>
      <c r="R106" s="467"/>
      <c r="S106" s="467"/>
      <c r="T106" s="465"/>
      <c r="U106" s="465"/>
      <c r="V106" s="465"/>
      <c r="W106" s="465"/>
      <c r="X106" s="465"/>
      <c r="Y106" s="465"/>
      <c r="Z106" s="465"/>
      <c r="AA106" s="468"/>
      <c r="AB106" s="465"/>
      <c r="AC106" s="465"/>
      <c r="AD106" s="465"/>
      <c r="AE106" s="465"/>
      <c r="AF106" s="465"/>
      <c r="AG106" s="465"/>
      <c r="AH106" s="465"/>
      <c r="AI106" s="465"/>
      <c r="AJ106" s="465"/>
      <c r="AK106" s="465"/>
      <c r="AL106" s="465"/>
      <c r="AM106" s="465"/>
      <c r="AN106" s="465"/>
      <c r="AO106" s="465"/>
      <c r="AP106" s="465"/>
      <c r="AQ106" s="465"/>
      <c r="AR106" s="465"/>
      <c r="AS106" s="465"/>
      <c r="AT106" s="465"/>
      <c r="AU106" s="465"/>
      <c r="AV106" s="465"/>
      <c r="AW106" s="465"/>
      <c r="AX106" s="465"/>
      <c r="AY106" s="465"/>
      <c r="AZ106" s="465"/>
      <c r="BA106" s="465"/>
      <c r="BB106" s="465"/>
      <c r="BC106" s="465"/>
      <c r="BD106" s="469"/>
      <c r="BE106" s="469"/>
      <c r="BF106" s="469"/>
      <c r="BG106" s="469"/>
      <c r="BH106" s="469"/>
      <c r="BI106" s="147"/>
      <c r="BJ106" s="148"/>
      <c r="BK106" s="148"/>
      <c r="BL106" s="148"/>
      <c r="BM106" s="149"/>
      <c r="BN106" s="149"/>
      <c r="BO106" s="152"/>
      <c r="BP106" s="152"/>
      <c r="BQ106" s="152"/>
    </row>
    <row r="107" spans="1:71" s="151" customFormat="1" ht="28.35" customHeight="1" x14ac:dyDescent="0.55000000000000004">
      <c r="A107" s="465"/>
      <c r="B107" s="465"/>
      <c r="C107" s="466"/>
      <c r="D107" s="466"/>
      <c r="E107" s="466"/>
      <c r="F107" s="466"/>
      <c r="G107" s="466"/>
      <c r="H107" s="466"/>
      <c r="I107" s="466"/>
      <c r="J107" s="466"/>
      <c r="K107" s="466"/>
      <c r="L107" s="466"/>
      <c r="M107" s="465"/>
      <c r="N107" s="465"/>
      <c r="O107" s="465"/>
      <c r="P107" s="465"/>
      <c r="Q107" s="465"/>
      <c r="R107" s="467"/>
      <c r="S107" s="467"/>
      <c r="T107" s="465"/>
      <c r="U107" s="465"/>
      <c r="V107" s="465"/>
      <c r="W107" s="465"/>
      <c r="X107" s="465"/>
      <c r="Y107" s="465"/>
      <c r="Z107" s="465"/>
      <c r="AA107" s="468"/>
      <c r="AB107" s="465"/>
      <c r="AC107" s="465"/>
      <c r="AD107" s="465"/>
      <c r="AE107" s="465"/>
      <c r="AF107" s="465"/>
      <c r="AG107" s="465"/>
      <c r="AH107" s="465"/>
      <c r="AI107" s="465"/>
      <c r="AJ107" s="465"/>
      <c r="AK107" s="465"/>
      <c r="AL107" s="465"/>
      <c r="AM107" s="465"/>
      <c r="AN107" s="465"/>
      <c r="AO107" s="465"/>
      <c r="AP107" s="465"/>
      <c r="AQ107" s="465"/>
      <c r="AR107" s="465"/>
      <c r="AS107" s="465"/>
      <c r="AT107" s="465"/>
      <c r="AU107" s="465"/>
      <c r="AV107" s="465"/>
      <c r="AW107" s="465"/>
      <c r="AX107" s="465"/>
      <c r="AY107" s="465"/>
      <c r="AZ107" s="465"/>
      <c r="BA107" s="465"/>
      <c r="BB107" s="465"/>
      <c r="BC107" s="465"/>
      <c r="BD107" s="469"/>
      <c r="BE107" s="469"/>
      <c r="BF107" s="469"/>
      <c r="BG107" s="469"/>
      <c r="BH107" s="469"/>
      <c r="BI107" s="147"/>
      <c r="BJ107" s="148"/>
      <c r="BK107" s="148"/>
      <c r="BL107" s="148"/>
      <c r="BM107" s="149"/>
      <c r="BN107" s="149"/>
      <c r="BO107" s="152"/>
      <c r="BP107" s="152"/>
      <c r="BQ107" s="152"/>
    </row>
    <row r="108" spans="1:71" s="157" customFormat="1" ht="35.25" customHeight="1" x14ac:dyDescent="0.5">
      <c r="A108" s="665" t="s">
        <v>317</v>
      </c>
      <c r="B108" s="722"/>
      <c r="C108" s="722"/>
      <c r="D108" s="722"/>
      <c r="E108" s="722"/>
      <c r="F108" s="722"/>
      <c r="G108" s="722"/>
      <c r="H108" s="722"/>
      <c r="I108" s="722"/>
      <c r="J108" s="722"/>
      <c r="K108" s="722"/>
      <c r="L108" s="722"/>
      <c r="M108" s="709"/>
      <c r="N108" s="709"/>
      <c r="O108" s="709"/>
      <c r="P108" s="709"/>
      <c r="Q108" s="709"/>
      <c r="R108" s="723"/>
      <c r="S108" s="723"/>
      <c r="T108" s="722"/>
      <c r="U108" s="722"/>
      <c r="V108" s="722"/>
      <c r="W108" s="722"/>
      <c r="X108" s="722"/>
      <c r="Y108" s="722"/>
      <c r="Z108" s="722"/>
      <c r="AA108" s="722"/>
      <c r="AB108" s="722"/>
      <c r="AC108" s="722"/>
      <c r="AD108" s="722"/>
      <c r="AE108" s="722"/>
      <c r="AF108" s="722"/>
      <c r="AG108" s="722"/>
      <c r="AH108" s="722"/>
      <c r="AI108" s="722"/>
      <c r="AJ108" s="722"/>
      <c r="AK108" s="722"/>
      <c r="AL108" s="722"/>
      <c r="AM108" s="709"/>
      <c r="AN108" s="709"/>
      <c r="AO108" s="709"/>
      <c r="AP108" s="709"/>
      <c r="AQ108" s="709"/>
      <c r="AR108" s="709"/>
      <c r="AS108" s="709"/>
      <c r="AT108" s="709"/>
      <c r="AU108" s="709"/>
      <c r="AV108" s="709"/>
      <c r="AW108" s="709"/>
      <c r="AX108" s="709"/>
      <c r="AY108" s="709"/>
      <c r="AZ108" s="709"/>
      <c r="BA108" s="709"/>
      <c r="BB108" s="709"/>
      <c r="BC108" s="709"/>
      <c r="BD108" s="724"/>
      <c r="BE108" s="724"/>
      <c r="BF108" s="724"/>
      <c r="BG108" s="724"/>
      <c r="BH108" s="724"/>
      <c r="BI108" s="153"/>
      <c r="BJ108" s="154"/>
      <c r="BK108" s="154"/>
      <c r="BL108" s="154"/>
      <c r="BM108" s="155"/>
      <c r="BN108" s="155"/>
      <c r="BO108" s="156"/>
      <c r="BP108" s="156"/>
      <c r="BQ108" s="156"/>
    </row>
    <row r="109" spans="1:71" s="151" customFormat="1" ht="28.35" customHeight="1" thickBot="1" x14ac:dyDescent="0.6">
      <c r="A109" s="465"/>
      <c r="B109" s="465"/>
      <c r="C109" s="466"/>
      <c r="D109" s="466"/>
      <c r="E109" s="466"/>
      <c r="F109" s="466"/>
      <c r="G109" s="466"/>
      <c r="H109" s="466"/>
      <c r="I109" s="466"/>
      <c r="J109" s="466"/>
      <c r="K109" s="466"/>
      <c r="L109" s="466"/>
      <c r="M109" s="465"/>
      <c r="N109" s="465"/>
      <c r="O109" s="465"/>
      <c r="P109" s="465"/>
      <c r="Q109" s="465"/>
      <c r="R109" s="467"/>
      <c r="S109" s="467"/>
      <c r="T109" s="465"/>
      <c r="U109" s="465"/>
      <c r="V109" s="465"/>
      <c r="W109" s="465"/>
      <c r="X109" s="465"/>
      <c r="Y109" s="465"/>
      <c r="Z109" s="465"/>
      <c r="AA109" s="468"/>
      <c r="AB109" s="465"/>
      <c r="AC109" s="465"/>
      <c r="AD109" s="465"/>
      <c r="AE109" s="465"/>
      <c r="AF109" s="465"/>
      <c r="AG109" s="465"/>
      <c r="AH109" s="465"/>
      <c r="AI109" s="465"/>
      <c r="AJ109" s="465"/>
      <c r="AK109" s="465"/>
      <c r="AL109" s="465"/>
      <c r="AM109" s="465"/>
      <c r="AN109" s="465"/>
      <c r="AO109" s="465"/>
      <c r="AP109" s="465"/>
      <c r="AQ109" s="465"/>
      <c r="AR109" s="465"/>
      <c r="AS109" s="465"/>
      <c r="AT109" s="465"/>
      <c r="AU109" s="465"/>
      <c r="AV109" s="465"/>
      <c r="AW109" s="465"/>
      <c r="AX109" s="465"/>
      <c r="AY109" s="465"/>
      <c r="AZ109" s="465"/>
      <c r="BA109" s="465"/>
      <c r="BB109" s="465"/>
      <c r="BC109" s="465"/>
      <c r="BD109" s="469"/>
      <c r="BE109" s="469"/>
      <c r="BF109" s="469"/>
      <c r="BG109" s="469"/>
      <c r="BH109" s="469"/>
      <c r="BI109" s="147"/>
      <c r="BJ109" s="148"/>
      <c r="BK109" s="148"/>
      <c r="BL109" s="148"/>
      <c r="BM109" s="149"/>
      <c r="BN109" s="149"/>
      <c r="BO109" s="152"/>
      <c r="BP109" s="152"/>
      <c r="BQ109" s="152"/>
    </row>
    <row r="110" spans="1:71" s="12" customFormat="1" ht="132" customHeight="1" thickBot="1" x14ac:dyDescent="0.25">
      <c r="A110" s="670" t="s">
        <v>101</v>
      </c>
      <c r="B110" s="671"/>
      <c r="C110" s="671"/>
      <c r="D110" s="672"/>
      <c r="E110" s="478" t="s">
        <v>102</v>
      </c>
      <c r="F110" s="479"/>
      <c r="G110" s="479"/>
      <c r="H110" s="479"/>
      <c r="I110" s="479"/>
      <c r="J110" s="479"/>
      <c r="K110" s="479"/>
      <c r="L110" s="479"/>
      <c r="M110" s="479"/>
      <c r="N110" s="479"/>
      <c r="O110" s="479"/>
      <c r="P110" s="479"/>
      <c r="Q110" s="479"/>
      <c r="R110" s="479"/>
      <c r="S110" s="479"/>
      <c r="T110" s="479"/>
      <c r="U110" s="479"/>
      <c r="V110" s="479"/>
      <c r="W110" s="479"/>
      <c r="X110" s="479"/>
      <c r="Y110" s="479"/>
      <c r="Z110" s="479"/>
      <c r="AA110" s="479"/>
      <c r="AB110" s="479"/>
      <c r="AC110" s="479"/>
      <c r="AD110" s="479"/>
      <c r="AE110" s="479"/>
      <c r="AF110" s="479"/>
      <c r="AG110" s="479"/>
      <c r="AH110" s="479"/>
      <c r="AI110" s="479"/>
      <c r="AJ110" s="479"/>
      <c r="AK110" s="479"/>
      <c r="AL110" s="479"/>
      <c r="AM110" s="479"/>
      <c r="AN110" s="479"/>
      <c r="AO110" s="479"/>
      <c r="AP110" s="479"/>
      <c r="AQ110" s="479"/>
      <c r="AR110" s="479"/>
      <c r="AS110" s="479"/>
      <c r="AT110" s="479"/>
      <c r="AU110" s="479"/>
      <c r="AV110" s="479"/>
      <c r="AW110" s="479"/>
      <c r="AX110" s="479"/>
      <c r="AY110" s="479"/>
      <c r="AZ110" s="479"/>
      <c r="BA110" s="479"/>
      <c r="BB110" s="480"/>
      <c r="BC110" s="670" t="s">
        <v>174</v>
      </c>
      <c r="BD110" s="671"/>
      <c r="BE110" s="671"/>
      <c r="BF110" s="671"/>
      <c r="BG110" s="671"/>
      <c r="BH110" s="672"/>
      <c r="BI110" s="134"/>
      <c r="BJ110" s="134"/>
      <c r="BK110" s="134"/>
      <c r="BL110" s="134"/>
      <c r="BM110" s="115"/>
    </row>
    <row r="111" spans="1:71" s="12" customFormat="1" ht="51" customHeight="1" x14ac:dyDescent="0.2">
      <c r="A111" s="296" t="s">
        <v>135</v>
      </c>
      <c r="B111" s="313"/>
      <c r="C111" s="313"/>
      <c r="D111" s="297"/>
      <c r="E111" s="310" t="s">
        <v>259</v>
      </c>
      <c r="F111" s="311"/>
      <c r="G111" s="311"/>
      <c r="H111" s="311"/>
      <c r="I111" s="311"/>
      <c r="J111" s="311"/>
      <c r="K111" s="311"/>
      <c r="L111" s="311"/>
      <c r="M111" s="311"/>
      <c r="N111" s="311"/>
      <c r="O111" s="311"/>
      <c r="P111" s="311"/>
      <c r="Q111" s="311"/>
      <c r="R111" s="311"/>
      <c r="S111" s="311"/>
      <c r="T111" s="311"/>
      <c r="U111" s="311"/>
      <c r="V111" s="311"/>
      <c r="W111" s="311"/>
      <c r="X111" s="311"/>
      <c r="Y111" s="311"/>
      <c r="Z111" s="311"/>
      <c r="AA111" s="311"/>
      <c r="AB111" s="311"/>
      <c r="AC111" s="311"/>
      <c r="AD111" s="311"/>
      <c r="AE111" s="311"/>
      <c r="AF111" s="311"/>
      <c r="AG111" s="311"/>
      <c r="AH111" s="311"/>
      <c r="AI111" s="311"/>
      <c r="AJ111" s="311"/>
      <c r="AK111" s="311"/>
      <c r="AL111" s="311"/>
      <c r="AM111" s="311"/>
      <c r="AN111" s="311"/>
      <c r="AO111" s="311"/>
      <c r="AP111" s="311"/>
      <c r="AQ111" s="311"/>
      <c r="AR111" s="311"/>
      <c r="AS111" s="311"/>
      <c r="AT111" s="311"/>
      <c r="AU111" s="311"/>
      <c r="AV111" s="311"/>
      <c r="AW111" s="311"/>
      <c r="AX111" s="311"/>
      <c r="AY111" s="311"/>
      <c r="AZ111" s="311"/>
      <c r="BA111" s="311"/>
      <c r="BB111" s="312"/>
      <c r="BC111" s="676" t="s">
        <v>130</v>
      </c>
      <c r="BD111" s="677"/>
      <c r="BE111" s="677"/>
      <c r="BF111" s="677"/>
      <c r="BG111" s="677"/>
      <c r="BH111" s="678"/>
      <c r="BI111" s="134"/>
      <c r="BJ111" s="134"/>
      <c r="BK111" s="134"/>
      <c r="BL111" s="134"/>
      <c r="BM111" s="115"/>
    </row>
    <row r="112" spans="1:71" s="12" customFormat="1" ht="51" customHeight="1" x14ac:dyDescent="0.2">
      <c r="A112" s="296" t="s">
        <v>138</v>
      </c>
      <c r="B112" s="313"/>
      <c r="C112" s="313"/>
      <c r="D112" s="297"/>
      <c r="E112" s="310" t="s">
        <v>227</v>
      </c>
      <c r="F112" s="311"/>
      <c r="G112" s="311"/>
      <c r="H112" s="311"/>
      <c r="I112" s="311"/>
      <c r="J112" s="311"/>
      <c r="K112" s="311"/>
      <c r="L112" s="311"/>
      <c r="M112" s="311"/>
      <c r="N112" s="311"/>
      <c r="O112" s="311"/>
      <c r="P112" s="311"/>
      <c r="Q112" s="311"/>
      <c r="R112" s="311"/>
      <c r="S112" s="311"/>
      <c r="T112" s="311"/>
      <c r="U112" s="311"/>
      <c r="V112" s="311"/>
      <c r="W112" s="311"/>
      <c r="X112" s="311"/>
      <c r="Y112" s="311"/>
      <c r="Z112" s="311"/>
      <c r="AA112" s="311"/>
      <c r="AB112" s="311"/>
      <c r="AC112" s="311"/>
      <c r="AD112" s="311"/>
      <c r="AE112" s="311"/>
      <c r="AF112" s="311"/>
      <c r="AG112" s="311"/>
      <c r="AH112" s="311"/>
      <c r="AI112" s="311"/>
      <c r="AJ112" s="311"/>
      <c r="AK112" s="311"/>
      <c r="AL112" s="311"/>
      <c r="AM112" s="311"/>
      <c r="AN112" s="311"/>
      <c r="AO112" s="311"/>
      <c r="AP112" s="311"/>
      <c r="AQ112" s="311"/>
      <c r="AR112" s="311"/>
      <c r="AS112" s="311"/>
      <c r="AT112" s="311"/>
      <c r="AU112" s="311"/>
      <c r="AV112" s="311"/>
      <c r="AW112" s="311"/>
      <c r="AX112" s="311"/>
      <c r="AY112" s="311"/>
      <c r="AZ112" s="311"/>
      <c r="BA112" s="311"/>
      <c r="BB112" s="312"/>
      <c r="BC112" s="676" t="s">
        <v>161</v>
      </c>
      <c r="BD112" s="677"/>
      <c r="BE112" s="677"/>
      <c r="BF112" s="677"/>
      <c r="BG112" s="677"/>
      <c r="BH112" s="678"/>
      <c r="BI112" s="134"/>
      <c r="BJ112" s="134"/>
      <c r="BK112" s="134"/>
      <c r="BL112" s="134"/>
      <c r="BM112" s="115"/>
    </row>
    <row r="113" spans="1:72" s="12" customFormat="1" ht="51" customHeight="1" x14ac:dyDescent="0.2">
      <c r="A113" s="296" t="s">
        <v>139</v>
      </c>
      <c r="B113" s="313"/>
      <c r="C113" s="313"/>
      <c r="D113" s="297"/>
      <c r="E113" s="310" t="s">
        <v>269</v>
      </c>
      <c r="F113" s="311"/>
      <c r="G113" s="311"/>
      <c r="H113" s="311"/>
      <c r="I113" s="311"/>
      <c r="J113" s="311"/>
      <c r="K113" s="311"/>
      <c r="L113" s="311"/>
      <c r="M113" s="311"/>
      <c r="N113" s="311"/>
      <c r="O113" s="311"/>
      <c r="P113" s="311"/>
      <c r="Q113" s="311"/>
      <c r="R113" s="311"/>
      <c r="S113" s="311"/>
      <c r="T113" s="311"/>
      <c r="U113" s="311"/>
      <c r="V113" s="311"/>
      <c r="W113" s="311"/>
      <c r="X113" s="311"/>
      <c r="Y113" s="311"/>
      <c r="Z113" s="311"/>
      <c r="AA113" s="311"/>
      <c r="AB113" s="311"/>
      <c r="AC113" s="311"/>
      <c r="AD113" s="311"/>
      <c r="AE113" s="311"/>
      <c r="AF113" s="311"/>
      <c r="AG113" s="311"/>
      <c r="AH113" s="311"/>
      <c r="AI113" s="311"/>
      <c r="AJ113" s="311"/>
      <c r="AK113" s="311"/>
      <c r="AL113" s="311"/>
      <c r="AM113" s="311"/>
      <c r="AN113" s="311"/>
      <c r="AO113" s="311"/>
      <c r="AP113" s="311"/>
      <c r="AQ113" s="311"/>
      <c r="AR113" s="311"/>
      <c r="AS113" s="311"/>
      <c r="AT113" s="311"/>
      <c r="AU113" s="311"/>
      <c r="AV113" s="311"/>
      <c r="AW113" s="311"/>
      <c r="AX113" s="311"/>
      <c r="AY113" s="311"/>
      <c r="AZ113" s="311"/>
      <c r="BA113" s="311"/>
      <c r="BB113" s="312"/>
      <c r="BC113" s="676" t="s">
        <v>145</v>
      </c>
      <c r="BD113" s="677"/>
      <c r="BE113" s="677"/>
      <c r="BF113" s="677"/>
      <c r="BG113" s="677"/>
      <c r="BH113" s="678"/>
      <c r="BI113" s="134"/>
      <c r="BJ113" s="134"/>
      <c r="BK113" s="134"/>
      <c r="BL113" s="134"/>
      <c r="BM113" s="115"/>
    </row>
    <row r="114" spans="1:72" s="12" customFormat="1" ht="51" customHeight="1" x14ac:dyDescent="0.2">
      <c r="A114" s="296" t="s">
        <v>140</v>
      </c>
      <c r="B114" s="313"/>
      <c r="C114" s="313"/>
      <c r="D114" s="297"/>
      <c r="E114" s="310" t="s">
        <v>270</v>
      </c>
      <c r="F114" s="311"/>
      <c r="G114" s="311"/>
      <c r="H114" s="311"/>
      <c r="I114" s="311"/>
      <c r="J114" s="311"/>
      <c r="K114" s="311"/>
      <c r="L114" s="311"/>
      <c r="M114" s="311"/>
      <c r="N114" s="311"/>
      <c r="O114" s="311"/>
      <c r="P114" s="311"/>
      <c r="Q114" s="311"/>
      <c r="R114" s="311"/>
      <c r="S114" s="311"/>
      <c r="T114" s="311"/>
      <c r="U114" s="311"/>
      <c r="V114" s="311"/>
      <c r="W114" s="311"/>
      <c r="X114" s="311"/>
      <c r="Y114" s="311"/>
      <c r="Z114" s="311"/>
      <c r="AA114" s="311"/>
      <c r="AB114" s="311"/>
      <c r="AC114" s="311"/>
      <c r="AD114" s="311"/>
      <c r="AE114" s="311"/>
      <c r="AF114" s="311"/>
      <c r="AG114" s="311"/>
      <c r="AH114" s="311"/>
      <c r="AI114" s="311"/>
      <c r="AJ114" s="311"/>
      <c r="AK114" s="311"/>
      <c r="AL114" s="311"/>
      <c r="AM114" s="311"/>
      <c r="AN114" s="311"/>
      <c r="AO114" s="311"/>
      <c r="AP114" s="311"/>
      <c r="AQ114" s="311"/>
      <c r="AR114" s="311"/>
      <c r="AS114" s="311"/>
      <c r="AT114" s="311"/>
      <c r="AU114" s="311"/>
      <c r="AV114" s="311"/>
      <c r="AW114" s="311"/>
      <c r="AX114" s="311"/>
      <c r="AY114" s="311"/>
      <c r="AZ114" s="311"/>
      <c r="BA114" s="311"/>
      <c r="BB114" s="312"/>
      <c r="BC114" s="676" t="s">
        <v>136</v>
      </c>
      <c r="BD114" s="677"/>
      <c r="BE114" s="677"/>
      <c r="BF114" s="677"/>
      <c r="BG114" s="677"/>
      <c r="BH114" s="678"/>
      <c r="BI114" s="134"/>
      <c r="BJ114" s="134"/>
      <c r="BK114" s="134"/>
      <c r="BL114" s="134"/>
      <c r="BM114" s="115"/>
    </row>
    <row r="115" spans="1:72" s="12" customFormat="1" ht="51" customHeight="1" x14ac:dyDescent="0.2">
      <c r="A115" s="296" t="s">
        <v>151</v>
      </c>
      <c r="B115" s="313"/>
      <c r="C115" s="313"/>
      <c r="D115" s="297"/>
      <c r="E115" s="310" t="s">
        <v>272</v>
      </c>
      <c r="F115" s="311"/>
      <c r="G115" s="311"/>
      <c r="H115" s="311"/>
      <c r="I115" s="311"/>
      <c r="J115" s="311"/>
      <c r="K115" s="311"/>
      <c r="L115" s="311"/>
      <c r="M115" s="311"/>
      <c r="N115" s="311"/>
      <c r="O115" s="311"/>
      <c r="P115" s="311"/>
      <c r="Q115" s="311"/>
      <c r="R115" s="311"/>
      <c r="S115" s="311"/>
      <c r="T115" s="311"/>
      <c r="U115" s="311"/>
      <c r="V115" s="311"/>
      <c r="W115" s="311"/>
      <c r="X115" s="311"/>
      <c r="Y115" s="311"/>
      <c r="Z115" s="311"/>
      <c r="AA115" s="311"/>
      <c r="AB115" s="311"/>
      <c r="AC115" s="311"/>
      <c r="AD115" s="311"/>
      <c r="AE115" s="311"/>
      <c r="AF115" s="311"/>
      <c r="AG115" s="311"/>
      <c r="AH115" s="311"/>
      <c r="AI115" s="311"/>
      <c r="AJ115" s="311"/>
      <c r="AK115" s="311"/>
      <c r="AL115" s="311"/>
      <c r="AM115" s="311"/>
      <c r="AN115" s="311"/>
      <c r="AO115" s="311"/>
      <c r="AP115" s="311"/>
      <c r="AQ115" s="311"/>
      <c r="AR115" s="311"/>
      <c r="AS115" s="311"/>
      <c r="AT115" s="311"/>
      <c r="AU115" s="311"/>
      <c r="AV115" s="311"/>
      <c r="AW115" s="311"/>
      <c r="AX115" s="311"/>
      <c r="AY115" s="311"/>
      <c r="AZ115" s="311"/>
      <c r="BA115" s="311"/>
      <c r="BB115" s="312"/>
      <c r="BC115" s="702" t="s">
        <v>213</v>
      </c>
      <c r="BD115" s="703"/>
      <c r="BE115" s="703"/>
      <c r="BF115" s="703"/>
      <c r="BG115" s="703"/>
      <c r="BH115" s="704"/>
      <c r="BI115" s="134"/>
      <c r="BJ115" s="134"/>
      <c r="BK115" s="134"/>
      <c r="BL115" s="134"/>
      <c r="BM115" s="115"/>
    </row>
    <row r="116" spans="1:72" s="12" customFormat="1" ht="51" customHeight="1" x14ac:dyDescent="0.2">
      <c r="A116" s="296" t="s">
        <v>162</v>
      </c>
      <c r="B116" s="313"/>
      <c r="C116" s="313"/>
      <c r="D116" s="297"/>
      <c r="E116" s="310" t="s">
        <v>271</v>
      </c>
      <c r="F116" s="311"/>
      <c r="G116" s="311"/>
      <c r="H116" s="311"/>
      <c r="I116" s="311"/>
      <c r="J116" s="311"/>
      <c r="K116" s="311"/>
      <c r="L116" s="311"/>
      <c r="M116" s="311"/>
      <c r="N116" s="311"/>
      <c r="O116" s="311"/>
      <c r="P116" s="311"/>
      <c r="Q116" s="311"/>
      <c r="R116" s="311"/>
      <c r="S116" s="311"/>
      <c r="T116" s="311"/>
      <c r="U116" s="311"/>
      <c r="V116" s="311"/>
      <c r="W116" s="311"/>
      <c r="X116" s="311"/>
      <c r="Y116" s="311"/>
      <c r="Z116" s="311"/>
      <c r="AA116" s="311"/>
      <c r="AB116" s="311"/>
      <c r="AC116" s="311"/>
      <c r="AD116" s="311"/>
      <c r="AE116" s="311"/>
      <c r="AF116" s="311"/>
      <c r="AG116" s="311"/>
      <c r="AH116" s="311"/>
      <c r="AI116" s="311"/>
      <c r="AJ116" s="311"/>
      <c r="AK116" s="311"/>
      <c r="AL116" s="311"/>
      <c r="AM116" s="311"/>
      <c r="AN116" s="311"/>
      <c r="AO116" s="311"/>
      <c r="AP116" s="311"/>
      <c r="AQ116" s="311"/>
      <c r="AR116" s="311"/>
      <c r="AS116" s="311"/>
      <c r="AT116" s="311"/>
      <c r="AU116" s="311"/>
      <c r="AV116" s="311"/>
      <c r="AW116" s="311"/>
      <c r="AX116" s="311"/>
      <c r="AY116" s="311"/>
      <c r="AZ116" s="311"/>
      <c r="BA116" s="311"/>
      <c r="BB116" s="312"/>
      <c r="BC116" s="676" t="s">
        <v>214</v>
      </c>
      <c r="BD116" s="677"/>
      <c r="BE116" s="677"/>
      <c r="BF116" s="677"/>
      <c r="BG116" s="677"/>
      <c r="BH116" s="678"/>
      <c r="BI116" s="134"/>
      <c r="BJ116" s="134"/>
      <c r="BK116" s="134"/>
      <c r="BL116" s="134"/>
      <c r="BM116" s="115"/>
    </row>
    <row r="117" spans="1:72" s="12" customFormat="1" ht="70.7" customHeight="1" x14ac:dyDescent="0.2">
      <c r="A117" s="296" t="s">
        <v>153</v>
      </c>
      <c r="B117" s="313"/>
      <c r="C117" s="313"/>
      <c r="D117" s="297"/>
      <c r="E117" s="310" t="s">
        <v>229</v>
      </c>
      <c r="F117" s="311"/>
      <c r="G117" s="311"/>
      <c r="H117" s="311"/>
      <c r="I117" s="311"/>
      <c r="J117" s="311"/>
      <c r="K117" s="311"/>
      <c r="L117" s="311"/>
      <c r="M117" s="311"/>
      <c r="N117" s="311"/>
      <c r="O117" s="311"/>
      <c r="P117" s="311"/>
      <c r="Q117" s="311"/>
      <c r="R117" s="311"/>
      <c r="S117" s="311"/>
      <c r="T117" s="311"/>
      <c r="U117" s="311"/>
      <c r="V117" s="311"/>
      <c r="W117" s="311"/>
      <c r="X117" s="311"/>
      <c r="Y117" s="311"/>
      <c r="Z117" s="311"/>
      <c r="AA117" s="311"/>
      <c r="AB117" s="311"/>
      <c r="AC117" s="311"/>
      <c r="AD117" s="311"/>
      <c r="AE117" s="311"/>
      <c r="AF117" s="311"/>
      <c r="AG117" s="311"/>
      <c r="AH117" s="311"/>
      <c r="AI117" s="311"/>
      <c r="AJ117" s="311"/>
      <c r="AK117" s="311"/>
      <c r="AL117" s="311"/>
      <c r="AM117" s="311"/>
      <c r="AN117" s="311"/>
      <c r="AO117" s="311"/>
      <c r="AP117" s="311"/>
      <c r="AQ117" s="311"/>
      <c r="AR117" s="311"/>
      <c r="AS117" s="311"/>
      <c r="AT117" s="311"/>
      <c r="AU117" s="311"/>
      <c r="AV117" s="311"/>
      <c r="AW117" s="311"/>
      <c r="AX117" s="311"/>
      <c r="AY117" s="311"/>
      <c r="AZ117" s="311"/>
      <c r="BA117" s="311"/>
      <c r="BB117" s="312"/>
      <c r="BC117" s="676" t="s">
        <v>216</v>
      </c>
      <c r="BD117" s="677"/>
      <c r="BE117" s="677"/>
      <c r="BF117" s="677"/>
      <c r="BG117" s="677"/>
      <c r="BH117" s="678"/>
      <c r="BI117" s="134"/>
      <c r="BJ117" s="134"/>
      <c r="BK117" s="134"/>
      <c r="BL117" s="134"/>
      <c r="BM117" s="115"/>
    </row>
    <row r="118" spans="1:72" s="12" customFormat="1" ht="70.7" customHeight="1" x14ac:dyDescent="0.2">
      <c r="A118" s="296" t="s">
        <v>154</v>
      </c>
      <c r="B118" s="313"/>
      <c r="C118" s="313"/>
      <c r="D118" s="297"/>
      <c r="E118" s="310" t="s">
        <v>230</v>
      </c>
      <c r="F118" s="311"/>
      <c r="G118" s="311"/>
      <c r="H118" s="311"/>
      <c r="I118" s="311"/>
      <c r="J118" s="311"/>
      <c r="K118" s="311"/>
      <c r="L118" s="311"/>
      <c r="M118" s="311"/>
      <c r="N118" s="311"/>
      <c r="O118" s="311"/>
      <c r="P118" s="311"/>
      <c r="Q118" s="311"/>
      <c r="R118" s="311"/>
      <c r="S118" s="311"/>
      <c r="T118" s="311"/>
      <c r="U118" s="311"/>
      <c r="V118" s="311"/>
      <c r="W118" s="311"/>
      <c r="X118" s="311"/>
      <c r="Y118" s="311"/>
      <c r="Z118" s="311"/>
      <c r="AA118" s="311"/>
      <c r="AB118" s="311"/>
      <c r="AC118" s="311"/>
      <c r="AD118" s="311"/>
      <c r="AE118" s="311"/>
      <c r="AF118" s="311"/>
      <c r="AG118" s="311"/>
      <c r="AH118" s="311"/>
      <c r="AI118" s="311"/>
      <c r="AJ118" s="311"/>
      <c r="AK118" s="311"/>
      <c r="AL118" s="311"/>
      <c r="AM118" s="311"/>
      <c r="AN118" s="311"/>
      <c r="AO118" s="311"/>
      <c r="AP118" s="311"/>
      <c r="AQ118" s="311"/>
      <c r="AR118" s="311"/>
      <c r="AS118" s="311"/>
      <c r="AT118" s="311"/>
      <c r="AU118" s="311"/>
      <c r="AV118" s="311"/>
      <c r="AW118" s="311"/>
      <c r="AX118" s="311"/>
      <c r="AY118" s="311"/>
      <c r="AZ118" s="311"/>
      <c r="BA118" s="311"/>
      <c r="BB118" s="312"/>
      <c r="BC118" s="676" t="s">
        <v>217</v>
      </c>
      <c r="BD118" s="677"/>
      <c r="BE118" s="677"/>
      <c r="BF118" s="677"/>
      <c r="BG118" s="677"/>
      <c r="BH118" s="678"/>
      <c r="BI118" s="134"/>
      <c r="BJ118" s="134"/>
      <c r="BK118" s="134"/>
      <c r="BL118" s="134"/>
      <c r="BM118" s="115"/>
    </row>
    <row r="119" spans="1:72" s="12" customFormat="1" ht="51" customHeight="1" x14ac:dyDescent="0.2">
      <c r="A119" s="325" t="s">
        <v>157</v>
      </c>
      <c r="B119" s="322"/>
      <c r="C119" s="322"/>
      <c r="D119" s="326"/>
      <c r="E119" s="725" t="s">
        <v>232</v>
      </c>
      <c r="F119" s="726"/>
      <c r="G119" s="726"/>
      <c r="H119" s="726"/>
      <c r="I119" s="726"/>
      <c r="J119" s="726"/>
      <c r="K119" s="726"/>
      <c r="L119" s="726"/>
      <c r="M119" s="726"/>
      <c r="N119" s="726"/>
      <c r="O119" s="726"/>
      <c r="P119" s="726"/>
      <c r="Q119" s="726"/>
      <c r="R119" s="726"/>
      <c r="S119" s="726"/>
      <c r="T119" s="726"/>
      <c r="U119" s="726"/>
      <c r="V119" s="726"/>
      <c r="W119" s="726"/>
      <c r="X119" s="726"/>
      <c r="Y119" s="726"/>
      <c r="Z119" s="726"/>
      <c r="AA119" s="726"/>
      <c r="AB119" s="726"/>
      <c r="AC119" s="726"/>
      <c r="AD119" s="726"/>
      <c r="AE119" s="726"/>
      <c r="AF119" s="726"/>
      <c r="AG119" s="726"/>
      <c r="AH119" s="726"/>
      <c r="AI119" s="726"/>
      <c r="AJ119" s="726"/>
      <c r="AK119" s="726"/>
      <c r="AL119" s="726"/>
      <c r="AM119" s="726"/>
      <c r="AN119" s="726"/>
      <c r="AO119" s="726"/>
      <c r="AP119" s="726"/>
      <c r="AQ119" s="726"/>
      <c r="AR119" s="726"/>
      <c r="AS119" s="726"/>
      <c r="AT119" s="726"/>
      <c r="AU119" s="726"/>
      <c r="AV119" s="726"/>
      <c r="AW119" s="726"/>
      <c r="AX119" s="726"/>
      <c r="AY119" s="726"/>
      <c r="AZ119" s="726"/>
      <c r="BA119" s="726"/>
      <c r="BB119" s="727"/>
      <c r="BC119" s="702" t="s">
        <v>219</v>
      </c>
      <c r="BD119" s="703"/>
      <c r="BE119" s="703"/>
      <c r="BF119" s="703"/>
      <c r="BG119" s="703"/>
      <c r="BH119" s="704"/>
      <c r="BI119" s="140"/>
      <c r="BJ119" s="140"/>
      <c r="BK119" s="140"/>
      <c r="BL119" s="140"/>
      <c r="BM119" s="119"/>
      <c r="BN119" s="19"/>
      <c r="BO119" s="19"/>
      <c r="BP119" s="19"/>
      <c r="BQ119" s="19"/>
      <c r="BR119" s="19"/>
      <c r="BS119" s="19"/>
      <c r="BT119" s="19"/>
    </row>
    <row r="120" spans="1:72" s="38" customFormat="1" ht="51" customHeight="1" thickBot="1" x14ac:dyDescent="0.25">
      <c r="A120" s="608" t="s">
        <v>291</v>
      </c>
      <c r="B120" s="446"/>
      <c r="C120" s="446"/>
      <c r="D120" s="449"/>
      <c r="E120" s="605" t="s">
        <v>231</v>
      </c>
      <c r="F120" s="606"/>
      <c r="G120" s="606"/>
      <c r="H120" s="606"/>
      <c r="I120" s="606"/>
      <c r="J120" s="606"/>
      <c r="K120" s="606"/>
      <c r="L120" s="606"/>
      <c r="M120" s="606"/>
      <c r="N120" s="606"/>
      <c r="O120" s="606"/>
      <c r="P120" s="606"/>
      <c r="Q120" s="606"/>
      <c r="R120" s="606"/>
      <c r="S120" s="606"/>
      <c r="T120" s="606"/>
      <c r="U120" s="606"/>
      <c r="V120" s="606"/>
      <c r="W120" s="606"/>
      <c r="X120" s="606"/>
      <c r="Y120" s="606"/>
      <c r="Z120" s="606"/>
      <c r="AA120" s="606"/>
      <c r="AB120" s="606"/>
      <c r="AC120" s="606"/>
      <c r="AD120" s="606"/>
      <c r="AE120" s="606"/>
      <c r="AF120" s="606"/>
      <c r="AG120" s="606"/>
      <c r="AH120" s="606"/>
      <c r="AI120" s="606"/>
      <c r="AJ120" s="606"/>
      <c r="AK120" s="606"/>
      <c r="AL120" s="606"/>
      <c r="AM120" s="606"/>
      <c r="AN120" s="606"/>
      <c r="AO120" s="606"/>
      <c r="AP120" s="606"/>
      <c r="AQ120" s="606"/>
      <c r="AR120" s="606"/>
      <c r="AS120" s="606"/>
      <c r="AT120" s="606"/>
      <c r="AU120" s="606"/>
      <c r="AV120" s="606"/>
      <c r="AW120" s="606"/>
      <c r="AX120" s="606"/>
      <c r="AY120" s="606"/>
      <c r="AZ120" s="606"/>
      <c r="BA120" s="606"/>
      <c r="BB120" s="607"/>
      <c r="BC120" s="685" t="s">
        <v>220</v>
      </c>
      <c r="BD120" s="686"/>
      <c r="BE120" s="686"/>
      <c r="BF120" s="686"/>
      <c r="BG120" s="686"/>
      <c r="BH120" s="687"/>
      <c r="BI120" s="136"/>
      <c r="BJ120" s="136"/>
      <c r="BK120" s="136"/>
      <c r="BL120" s="136"/>
      <c r="BM120" s="117"/>
    </row>
    <row r="121" spans="1:72" ht="70.7" customHeight="1" x14ac:dyDescent="0.5">
      <c r="A121" s="728" t="s">
        <v>260</v>
      </c>
      <c r="B121" s="728"/>
      <c r="C121" s="728"/>
      <c r="D121" s="728"/>
      <c r="E121" s="728"/>
      <c r="F121" s="728"/>
      <c r="G121" s="728"/>
      <c r="H121" s="728"/>
      <c r="I121" s="728"/>
      <c r="J121" s="728"/>
      <c r="K121" s="728"/>
      <c r="L121" s="728"/>
      <c r="M121" s="728"/>
      <c r="N121" s="728"/>
      <c r="O121" s="728"/>
      <c r="P121" s="728"/>
      <c r="Q121" s="728"/>
      <c r="R121" s="728"/>
      <c r="S121" s="728"/>
      <c r="T121" s="728"/>
      <c r="U121" s="728"/>
      <c r="V121" s="728"/>
      <c r="W121" s="728"/>
      <c r="X121" s="728"/>
      <c r="Y121" s="728"/>
      <c r="Z121" s="728"/>
      <c r="AA121" s="728"/>
      <c r="AB121" s="728"/>
      <c r="AC121" s="728"/>
      <c r="AD121" s="728"/>
      <c r="AE121" s="728"/>
      <c r="AF121" s="728"/>
      <c r="AG121" s="728"/>
      <c r="AH121" s="728"/>
      <c r="AI121" s="728"/>
      <c r="AJ121" s="728"/>
      <c r="AK121" s="728"/>
      <c r="AL121" s="728"/>
      <c r="AM121" s="728"/>
      <c r="AN121" s="728"/>
      <c r="AO121" s="728"/>
      <c r="AP121" s="728"/>
      <c r="AQ121" s="728"/>
      <c r="AR121" s="728"/>
      <c r="AS121" s="728"/>
      <c r="AT121" s="728"/>
      <c r="AU121" s="728"/>
      <c r="AV121" s="728"/>
      <c r="AW121" s="728"/>
      <c r="AX121" s="728"/>
      <c r="AY121" s="728"/>
      <c r="AZ121" s="728"/>
      <c r="BA121" s="728"/>
      <c r="BB121" s="728"/>
      <c r="BC121" s="728"/>
      <c r="BD121" s="728"/>
      <c r="BE121" s="728"/>
      <c r="BF121" s="728"/>
      <c r="BG121" s="728"/>
      <c r="BH121" s="728"/>
      <c r="BI121" s="46"/>
      <c r="BJ121" s="46"/>
      <c r="BK121" s="46"/>
      <c r="BL121" s="46"/>
      <c r="BM121" s="110"/>
      <c r="BO121" s="1"/>
    </row>
    <row r="122" spans="1:72" ht="84.95" customHeight="1" x14ac:dyDescent="0.5">
      <c r="A122" s="728" t="s">
        <v>268</v>
      </c>
      <c r="B122" s="728"/>
      <c r="C122" s="728"/>
      <c r="D122" s="728"/>
      <c r="E122" s="728"/>
      <c r="F122" s="728"/>
      <c r="G122" s="728"/>
      <c r="H122" s="728"/>
      <c r="I122" s="728"/>
      <c r="J122" s="728"/>
      <c r="K122" s="728"/>
      <c r="L122" s="728"/>
      <c r="M122" s="728"/>
      <c r="N122" s="728"/>
      <c r="O122" s="728"/>
      <c r="P122" s="728"/>
      <c r="Q122" s="728"/>
      <c r="R122" s="728"/>
      <c r="S122" s="728"/>
      <c r="T122" s="728"/>
      <c r="U122" s="728"/>
      <c r="V122" s="728"/>
      <c r="W122" s="728"/>
      <c r="X122" s="728"/>
      <c r="Y122" s="728"/>
      <c r="Z122" s="728"/>
      <c r="AA122" s="728"/>
      <c r="AB122" s="728"/>
      <c r="AC122" s="728"/>
      <c r="AD122" s="728"/>
      <c r="AE122" s="728"/>
      <c r="AF122" s="728"/>
      <c r="AG122" s="728"/>
      <c r="AH122" s="728"/>
      <c r="AI122" s="728"/>
      <c r="AJ122" s="728"/>
      <c r="AK122" s="728"/>
      <c r="AL122" s="728"/>
      <c r="AM122" s="728"/>
      <c r="AN122" s="728"/>
      <c r="AO122" s="728"/>
      <c r="AP122" s="728"/>
      <c r="AQ122" s="728"/>
      <c r="AR122" s="728"/>
      <c r="AS122" s="728"/>
      <c r="AT122" s="728"/>
      <c r="AU122" s="728"/>
      <c r="AV122" s="728"/>
      <c r="AW122" s="728"/>
      <c r="AX122" s="728"/>
      <c r="AY122" s="728"/>
      <c r="AZ122" s="728"/>
      <c r="BA122" s="728"/>
      <c r="BB122" s="728"/>
      <c r="BC122" s="728"/>
      <c r="BD122" s="728"/>
      <c r="BE122" s="728"/>
      <c r="BF122" s="728"/>
      <c r="BG122" s="728"/>
      <c r="BH122" s="728"/>
      <c r="BI122" s="143"/>
      <c r="BJ122" s="143"/>
      <c r="BK122" s="143"/>
      <c r="BL122" s="143"/>
      <c r="BM122" s="143"/>
      <c r="BO122" s="1"/>
    </row>
    <row r="123" spans="1:72" ht="84.95" customHeight="1" x14ac:dyDescent="0.5">
      <c r="A123" s="711" t="s">
        <v>313</v>
      </c>
      <c r="B123" s="711"/>
      <c r="C123" s="711"/>
      <c r="D123" s="711"/>
      <c r="E123" s="711"/>
      <c r="F123" s="711"/>
      <c r="G123" s="711"/>
      <c r="H123" s="711"/>
      <c r="I123" s="711"/>
      <c r="J123" s="711"/>
      <c r="K123" s="711"/>
      <c r="L123" s="711"/>
      <c r="M123" s="711"/>
      <c r="N123" s="711"/>
      <c r="O123" s="711"/>
      <c r="P123" s="711"/>
      <c r="Q123" s="711"/>
      <c r="R123" s="711"/>
      <c r="S123" s="711"/>
      <c r="T123" s="711"/>
      <c r="U123" s="711"/>
      <c r="V123" s="711"/>
      <c r="W123" s="711"/>
      <c r="X123" s="711"/>
      <c r="Y123" s="711"/>
      <c r="Z123" s="711"/>
      <c r="AA123" s="711"/>
      <c r="AB123" s="711"/>
      <c r="AC123" s="711"/>
      <c r="AD123" s="711"/>
      <c r="AE123" s="711"/>
      <c r="AF123" s="711"/>
      <c r="AG123" s="711"/>
      <c r="AH123" s="711"/>
      <c r="AI123" s="711"/>
      <c r="AJ123" s="711"/>
      <c r="AK123" s="711"/>
      <c r="AL123" s="711"/>
      <c r="AM123" s="711"/>
      <c r="AN123" s="711"/>
      <c r="AO123" s="711"/>
      <c r="AP123" s="711"/>
      <c r="AQ123" s="711"/>
      <c r="AR123" s="711"/>
      <c r="AS123" s="711"/>
      <c r="AT123" s="711"/>
      <c r="AU123" s="711"/>
      <c r="AV123" s="711"/>
      <c r="AW123" s="711"/>
      <c r="AX123" s="711"/>
      <c r="AY123" s="711"/>
      <c r="AZ123" s="711"/>
      <c r="BA123" s="711"/>
      <c r="BB123" s="711"/>
      <c r="BC123" s="711"/>
      <c r="BD123" s="711"/>
      <c r="BE123" s="711"/>
      <c r="BF123" s="711"/>
      <c r="BG123" s="711"/>
      <c r="BH123" s="711"/>
      <c r="BI123" s="144"/>
      <c r="BJ123" s="144"/>
      <c r="BK123" s="144"/>
      <c r="BL123" s="144"/>
      <c r="BM123" s="144"/>
      <c r="BN123" s="8"/>
      <c r="BO123" s="1"/>
    </row>
    <row r="124" spans="1:72" s="42" customFormat="1" ht="70.7" customHeight="1" x14ac:dyDescent="0.5">
      <c r="A124" s="715" t="s">
        <v>280</v>
      </c>
      <c r="B124" s="715"/>
      <c r="C124" s="715"/>
      <c r="D124" s="715"/>
      <c r="E124" s="715"/>
      <c r="F124" s="715"/>
      <c r="G124" s="715"/>
      <c r="H124" s="715"/>
      <c r="I124" s="715"/>
      <c r="J124" s="715"/>
      <c r="K124" s="715"/>
      <c r="L124" s="715"/>
      <c r="M124" s="715"/>
      <c r="N124" s="715"/>
      <c r="O124" s="715"/>
      <c r="P124" s="715"/>
      <c r="Q124" s="715"/>
      <c r="R124" s="715"/>
      <c r="S124" s="715"/>
      <c r="T124" s="715"/>
      <c r="U124" s="715"/>
      <c r="V124" s="715"/>
      <c r="W124" s="715"/>
      <c r="X124" s="715"/>
      <c r="Y124" s="715"/>
      <c r="Z124" s="715"/>
      <c r="AA124" s="715"/>
      <c r="AB124" s="715"/>
      <c r="AC124" s="715"/>
      <c r="AD124" s="715"/>
      <c r="AE124" s="715"/>
      <c r="AF124" s="715"/>
      <c r="AG124" s="715"/>
      <c r="AH124" s="715"/>
      <c r="AI124" s="715"/>
      <c r="AJ124" s="715"/>
      <c r="AK124" s="715"/>
      <c r="AL124" s="715"/>
      <c r="AM124" s="715"/>
      <c r="AN124" s="715"/>
      <c r="AO124" s="715"/>
      <c r="AP124" s="715"/>
      <c r="AQ124" s="715"/>
      <c r="AR124" s="715"/>
      <c r="AS124" s="715"/>
      <c r="AT124" s="715"/>
      <c r="AU124" s="715"/>
      <c r="AV124" s="715"/>
      <c r="AW124" s="715"/>
      <c r="AX124" s="715"/>
      <c r="AY124" s="715"/>
      <c r="AZ124" s="715"/>
      <c r="BA124" s="715"/>
      <c r="BB124" s="715"/>
      <c r="BC124" s="715"/>
      <c r="BD124" s="715"/>
      <c r="BE124" s="715"/>
      <c r="BF124" s="715"/>
      <c r="BG124" s="715"/>
      <c r="BH124" s="715"/>
      <c r="BI124" s="145"/>
      <c r="BJ124" s="145"/>
      <c r="BK124" s="145"/>
      <c r="BL124" s="145"/>
      <c r="BM124" s="145"/>
    </row>
    <row r="125" spans="1:72" ht="84" customHeight="1" x14ac:dyDescent="0.5">
      <c r="A125" s="705" t="s">
        <v>4</v>
      </c>
      <c r="B125" s="706"/>
      <c r="C125" s="706"/>
      <c r="D125" s="706"/>
      <c r="E125" s="706"/>
      <c r="F125" s="706"/>
      <c r="G125" s="706"/>
      <c r="H125" s="706"/>
      <c r="I125" s="706"/>
      <c r="J125" s="706"/>
      <c r="K125" s="706"/>
      <c r="L125" s="706"/>
      <c r="M125" s="706"/>
      <c r="N125" s="706"/>
      <c r="O125" s="706"/>
      <c r="P125" s="706"/>
      <c r="Q125" s="706"/>
      <c r="R125" s="707"/>
      <c r="S125" s="707"/>
      <c r="T125" s="706"/>
      <c r="U125" s="706"/>
      <c r="V125" s="706"/>
      <c r="W125" s="706"/>
      <c r="X125" s="706"/>
      <c r="Y125" s="706"/>
      <c r="Z125" s="706"/>
      <c r="AA125" s="706"/>
      <c r="AB125" s="729"/>
      <c r="AC125" s="729"/>
      <c r="AD125" s="706"/>
      <c r="AE125" s="730" t="s">
        <v>4</v>
      </c>
      <c r="AF125" s="730"/>
      <c r="AG125" s="730"/>
      <c r="AH125" s="730"/>
      <c r="AI125" s="730"/>
      <c r="AJ125" s="730"/>
      <c r="AK125" s="730"/>
      <c r="AL125" s="730"/>
      <c r="AM125" s="730"/>
      <c r="AN125" s="722"/>
      <c r="AO125" s="722"/>
      <c r="AP125" s="722"/>
      <c r="AQ125" s="722"/>
      <c r="AR125" s="706"/>
      <c r="AS125" s="706"/>
      <c r="AT125" s="706"/>
      <c r="AU125" s="706"/>
      <c r="AV125" s="706"/>
      <c r="AW125" s="706"/>
      <c r="AX125" s="706"/>
      <c r="AY125" s="706"/>
      <c r="AZ125" s="706"/>
      <c r="BA125" s="706"/>
      <c r="BB125" s="706"/>
      <c r="BC125" s="706"/>
      <c r="BD125" s="706"/>
      <c r="BE125" s="706"/>
      <c r="BF125" s="706"/>
      <c r="BG125" s="706"/>
      <c r="BH125" s="706"/>
      <c r="BI125" s="142"/>
      <c r="BJ125" s="142"/>
      <c r="BK125" s="142"/>
      <c r="BL125" s="142"/>
      <c r="BM125" s="121"/>
    </row>
    <row r="126" spans="1:72" ht="81" customHeight="1" x14ac:dyDescent="0.5">
      <c r="A126" s="719" t="s">
        <v>105</v>
      </c>
      <c r="B126" s="719"/>
      <c r="C126" s="719"/>
      <c r="D126" s="719"/>
      <c r="E126" s="719"/>
      <c r="F126" s="719"/>
      <c r="G126" s="719"/>
      <c r="H126" s="719"/>
      <c r="I126" s="719"/>
      <c r="J126" s="719"/>
      <c r="K126" s="719"/>
      <c r="L126" s="719"/>
      <c r="M126" s="719"/>
      <c r="N126" s="719"/>
      <c r="O126" s="719"/>
      <c r="P126" s="719"/>
      <c r="Q126" s="719"/>
      <c r="R126" s="719"/>
      <c r="S126" s="719"/>
      <c r="T126" s="719"/>
      <c r="U126" s="719"/>
      <c r="V126" s="719"/>
      <c r="W126" s="719"/>
      <c r="X126" s="719"/>
      <c r="Y126" s="719"/>
      <c r="Z126" s="719"/>
      <c r="AA126" s="719"/>
      <c r="AB126" s="719"/>
      <c r="AC126" s="719"/>
      <c r="AD126" s="706"/>
      <c r="AE126" s="731" t="s">
        <v>170</v>
      </c>
      <c r="AF126" s="731"/>
      <c r="AG126" s="731"/>
      <c r="AH126" s="731"/>
      <c r="AI126" s="731"/>
      <c r="AJ126" s="731"/>
      <c r="AK126" s="731"/>
      <c r="AL126" s="731"/>
      <c r="AM126" s="731"/>
      <c r="AN126" s="731"/>
      <c r="AO126" s="731"/>
      <c r="AP126" s="731"/>
      <c r="AQ126" s="731"/>
      <c r="AR126" s="731"/>
      <c r="AS126" s="731"/>
      <c r="AT126" s="731"/>
      <c r="AU126" s="731"/>
      <c r="AV126" s="731"/>
      <c r="AW126" s="731"/>
      <c r="AX126" s="731"/>
      <c r="AY126" s="731"/>
      <c r="AZ126" s="731"/>
      <c r="BA126" s="731"/>
      <c r="BB126" s="731"/>
      <c r="BC126" s="731"/>
      <c r="BD126" s="731"/>
      <c r="BE126" s="731"/>
      <c r="BF126" s="731"/>
      <c r="BG126" s="731"/>
      <c r="BH126" s="731"/>
      <c r="BI126" s="109"/>
      <c r="BJ126" s="1"/>
      <c r="BK126" s="8"/>
      <c r="BL126" s="1"/>
      <c r="BM126" s="1"/>
      <c r="BO126" s="1"/>
    </row>
    <row r="127" spans="1:72" ht="62.25" customHeight="1" x14ac:dyDescent="0.5">
      <c r="A127" s="732"/>
      <c r="B127" s="732"/>
      <c r="C127" s="732"/>
      <c r="D127" s="732"/>
      <c r="E127" s="732"/>
      <c r="F127" s="732"/>
      <c r="G127" s="733" t="s">
        <v>169</v>
      </c>
      <c r="H127" s="733"/>
      <c r="I127" s="733"/>
      <c r="J127" s="733"/>
      <c r="K127" s="733"/>
      <c r="L127" s="733"/>
      <c r="M127" s="733"/>
      <c r="N127" s="733"/>
      <c r="O127" s="733"/>
      <c r="P127" s="733"/>
      <c r="Q127" s="722"/>
      <c r="R127" s="734"/>
      <c r="S127" s="734"/>
      <c r="T127" s="712"/>
      <c r="U127" s="712"/>
      <c r="V127" s="712"/>
      <c r="W127" s="712"/>
      <c r="X127" s="712"/>
      <c r="Y127" s="712"/>
      <c r="Z127" s="712"/>
      <c r="AA127" s="712"/>
      <c r="AB127" s="735"/>
      <c r="AC127" s="735"/>
      <c r="AD127" s="706"/>
      <c r="AE127" s="731"/>
      <c r="AF127" s="731"/>
      <c r="AG127" s="731"/>
      <c r="AH127" s="731"/>
      <c r="AI127" s="731"/>
      <c r="AJ127" s="731"/>
      <c r="AK127" s="731"/>
      <c r="AL127" s="731"/>
      <c r="AM127" s="731"/>
      <c r="AN127" s="731"/>
      <c r="AO127" s="731"/>
      <c r="AP127" s="731"/>
      <c r="AQ127" s="731"/>
      <c r="AR127" s="731"/>
      <c r="AS127" s="731"/>
      <c r="AT127" s="731"/>
      <c r="AU127" s="731"/>
      <c r="AV127" s="731"/>
      <c r="AW127" s="731"/>
      <c r="AX127" s="731"/>
      <c r="AY127" s="731"/>
      <c r="AZ127" s="731"/>
      <c r="BA127" s="731"/>
      <c r="BB127" s="731"/>
      <c r="BC127" s="731"/>
      <c r="BD127" s="731"/>
      <c r="BE127" s="731"/>
      <c r="BF127" s="731"/>
      <c r="BG127" s="731"/>
      <c r="BH127" s="731"/>
      <c r="BI127" s="109"/>
      <c r="BJ127" s="1"/>
      <c r="BK127" s="8"/>
      <c r="BL127" s="1"/>
      <c r="BM127" s="1"/>
      <c r="BO127" s="1"/>
    </row>
    <row r="128" spans="1:72" ht="45.75" customHeight="1" x14ac:dyDescent="0.5">
      <c r="A128" s="736" t="s">
        <v>106</v>
      </c>
      <c r="B128" s="736"/>
      <c r="C128" s="736"/>
      <c r="D128" s="736"/>
      <c r="E128" s="736"/>
      <c r="F128" s="736"/>
      <c r="G128" s="720">
        <v>2022</v>
      </c>
      <c r="H128" s="720"/>
      <c r="I128" s="720"/>
      <c r="J128" s="722"/>
      <c r="K128" s="722"/>
      <c r="L128" s="722"/>
      <c r="M128" s="722"/>
      <c r="N128" s="706"/>
      <c r="O128" s="706"/>
      <c r="P128" s="706"/>
      <c r="Q128" s="706"/>
      <c r="R128" s="707"/>
      <c r="S128" s="707"/>
      <c r="T128" s="706"/>
      <c r="U128" s="706"/>
      <c r="V128" s="706"/>
      <c r="W128" s="706"/>
      <c r="X128" s="706"/>
      <c r="Y128" s="706"/>
      <c r="Z128" s="706"/>
      <c r="AA128" s="706"/>
      <c r="AB128" s="729"/>
      <c r="AC128" s="729"/>
      <c r="AD128" s="706"/>
      <c r="AE128" s="732"/>
      <c r="AF128" s="732"/>
      <c r="AG128" s="732"/>
      <c r="AH128" s="732"/>
      <c r="AI128" s="732"/>
      <c r="AJ128" s="732"/>
      <c r="AK128" s="732"/>
      <c r="AL128" s="733" t="s">
        <v>2</v>
      </c>
      <c r="AM128" s="733"/>
      <c r="AN128" s="733"/>
      <c r="AO128" s="733"/>
      <c r="AP128" s="733"/>
      <c r="AQ128" s="733"/>
      <c r="AR128" s="733"/>
      <c r="AS128" s="733"/>
      <c r="AT128" s="733"/>
      <c r="AU128" s="733"/>
      <c r="AV128" s="716"/>
      <c r="AW128" s="716"/>
      <c r="AX128" s="716"/>
      <c r="AY128" s="716"/>
      <c r="AZ128" s="716"/>
      <c r="BA128" s="716"/>
      <c r="BB128" s="716"/>
      <c r="BC128" s="716"/>
      <c r="BD128" s="716"/>
      <c r="BE128" s="737"/>
      <c r="BF128" s="737"/>
      <c r="BG128" s="737"/>
      <c r="BH128" s="737"/>
      <c r="BI128" s="121"/>
      <c r="BJ128" s="1"/>
      <c r="BK128" s="8"/>
      <c r="BL128" s="1"/>
      <c r="BM128" s="1"/>
      <c r="BO128" s="1"/>
    </row>
    <row r="129" spans="1:67" ht="54.75" customHeight="1" x14ac:dyDescent="0.5">
      <c r="A129" s="738"/>
      <c r="B129" s="738"/>
      <c r="C129" s="738"/>
      <c r="D129" s="738"/>
      <c r="E129" s="738"/>
      <c r="F129" s="738"/>
      <c r="G129" s="706"/>
      <c r="H129" s="739"/>
      <c r="I129" s="706"/>
      <c r="J129" s="706"/>
      <c r="K129" s="706"/>
      <c r="L129" s="706"/>
      <c r="M129" s="706"/>
      <c r="N129" s="706"/>
      <c r="O129" s="706"/>
      <c r="P129" s="706"/>
      <c r="Q129" s="706"/>
      <c r="R129" s="707"/>
      <c r="S129" s="707"/>
      <c r="T129" s="706"/>
      <c r="U129" s="706"/>
      <c r="V129" s="706"/>
      <c r="W129" s="706"/>
      <c r="X129" s="706"/>
      <c r="Y129" s="706"/>
      <c r="Z129" s="706"/>
      <c r="AA129" s="706"/>
      <c r="AB129" s="729"/>
      <c r="AC129" s="729"/>
      <c r="AD129" s="706"/>
      <c r="AE129" s="740"/>
      <c r="AF129" s="740"/>
      <c r="AG129" s="740"/>
      <c r="AH129" s="740"/>
      <c r="AI129" s="740"/>
      <c r="AJ129" s="740"/>
      <c r="AK129" s="740"/>
      <c r="AL129" s="720">
        <v>2022</v>
      </c>
      <c r="AM129" s="720"/>
      <c r="AN129" s="720"/>
      <c r="AO129" s="722"/>
      <c r="AP129" s="722"/>
      <c r="AQ129" s="722"/>
      <c r="AR129" s="722"/>
      <c r="AS129" s="706"/>
      <c r="AT129" s="706"/>
      <c r="AU129" s="706"/>
      <c r="AV129" s="706"/>
      <c r="AW129" s="706"/>
      <c r="AX129" s="706"/>
      <c r="AY129" s="706"/>
      <c r="AZ129" s="706"/>
      <c r="BA129" s="706"/>
      <c r="BB129" s="706"/>
      <c r="BC129" s="706"/>
      <c r="BD129" s="706"/>
      <c r="BE129" s="737"/>
      <c r="BF129" s="737"/>
      <c r="BG129" s="737"/>
      <c r="BH129" s="737"/>
      <c r="BI129" s="121"/>
      <c r="BJ129" s="1"/>
      <c r="BK129" s="8"/>
      <c r="BL129" s="1"/>
      <c r="BM129" s="1"/>
      <c r="BO129" s="1"/>
    </row>
    <row r="130" spans="1:67" ht="28.5" customHeight="1" x14ac:dyDescent="0.5">
      <c r="A130" s="715" t="s">
        <v>177</v>
      </c>
      <c r="B130" s="715"/>
      <c r="C130" s="715"/>
      <c r="D130" s="715"/>
      <c r="E130" s="715"/>
      <c r="F130" s="715"/>
      <c r="G130" s="715"/>
      <c r="H130" s="715"/>
      <c r="I130" s="715"/>
      <c r="J130" s="715"/>
      <c r="K130" s="715"/>
      <c r="L130" s="715"/>
      <c r="M130" s="715"/>
      <c r="N130" s="715"/>
      <c r="O130" s="715"/>
      <c r="P130" s="715"/>
      <c r="Q130" s="715"/>
      <c r="R130" s="715"/>
      <c r="S130" s="715"/>
      <c r="T130" s="715"/>
      <c r="U130" s="715"/>
      <c r="V130" s="715"/>
      <c r="W130" s="715"/>
      <c r="X130" s="715"/>
      <c r="Y130" s="715"/>
      <c r="Z130" s="715"/>
      <c r="AA130" s="715"/>
      <c r="AB130" s="715"/>
      <c r="AC130" s="715"/>
      <c r="AD130" s="706"/>
      <c r="AE130" s="706"/>
      <c r="AF130" s="741"/>
      <c r="AG130" s="741"/>
      <c r="AH130" s="741"/>
      <c r="AI130" s="741"/>
      <c r="AJ130" s="741"/>
      <c r="AK130" s="741"/>
      <c r="AL130" s="706"/>
      <c r="AM130" s="706"/>
      <c r="AN130" s="706"/>
      <c r="AO130" s="706"/>
      <c r="AP130" s="706"/>
      <c r="AQ130" s="706"/>
      <c r="AR130" s="706"/>
      <c r="AS130" s="706"/>
      <c r="AT130" s="706"/>
      <c r="AU130" s="706"/>
      <c r="AV130" s="706"/>
      <c r="AW130" s="706"/>
      <c r="AX130" s="706"/>
      <c r="AY130" s="706"/>
      <c r="AZ130" s="706"/>
      <c r="BA130" s="706"/>
      <c r="BB130" s="706"/>
      <c r="BC130" s="706"/>
      <c r="BD130" s="706"/>
      <c r="BE130" s="737"/>
      <c r="BF130" s="737"/>
      <c r="BG130" s="737"/>
      <c r="BH130" s="737"/>
      <c r="BI130" s="121"/>
      <c r="BJ130" s="1"/>
      <c r="BK130" s="8"/>
      <c r="BL130" s="1"/>
      <c r="BM130" s="1"/>
      <c r="BO130" s="1"/>
    </row>
    <row r="131" spans="1:67" ht="70.5" customHeight="1" x14ac:dyDescent="0.5">
      <c r="A131" s="715"/>
      <c r="B131" s="715"/>
      <c r="C131" s="715"/>
      <c r="D131" s="715"/>
      <c r="E131" s="715"/>
      <c r="F131" s="715"/>
      <c r="G131" s="715"/>
      <c r="H131" s="715"/>
      <c r="I131" s="715"/>
      <c r="J131" s="715"/>
      <c r="K131" s="715"/>
      <c r="L131" s="715"/>
      <c r="M131" s="715"/>
      <c r="N131" s="715"/>
      <c r="O131" s="715"/>
      <c r="P131" s="715"/>
      <c r="Q131" s="715"/>
      <c r="R131" s="715"/>
      <c r="S131" s="715"/>
      <c r="T131" s="715"/>
      <c r="U131" s="715"/>
      <c r="V131" s="715"/>
      <c r="W131" s="715"/>
      <c r="X131" s="715"/>
      <c r="Y131" s="715"/>
      <c r="Z131" s="715"/>
      <c r="AA131" s="715"/>
      <c r="AB131" s="715"/>
      <c r="AC131" s="715"/>
      <c r="AD131" s="706"/>
      <c r="AE131" s="713" t="s">
        <v>171</v>
      </c>
      <c r="AF131" s="713"/>
      <c r="AG131" s="713"/>
      <c r="AH131" s="713"/>
      <c r="AI131" s="713"/>
      <c r="AJ131" s="713"/>
      <c r="AK131" s="713"/>
      <c r="AL131" s="713"/>
      <c r="AM131" s="713"/>
      <c r="AN131" s="713"/>
      <c r="AO131" s="713"/>
      <c r="AP131" s="713"/>
      <c r="AQ131" s="713"/>
      <c r="AR131" s="713"/>
      <c r="AS131" s="713"/>
      <c r="AT131" s="713"/>
      <c r="AU131" s="713"/>
      <c r="AV131" s="713"/>
      <c r="AW131" s="713"/>
      <c r="AX131" s="713"/>
      <c r="AY131" s="713"/>
      <c r="AZ131" s="713"/>
      <c r="BA131" s="713"/>
      <c r="BB131" s="713"/>
      <c r="BC131" s="713"/>
      <c r="BD131" s="713"/>
      <c r="BE131" s="713"/>
      <c r="BF131" s="713"/>
      <c r="BG131" s="713"/>
      <c r="BH131" s="713"/>
      <c r="BI131" s="12"/>
      <c r="BJ131" s="1"/>
      <c r="BK131" s="8"/>
      <c r="BL131" s="1"/>
      <c r="BM131" s="1"/>
      <c r="BO131" s="1"/>
    </row>
    <row r="132" spans="1:67" ht="46.5" customHeight="1" x14ac:dyDescent="0.5">
      <c r="A132" s="732"/>
      <c r="B132" s="732"/>
      <c r="C132" s="732"/>
      <c r="D132" s="732"/>
      <c r="E132" s="732"/>
      <c r="F132" s="732"/>
      <c r="G132" s="733" t="s">
        <v>3</v>
      </c>
      <c r="H132" s="733"/>
      <c r="I132" s="733"/>
      <c r="J132" s="733"/>
      <c r="K132" s="733"/>
      <c r="L132" s="733"/>
      <c r="M132" s="733"/>
      <c r="N132" s="722"/>
      <c r="O132" s="722"/>
      <c r="P132" s="722"/>
      <c r="Q132" s="722"/>
      <c r="R132" s="722"/>
      <c r="S132" s="722"/>
      <c r="T132" s="722"/>
      <c r="U132" s="722"/>
      <c r="V132" s="722"/>
      <c r="W132" s="722"/>
      <c r="X132" s="722"/>
      <c r="Y132" s="722"/>
      <c r="Z132" s="722"/>
      <c r="AA132" s="722"/>
      <c r="AB132" s="742"/>
      <c r="AC132" s="742"/>
      <c r="AD132" s="706"/>
      <c r="AE132" s="713"/>
      <c r="AF132" s="713"/>
      <c r="AG132" s="713"/>
      <c r="AH132" s="713"/>
      <c r="AI132" s="713"/>
      <c r="AJ132" s="713"/>
      <c r="AK132" s="713"/>
      <c r="AL132" s="713"/>
      <c r="AM132" s="713"/>
      <c r="AN132" s="713"/>
      <c r="AO132" s="713"/>
      <c r="AP132" s="713"/>
      <c r="AQ132" s="713"/>
      <c r="AR132" s="713"/>
      <c r="AS132" s="713"/>
      <c r="AT132" s="713"/>
      <c r="AU132" s="713"/>
      <c r="AV132" s="713"/>
      <c r="AW132" s="713"/>
      <c r="AX132" s="713"/>
      <c r="AY132" s="713"/>
      <c r="AZ132" s="713"/>
      <c r="BA132" s="713"/>
      <c r="BB132" s="713"/>
      <c r="BC132" s="713"/>
      <c r="BD132" s="713"/>
      <c r="BE132" s="713"/>
      <c r="BF132" s="713"/>
      <c r="BG132" s="713"/>
      <c r="BH132" s="713"/>
      <c r="BI132" s="12"/>
      <c r="BJ132" s="1"/>
      <c r="BK132" s="8"/>
      <c r="BL132" s="1"/>
      <c r="BM132" s="1"/>
      <c r="BO132" s="1"/>
    </row>
    <row r="133" spans="1:67" ht="52.5" customHeight="1" x14ac:dyDescent="0.5">
      <c r="A133" s="736" t="s">
        <v>106</v>
      </c>
      <c r="B133" s="736"/>
      <c r="C133" s="736"/>
      <c r="D133" s="736"/>
      <c r="E133" s="736"/>
      <c r="F133" s="736"/>
      <c r="G133" s="720">
        <v>2022</v>
      </c>
      <c r="H133" s="720"/>
      <c r="I133" s="720"/>
      <c r="J133" s="722"/>
      <c r="K133" s="722"/>
      <c r="L133" s="722"/>
      <c r="M133" s="722"/>
      <c r="N133" s="722"/>
      <c r="O133" s="722"/>
      <c r="P133" s="722"/>
      <c r="Q133" s="722"/>
      <c r="R133" s="722"/>
      <c r="S133" s="722"/>
      <c r="T133" s="722"/>
      <c r="U133" s="722"/>
      <c r="V133" s="722"/>
      <c r="W133" s="722"/>
      <c r="X133" s="722"/>
      <c r="Y133" s="722"/>
      <c r="Z133" s="722"/>
      <c r="AA133" s="722"/>
      <c r="AB133" s="742"/>
      <c r="AC133" s="742"/>
      <c r="AD133" s="706"/>
      <c r="AE133" s="718"/>
      <c r="AF133" s="718"/>
      <c r="AG133" s="718"/>
      <c r="AH133" s="718"/>
      <c r="AI133" s="718"/>
      <c r="AJ133" s="718"/>
      <c r="AK133" s="718"/>
      <c r="AL133" s="733" t="s">
        <v>1</v>
      </c>
      <c r="AM133" s="733"/>
      <c r="AN133" s="733"/>
      <c r="AO133" s="733"/>
      <c r="AP133" s="733"/>
      <c r="AQ133" s="733"/>
      <c r="AR133" s="733"/>
      <c r="AS133" s="733"/>
      <c r="AT133" s="733"/>
      <c r="AU133" s="733"/>
      <c r="AV133" s="716"/>
      <c r="AW133" s="716"/>
      <c r="AX133" s="716"/>
      <c r="AY133" s="716"/>
      <c r="AZ133" s="716"/>
      <c r="BA133" s="716"/>
      <c r="BB133" s="716"/>
      <c r="BC133" s="716"/>
      <c r="BD133" s="716"/>
      <c r="BE133" s="743"/>
      <c r="BF133" s="743"/>
      <c r="BG133" s="743"/>
      <c r="BH133" s="743"/>
      <c r="BI133" s="121"/>
      <c r="BJ133" s="1"/>
      <c r="BK133" s="8"/>
      <c r="BL133" s="1"/>
      <c r="BM133" s="1"/>
      <c r="BO133" s="1"/>
    </row>
    <row r="134" spans="1:67" ht="46.5" customHeight="1" x14ac:dyDescent="0.5">
      <c r="A134" s="744"/>
      <c r="B134" s="744"/>
      <c r="C134" s="744"/>
      <c r="D134" s="744"/>
      <c r="E134" s="744"/>
      <c r="F134" s="744"/>
      <c r="G134" s="706"/>
      <c r="H134" s="706"/>
      <c r="I134" s="706"/>
      <c r="J134" s="706"/>
      <c r="K134" s="706"/>
      <c r="L134" s="706"/>
      <c r="M134" s="706"/>
      <c r="N134" s="712"/>
      <c r="O134" s="712"/>
      <c r="P134" s="712"/>
      <c r="Q134" s="712"/>
      <c r="R134" s="712"/>
      <c r="S134" s="712"/>
      <c r="T134" s="712"/>
      <c r="U134" s="712"/>
      <c r="V134" s="712"/>
      <c r="W134" s="712"/>
      <c r="X134" s="712"/>
      <c r="Y134" s="712"/>
      <c r="Z134" s="712"/>
      <c r="AA134" s="712"/>
      <c r="AB134" s="735"/>
      <c r="AC134" s="735"/>
      <c r="AD134" s="706"/>
      <c r="AE134" s="721" t="s">
        <v>106</v>
      </c>
      <c r="AF134" s="721"/>
      <c r="AG134" s="721"/>
      <c r="AH134" s="721"/>
      <c r="AI134" s="721"/>
      <c r="AJ134" s="721"/>
      <c r="AK134" s="721"/>
      <c r="AL134" s="720">
        <v>2022</v>
      </c>
      <c r="AM134" s="720"/>
      <c r="AN134" s="720"/>
      <c r="AO134" s="722"/>
      <c r="AP134" s="722"/>
      <c r="AQ134" s="722"/>
      <c r="AR134" s="722"/>
      <c r="AS134" s="716"/>
      <c r="AT134" s="716"/>
      <c r="AU134" s="716"/>
      <c r="AV134" s="716"/>
      <c r="AW134" s="716"/>
      <c r="AX134" s="716"/>
      <c r="AY134" s="716"/>
      <c r="AZ134" s="716"/>
      <c r="BA134" s="716"/>
      <c r="BB134" s="716"/>
      <c r="BC134" s="716"/>
      <c r="BD134" s="716"/>
      <c r="BE134" s="743"/>
      <c r="BF134" s="743"/>
      <c r="BG134" s="743"/>
      <c r="BH134" s="737"/>
      <c r="BI134" s="121"/>
      <c r="BJ134" s="1"/>
      <c r="BK134" s="8"/>
      <c r="BL134" s="1"/>
      <c r="BM134" s="1"/>
      <c r="BO134" s="1"/>
    </row>
    <row r="135" spans="1:67" ht="42.75" customHeight="1" x14ac:dyDescent="0.5">
      <c r="A135" s="711" t="s">
        <v>233</v>
      </c>
      <c r="B135" s="711"/>
      <c r="C135" s="711"/>
      <c r="D135" s="711"/>
      <c r="E135" s="711"/>
      <c r="F135" s="711"/>
      <c r="G135" s="711"/>
      <c r="H135" s="711"/>
      <c r="I135" s="711"/>
      <c r="J135" s="711"/>
      <c r="K135" s="711"/>
      <c r="L135" s="711"/>
      <c r="M135" s="711"/>
      <c r="N135" s="711"/>
      <c r="O135" s="711"/>
      <c r="P135" s="711"/>
      <c r="Q135" s="711"/>
      <c r="R135" s="711"/>
      <c r="S135" s="711"/>
      <c r="T135" s="711"/>
      <c r="U135" s="711"/>
      <c r="V135" s="711"/>
      <c r="W135" s="711"/>
      <c r="X135" s="711"/>
      <c r="Y135" s="711"/>
      <c r="Z135" s="711"/>
      <c r="AA135" s="711"/>
      <c r="AB135" s="711"/>
      <c r="AC135" s="711"/>
      <c r="AD135" s="706"/>
      <c r="AE135" s="722"/>
      <c r="AF135" s="722"/>
      <c r="AG135" s="722"/>
      <c r="AH135" s="722"/>
      <c r="AI135" s="722"/>
      <c r="AJ135" s="722"/>
      <c r="AK135" s="722"/>
      <c r="AL135" s="722"/>
      <c r="AM135" s="722"/>
      <c r="AN135" s="722"/>
      <c r="AO135" s="722"/>
      <c r="AP135" s="722"/>
      <c r="AQ135" s="722"/>
      <c r="AR135" s="722"/>
      <c r="AS135" s="716"/>
      <c r="AT135" s="716"/>
      <c r="AU135" s="716"/>
      <c r="AV135" s="716"/>
      <c r="AW135" s="716"/>
      <c r="AX135" s="716"/>
      <c r="AY135" s="716"/>
      <c r="AZ135" s="716"/>
      <c r="BA135" s="716"/>
      <c r="BB135" s="716"/>
      <c r="BC135" s="716"/>
      <c r="BD135" s="716"/>
      <c r="BE135" s="743"/>
      <c r="BF135" s="743"/>
      <c r="BG135" s="743"/>
      <c r="BH135" s="737"/>
      <c r="BI135" s="121"/>
      <c r="BJ135" s="1"/>
      <c r="BK135" s="8"/>
      <c r="BL135" s="1"/>
      <c r="BM135" s="1"/>
      <c r="BO135" s="1"/>
    </row>
    <row r="136" spans="1:67" ht="66.75" customHeight="1" x14ac:dyDescent="0.5">
      <c r="A136" s="711"/>
      <c r="B136" s="711"/>
      <c r="C136" s="711"/>
      <c r="D136" s="711"/>
      <c r="E136" s="711"/>
      <c r="F136" s="711"/>
      <c r="G136" s="711"/>
      <c r="H136" s="711"/>
      <c r="I136" s="711"/>
      <c r="J136" s="711"/>
      <c r="K136" s="711"/>
      <c r="L136" s="711"/>
      <c r="M136" s="711"/>
      <c r="N136" s="711"/>
      <c r="O136" s="711"/>
      <c r="P136" s="711"/>
      <c r="Q136" s="711"/>
      <c r="R136" s="711"/>
      <c r="S136" s="711"/>
      <c r="T136" s="711"/>
      <c r="U136" s="711"/>
      <c r="V136" s="711"/>
      <c r="W136" s="711"/>
      <c r="X136" s="711"/>
      <c r="Y136" s="711"/>
      <c r="Z136" s="711"/>
      <c r="AA136" s="711"/>
      <c r="AB136" s="711"/>
      <c r="AC136" s="711"/>
      <c r="AD136" s="706"/>
      <c r="AE136" s="745" t="s">
        <v>0</v>
      </c>
      <c r="AF136" s="746"/>
      <c r="AG136" s="746"/>
      <c r="AH136" s="746"/>
      <c r="AI136" s="746"/>
      <c r="AJ136" s="746"/>
      <c r="AK136" s="746"/>
      <c r="AL136" s="746"/>
      <c r="AM136" s="746"/>
      <c r="AN136" s="746"/>
      <c r="AO136" s="746"/>
      <c r="AP136" s="746"/>
      <c r="AQ136" s="746"/>
      <c r="AR136" s="746"/>
      <c r="AS136" s="746"/>
      <c r="AT136" s="746"/>
      <c r="AU136" s="746"/>
      <c r="AV136" s="746"/>
      <c r="AW136" s="746"/>
      <c r="AX136" s="746"/>
      <c r="AY136" s="746"/>
      <c r="AZ136" s="746"/>
      <c r="BA136" s="746"/>
      <c r="BB136" s="746"/>
      <c r="BC136" s="746"/>
      <c r="BD136" s="746"/>
      <c r="BE136" s="737"/>
      <c r="BF136" s="737"/>
      <c r="BG136" s="737"/>
      <c r="BH136" s="737"/>
      <c r="BI136" s="121"/>
      <c r="BJ136" s="1"/>
      <c r="BK136" s="8"/>
      <c r="BL136" s="1"/>
      <c r="BM136" s="1"/>
      <c r="BO136" s="1"/>
    </row>
    <row r="137" spans="1:67" ht="54" customHeight="1" x14ac:dyDescent="0.5">
      <c r="A137" s="717"/>
      <c r="B137" s="718"/>
      <c r="C137" s="718"/>
      <c r="D137" s="718"/>
      <c r="E137" s="718"/>
      <c r="F137" s="718"/>
      <c r="G137" s="733" t="s">
        <v>234</v>
      </c>
      <c r="H137" s="733"/>
      <c r="I137" s="733"/>
      <c r="J137" s="733"/>
      <c r="K137" s="733"/>
      <c r="L137" s="733"/>
      <c r="M137" s="733"/>
      <c r="N137" s="733"/>
      <c r="O137" s="733"/>
      <c r="P137" s="709"/>
      <c r="Q137" s="709"/>
      <c r="R137" s="709"/>
      <c r="S137" s="709"/>
      <c r="T137" s="709"/>
      <c r="U137" s="709"/>
      <c r="V137" s="709"/>
      <c r="W137" s="709"/>
      <c r="X137" s="709"/>
      <c r="Y137" s="709"/>
      <c r="Z137" s="709"/>
      <c r="AA137" s="709"/>
      <c r="AB137" s="709"/>
      <c r="AC137" s="709"/>
      <c r="AD137" s="706"/>
      <c r="AE137" s="732"/>
      <c r="AF137" s="732"/>
      <c r="AG137" s="732"/>
      <c r="AH137" s="732"/>
      <c r="AI137" s="732"/>
      <c r="AJ137" s="732"/>
      <c r="AK137" s="732"/>
      <c r="AL137" s="733" t="s">
        <v>267</v>
      </c>
      <c r="AM137" s="733"/>
      <c r="AN137" s="733"/>
      <c r="AO137" s="733"/>
      <c r="AP137" s="733"/>
      <c r="AQ137" s="733"/>
      <c r="AR137" s="733"/>
      <c r="AS137" s="712"/>
      <c r="AT137" s="708"/>
      <c r="AU137" s="722"/>
      <c r="AV137" s="722"/>
      <c r="AW137" s="722"/>
      <c r="AX137" s="722"/>
      <c r="AY137" s="722"/>
      <c r="AZ137" s="722"/>
      <c r="BA137" s="722"/>
      <c r="BB137" s="722"/>
      <c r="BC137" s="722"/>
      <c r="BD137" s="722"/>
      <c r="BE137" s="737"/>
      <c r="BF137" s="737"/>
      <c r="BG137" s="737"/>
      <c r="BH137" s="737"/>
      <c r="BI137" s="121"/>
      <c r="BJ137" s="1"/>
      <c r="BK137" s="8"/>
      <c r="BL137" s="1"/>
      <c r="BM137" s="1"/>
      <c r="BO137" s="1"/>
    </row>
    <row r="138" spans="1:67" ht="55.5" customHeight="1" x14ac:dyDescent="0.5">
      <c r="A138" s="747"/>
      <c r="B138" s="747"/>
      <c r="C138" s="747"/>
      <c r="D138" s="747"/>
      <c r="E138" s="747"/>
      <c r="F138" s="747"/>
      <c r="G138" s="720">
        <v>2022</v>
      </c>
      <c r="H138" s="720"/>
      <c r="I138" s="720"/>
      <c r="J138" s="720"/>
      <c r="K138" s="720"/>
      <c r="L138" s="722"/>
      <c r="M138" s="722"/>
      <c r="N138" s="722"/>
      <c r="O138" s="722"/>
      <c r="P138" s="722"/>
      <c r="Q138" s="722"/>
      <c r="R138" s="722"/>
      <c r="S138" s="722"/>
      <c r="T138" s="722"/>
      <c r="U138" s="722"/>
      <c r="V138" s="722"/>
      <c r="W138" s="722"/>
      <c r="X138" s="722"/>
      <c r="Y138" s="722"/>
      <c r="Z138" s="722"/>
      <c r="AA138" s="722"/>
      <c r="AB138" s="742"/>
      <c r="AC138" s="742"/>
      <c r="AD138" s="706"/>
      <c r="AE138" s="740"/>
      <c r="AF138" s="740"/>
      <c r="AG138" s="740"/>
      <c r="AH138" s="740"/>
      <c r="AI138" s="740"/>
      <c r="AJ138" s="740"/>
      <c r="AK138" s="740"/>
      <c r="AL138" s="720">
        <v>2022</v>
      </c>
      <c r="AM138" s="720"/>
      <c r="AN138" s="720"/>
      <c r="AO138" s="722"/>
      <c r="AP138" s="722"/>
      <c r="AQ138" s="722"/>
      <c r="AR138" s="722"/>
      <c r="AS138" s="722"/>
      <c r="AT138" s="722"/>
      <c r="AU138" s="722"/>
      <c r="AV138" s="722"/>
      <c r="AW138" s="722"/>
      <c r="AX138" s="722"/>
      <c r="AY138" s="722"/>
      <c r="AZ138" s="722"/>
      <c r="BA138" s="722"/>
      <c r="BB138" s="722"/>
      <c r="BC138" s="722"/>
      <c r="BD138" s="722"/>
      <c r="BE138" s="737"/>
      <c r="BF138" s="737"/>
      <c r="BG138" s="737"/>
      <c r="BH138" s="737"/>
      <c r="BI138" s="121"/>
      <c r="BJ138" s="1"/>
      <c r="BK138" s="8"/>
      <c r="BL138" s="1"/>
      <c r="BM138" s="1"/>
      <c r="BO138" s="1"/>
    </row>
    <row r="139" spans="1:67" ht="40.5" customHeight="1" x14ac:dyDescent="0.5">
      <c r="A139" s="748"/>
      <c r="B139" s="748"/>
      <c r="C139" s="748"/>
      <c r="D139" s="748"/>
      <c r="E139" s="748"/>
      <c r="F139" s="748"/>
      <c r="G139" s="745"/>
      <c r="H139" s="745"/>
      <c r="I139" s="745"/>
      <c r="J139" s="745"/>
      <c r="K139" s="745"/>
      <c r="L139" s="722"/>
      <c r="M139" s="722"/>
      <c r="N139" s="722"/>
      <c r="O139" s="722"/>
      <c r="P139" s="722"/>
      <c r="Q139" s="722"/>
      <c r="R139" s="722"/>
      <c r="S139" s="722"/>
      <c r="T139" s="722"/>
      <c r="U139" s="722"/>
      <c r="V139" s="722"/>
      <c r="W139" s="722"/>
      <c r="X139" s="722"/>
      <c r="Y139" s="722"/>
      <c r="Z139" s="722"/>
      <c r="AA139" s="722"/>
      <c r="AB139" s="742"/>
      <c r="AC139" s="742"/>
      <c r="AD139" s="706"/>
      <c r="AE139" s="749"/>
      <c r="AF139" s="749"/>
      <c r="AG139" s="749"/>
      <c r="AH139" s="749"/>
      <c r="AI139" s="749"/>
      <c r="AJ139" s="749"/>
      <c r="AK139" s="749"/>
      <c r="AL139" s="745"/>
      <c r="AM139" s="745"/>
      <c r="AN139" s="745"/>
      <c r="AO139" s="722"/>
      <c r="AP139" s="722"/>
      <c r="AQ139" s="722"/>
      <c r="AR139" s="722"/>
      <c r="AS139" s="722"/>
      <c r="AT139" s="722"/>
      <c r="AU139" s="722"/>
      <c r="AV139" s="722"/>
      <c r="AW139" s="722"/>
      <c r="AX139" s="722"/>
      <c r="AY139" s="722"/>
      <c r="AZ139" s="722"/>
      <c r="BA139" s="722"/>
      <c r="BB139" s="722"/>
      <c r="BC139" s="722"/>
      <c r="BD139" s="722"/>
      <c r="BE139" s="737"/>
      <c r="BF139" s="737"/>
      <c r="BG139" s="737"/>
      <c r="BH139" s="737"/>
      <c r="BI139" s="121"/>
      <c r="BJ139" s="1"/>
      <c r="BK139" s="8"/>
      <c r="BL139" s="1"/>
      <c r="BM139" s="1"/>
      <c r="BO139" s="1"/>
    </row>
    <row r="140" spans="1:67" ht="33.75" customHeight="1" x14ac:dyDescent="0.5">
      <c r="A140" s="731" t="s">
        <v>107</v>
      </c>
      <c r="B140" s="731"/>
      <c r="C140" s="731"/>
      <c r="D140" s="731"/>
      <c r="E140" s="731"/>
      <c r="F140" s="731"/>
      <c r="G140" s="731"/>
      <c r="H140" s="731"/>
      <c r="I140" s="731"/>
      <c r="J140" s="731"/>
      <c r="K140" s="731"/>
      <c r="L140" s="731"/>
      <c r="M140" s="731"/>
      <c r="N140" s="731"/>
      <c r="O140" s="731"/>
      <c r="P140" s="731"/>
      <c r="Q140" s="731"/>
      <c r="R140" s="731"/>
      <c r="S140" s="731"/>
      <c r="T140" s="731"/>
      <c r="U140" s="731"/>
      <c r="V140" s="731"/>
      <c r="W140" s="731"/>
      <c r="X140" s="731"/>
      <c r="Y140" s="731"/>
      <c r="Z140" s="731"/>
      <c r="AA140" s="731"/>
      <c r="AB140" s="731"/>
      <c r="AC140" s="731"/>
      <c r="AD140" s="706"/>
      <c r="AE140" s="722"/>
      <c r="AF140" s="722"/>
      <c r="AG140" s="722"/>
      <c r="AH140" s="722"/>
      <c r="AI140" s="722"/>
      <c r="AJ140" s="722"/>
      <c r="AK140" s="722"/>
      <c r="AL140" s="722"/>
      <c r="AM140" s="722"/>
      <c r="AN140" s="722"/>
      <c r="AO140" s="722"/>
      <c r="AP140" s="722"/>
      <c r="AQ140" s="722"/>
      <c r="AR140" s="722"/>
      <c r="AS140" s="722"/>
      <c r="AT140" s="722"/>
      <c r="AU140" s="722"/>
      <c r="AV140" s="722"/>
      <c r="AW140" s="722"/>
      <c r="AX140" s="722"/>
      <c r="AY140" s="722"/>
      <c r="AZ140" s="722"/>
      <c r="BA140" s="722"/>
      <c r="BB140" s="722"/>
      <c r="BC140" s="722"/>
      <c r="BD140" s="722"/>
      <c r="BE140" s="737"/>
      <c r="BF140" s="737"/>
      <c r="BG140" s="737"/>
      <c r="BH140" s="737"/>
      <c r="BI140" s="121"/>
      <c r="BJ140" s="1"/>
      <c r="BK140" s="8"/>
      <c r="BL140" s="1"/>
      <c r="BM140" s="1"/>
      <c r="BO140" s="1"/>
    </row>
    <row r="141" spans="1:67" ht="69" customHeight="1" x14ac:dyDescent="0.5">
      <c r="A141" s="731"/>
      <c r="B141" s="731"/>
      <c r="C141" s="731"/>
      <c r="D141" s="731"/>
      <c r="E141" s="731"/>
      <c r="F141" s="731"/>
      <c r="G141" s="731"/>
      <c r="H141" s="731"/>
      <c r="I141" s="731"/>
      <c r="J141" s="731"/>
      <c r="K141" s="731"/>
      <c r="L141" s="731"/>
      <c r="M141" s="731"/>
      <c r="N141" s="731"/>
      <c r="O141" s="731"/>
      <c r="P141" s="731"/>
      <c r="Q141" s="731"/>
      <c r="R141" s="731"/>
      <c r="S141" s="731"/>
      <c r="T141" s="731"/>
      <c r="U141" s="731"/>
      <c r="V141" s="731"/>
      <c r="W141" s="731"/>
      <c r="X141" s="731"/>
      <c r="Y141" s="731"/>
      <c r="Z141" s="731"/>
      <c r="AA141" s="731"/>
      <c r="AB141" s="731"/>
      <c r="AC141" s="731"/>
      <c r="AD141" s="708"/>
      <c r="AE141" s="722"/>
      <c r="AF141" s="722"/>
      <c r="AG141" s="722"/>
      <c r="AH141" s="722"/>
      <c r="AI141" s="722"/>
      <c r="AJ141" s="722"/>
      <c r="AK141" s="722"/>
      <c r="AL141" s="722"/>
      <c r="AM141" s="722"/>
      <c r="AN141" s="722"/>
      <c r="AO141" s="722"/>
      <c r="AP141" s="722"/>
      <c r="AQ141" s="722"/>
      <c r="AR141" s="722"/>
      <c r="AS141" s="722"/>
      <c r="AT141" s="722"/>
      <c r="AU141" s="722"/>
      <c r="AV141" s="722"/>
      <c r="AW141" s="722"/>
      <c r="AX141" s="722"/>
      <c r="AY141" s="722"/>
      <c r="AZ141" s="722"/>
      <c r="BA141" s="722"/>
      <c r="BB141" s="722"/>
      <c r="BC141" s="722"/>
      <c r="BD141" s="722"/>
      <c r="BE141" s="737"/>
      <c r="BF141" s="737"/>
      <c r="BG141" s="737"/>
      <c r="BH141" s="737"/>
      <c r="BI141" s="121"/>
      <c r="BJ141" s="1"/>
      <c r="BK141" s="8"/>
      <c r="BL141" s="1"/>
      <c r="BM141" s="1"/>
      <c r="BO141" s="1"/>
    </row>
    <row r="142" spans="1:67" ht="16.5" customHeight="1" x14ac:dyDescent="0.5">
      <c r="A142" s="722"/>
      <c r="B142" s="722"/>
      <c r="C142" s="722"/>
      <c r="D142" s="722"/>
      <c r="E142" s="722"/>
      <c r="F142" s="722"/>
      <c r="G142" s="722"/>
      <c r="H142" s="722"/>
      <c r="I142" s="722"/>
      <c r="J142" s="722"/>
      <c r="K142" s="722"/>
      <c r="L142" s="722"/>
      <c r="M142" s="722"/>
      <c r="N142" s="722"/>
      <c r="O142" s="722"/>
      <c r="P142" s="722"/>
      <c r="Q142" s="722"/>
      <c r="R142" s="722"/>
      <c r="S142" s="722"/>
      <c r="T142" s="722"/>
      <c r="U142" s="722"/>
      <c r="V142" s="722"/>
      <c r="W142" s="722"/>
      <c r="X142" s="722"/>
      <c r="Y142" s="722"/>
      <c r="Z142" s="722"/>
      <c r="AA142" s="722"/>
      <c r="AB142" s="742"/>
      <c r="AC142" s="742"/>
      <c r="AD142" s="708"/>
      <c r="AE142" s="706"/>
      <c r="AF142" s="741"/>
      <c r="AG142" s="741"/>
      <c r="AH142" s="741"/>
      <c r="AI142" s="741"/>
      <c r="AJ142" s="741"/>
      <c r="AK142" s="741"/>
      <c r="AL142" s="722"/>
      <c r="AM142" s="722"/>
      <c r="AN142" s="722"/>
      <c r="AO142" s="722"/>
      <c r="AP142" s="722"/>
      <c r="AQ142" s="722"/>
      <c r="AR142" s="722"/>
      <c r="AS142" s="722"/>
      <c r="AT142" s="722"/>
      <c r="AU142" s="722"/>
      <c r="AV142" s="722"/>
      <c r="AW142" s="722"/>
      <c r="AX142" s="722"/>
      <c r="AY142" s="722"/>
      <c r="AZ142" s="722"/>
      <c r="BA142" s="722"/>
      <c r="BB142" s="722"/>
      <c r="BC142" s="722"/>
      <c r="BD142" s="722"/>
      <c r="BE142" s="737"/>
      <c r="BF142" s="737"/>
      <c r="BG142" s="737"/>
      <c r="BH142" s="737"/>
      <c r="BI142" s="121"/>
      <c r="BJ142" s="1"/>
      <c r="BK142" s="8"/>
      <c r="BL142" s="1"/>
      <c r="BM142" s="1"/>
      <c r="BO142" s="1"/>
    </row>
    <row r="143" spans="1:67" ht="49.5" customHeight="1" x14ac:dyDescent="0.5">
      <c r="A143" s="720" t="s">
        <v>315</v>
      </c>
      <c r="B143" s="720"/>
      <c r="C143" s="720"/>
      <c r="D143" s="720"/>
      <c r="E143" s="720"/>
      <c r="F143" s="720"/>
      <c r="G143" s="720"/>
      <c r="H143" s="720"/>
      <c r="I143" s="720"/>
      <c r="J143" s="720"/>
      <c r="K143" s="720"/>
      <c r="L143" s="720"/>
      <c r="M143" s="720"/>
      <c r="N143" s="720"/>
      <c r="O143" s="720"/>
      <c r="P143" s="720"/>
      <c r="Q143" s="720"/>
      <c r="R143" s="720"/>
      <c r="S143" s="720"/>
      <c r="T143" s="720"/>
      <c r="U143" s="720"/>
      <c r="V143" s="720"/>
      <c r="W143" s="720"/>
      <c r="X143" s="720"/>
      <c r="Y143" s="720"/>
      <c r="Z143" s="720"/>
      <c r="AA143" s="720"/>
      <c r="AB143" s="720"/>
      <c r="AC143" s="742"/>
      <c r="AD143" s="708"/>
      <c r="AE143" s="706"/>
      <c r="AF143" s="722"/>
      <c r="AG143" s="722"/>
      <c r="AH143" s="722"/>
      <c r="AI143" s="722"/>
      <c r="AJ143" s="722"/>
      <c r="AK143" s="722"/>
      <c r="AL143" s="722"/>
      <c r="AM143" s="722"/>
      <c r="AN143" s="722"/>
      <c r="AO143" s="722"/>
      <c r="AP143" s="722"/>
      <c r="AQ143" s="722"/>
      <c r="AR143" s="722"/>
      <c r="AS143" s="722"/>
      <c r="AT143" s="722"/>
      <c r="AU143" s="706"/>
      <c r="AV143" s="706"/>
      <c r="AW143" s="706"/>
      <c r="AX143" s="706"/>
      <c r="AY143" s="706"/>
      <c r="AZ143" s="706"/>
      <c r="BA143" s="706"/>
      <c r="BB143" s="706"/>
      <c r="BC143" s="706"/>
      <c r="BD143" s="706"/>
      <c r="BE143" s="737"/>
      <c r="BF143" s="737"/>
      <c r="BG143" s="737"/>
      <c r="BH143" s="737"/>
      <c r="BI143" s="121"/>
      <c r="BJ143" s="1"/>
      <c r="BK143" s="8"/>
      <c r="BL143" s="1"/>
      <c r="BM143" s="1"/>
      <c r="BO143" s="1"/>
    </row>
    <row r="144" spans="1:67" ht="42" customHeight="1" x14ac:dyDescent="0.5">
      <c r="A144" s="722"/>
      <c r="B144" s="722"/>
      <c r="C144" s="722"/>
      <c r="D144" s="722"/>
      <c r="E144" s="722"/>
      <c r="F144" s="722"/>
      <c r="G144" s="722"/>
      <c r="H144" s="722"/>
      <c r="I144" s="722"/>
      <c r="J144" s="722"/>
      <c r="K144" s="722"/>
      <c r="L144" s="722"/>
      <c r="M144" s="722"/>
      <c r="N144" s="722"/>
      <c r="O144" s="722"/>
      <c r="P144" s="722"/>
      <c r="Q144" s="722"/>
      <c r="R144" s="722"/>
      <c r="S144" s="722"/>
      <c r="T144" s="722"/>
      <c r="U144" s="722"/>
      <c r="V144" s="722"/>
      <c r="W144" s="722"/>
      <c r="X144" s="722"/>
      <c r="Y144" s="722"/>
      <c r="Z144" s="722"/>
      <c r="AA144" s="722"/>
      <c r="AB144" s="742"/>
      <c r="AC144" s="742"/>
      <c r="AD144" s="708"/>
      <c r="AE144" s="708"/>
      <c r="AF144" s="706"/>
      <c r="AG144" s="706"/>
      <c r="AH144" s="706"/>
      <c r="AI144" s="706"/>
      <c r="AJ144" s="749"/>
      <c r="AK144" s="749"/>
      <c r="AL144" s="749"/>
      <c r="AM144" s="749"/>
      <c r="AN144" s="749"/>
      <c r="AO144" s="749"/>
      <c r="AP144" s="706"/>
      <c r="AQ144" s="739"/>
      <c r="AR144" s="706"/>
      <c r="AS144" s="706"/>
      <c r="AT144" s="706"/>
      <c r="AU144" s="706"/>
      <c r="AV144" s="706"/>
      <c r="AW144" s="706"/>
      <c r="AX144" s="706"/>
      <c r="AY144" s="706"/>
      <c r="AZ144" s="706"/>
      <c r="BA144" s="706"/>
      <c r="BB144" s="706"/>
      <c r="BC144" s="706"/>
      <c r="BD144" s="706"/>
      <c r="BE144" s="706"/>
      <c r="BF144" s="706"/>
      <c r="BG144" s="706"/>
      <c r="BH144" s="706"/>
      <c r="BI144" s="142"/>
      <c r="BJ144" s="142"/>
      <c r="BK144" s="142"/>
      <c r="BL144" s="142"/>
      <c r="BM144" s="121"/>
    </row>
    <row r="145" spans="1:67" s="2" customFormat="1" ht="37.5" customHeight="1" x14ac:dyDescent="0.55000000000000004">
      <c r="AB145" s="20"/>
      <c r="AC145" s="20"/>
      <c r="AD145" s="28"/>
      <c r="AE145" s="28"/>
      <c r="AF145" s="27"/>
      <c r="AG145" s="27"/>
      <c r="AH145" s="27"/>
      <c r="AI145" s="27"/>
      <c r="AJ145" s="23"/>
      <c r="AK145" s="23"/>
      <c r="AL145" s="23"/>
      <c r="AM145" s="23"/>
      <c r="AN145" s="23"/>
      <c r="AO145" s="23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I145" s="123"/>
      <c r="BJ145" s="123"/>
      <c r="BK145" s="123"/>
      <c r="BL145" s="123"/>
      <c r="BM145" s="111"/>
      <c r="BO145" s="22"/>
    </row>
    <row r="146" spans="1:67" s="2" customFormat="1" ht="37.5" customHeight="1" x14ac:dyDescent="0.55000000000000004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6"/>
      <c r="AC146" s="20"/>
      <c r="AD146" s="25"/>
      <c r="AE146" s="25"/>
      <c r="AF146" s="24"/>
      <c r="AG146" s="24"/>
      <c r="AH146" s="24"/>
      <c r="AI146" s="24"/>
      <c r="AJ146" s="23"/>
      <c r="AK146" s="23"/>
      <c r="AL146" s="23"/>
      <c r="AM146" s="23"/>
      <c r="AN146" s="23"/>
      <c r="AO146" s="23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I146" s="123"/>
      <c r="BJ146" s="123"/>
      <c r="BK146" s="123"/>
      <c r="BL146" s="123"/>
      <c r="BM146" s="111"/>
      <c r="BO146" s="22"/>
    </row>
    <row r="147" spans="1:67" ht="37.5" customHeight="1" x14ac:dyDescent="0.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6"/>
      <c r="AD147" s="4"/>
      <c r="AE147" s="4"/>
      <c r="AF147" s="7"/>
      <c r="AG147" s="7"/>
      <c r="AH147" s="7"/>
      <c r="AI147" s="7"/>
      <c r="AJ147" s="11"/>
      <c r="AK147" s="11"/>
      <c r="AL147" s="11"/>
      <c r="AM147" s="11"/>
      <c r="AN147" s="11"/>
      <c r="AO147" s="11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</row>
    <row r="148" spans="1:67" ht="37.5" customHeight="1" x14ac:dyDescent="0.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6"/>
      <c r="AD148" s="4"/>
      <c r="AE148" s="4"/>
      <c r="AF148" s="7"/>
      <c r="AG148" s="7"/>
      <c r="AH148" s="7"/>
      <c r="AI148" s="7"/>
      <c r="AJ148" s="11"/>
      <c r="AK148" s="11"/>
      <c r="AL148" s="11"/>
      <c r="AM148" s="11"/>
      <c r="AN148" s="11"/>
      <c r="AO148" s="11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</row>
    <row r="149" spans="1:67" ht="37.5" customHeight="1" x14ac:dyDescent="0.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6"/>
      <c r="AD149" s="4"/>
      <c r="AE149" s="4"/>
      <c r="AF149" s="7"/>
      <c r="AG149" s="7"/>
      <c r="AH149" s="7"/>
      <c r="AI149" s="7"/>
      <c r="AJ149" s="11"/>
      <c r="AK149" s="11"/>
      <c r="AL149" s="11"/>
      <c r="AM149" s="11"/>
      <c r="AN149" s="11"/>
      <c r="AO149" s="11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</row>
  </sheetData>
  <mergeCells count="1139">
    <mergeCell ref="A122:BH122"/>
    <mergeCell ref="A123:BH123"/>
    <mergeCell ref="A124:BH124"/>
    <mergeCell ref="AE126:BH127"/>
    <mergeCell ref="AE131:BH132"/>
    <mergeCell ref="AH101:AQ101"/>
    <mergeCell ref="A102:X103"/>
    <mergeCell ref="AH102:BH103"/>
    <mergeCell ref="A104:G104"/>
    <mergeCell ref="H104:Q104"/>
    <mergeCell ref="AP104:AW104"/>
    <mergeCell ref="A105:G105"/>
    <mergeCell ref="H105:J105"/>
    <mergeCell ref="AH105:AO105"/>
    <mergeCell ref="AP105:AR105"/>
    <mergeCell ref="A110:D110"/>
    <mergeCell ref="E110:BB110"/>
    <mergeCell ref="BC110:BH110"/>
    <mergeCell ref="BC111:BH111"/>
    <mergeCell ref="BC112:BH112"/>
    <mergeCell ref="BC113:BH113"/>
    <mergeCell ref="BC114:BH114"/>
    <mergeCell ref="A121:BH121"/>
    <mergeCell ref="AE125:AM125"/>
    <mergeCell ref="BC120:BH120"/>
    <mergeCell ref="E118:BB118"/>
    <mergeCell ref="E119:BB119"/>
    <mergeCell ref="E120:BB120"/>
    <mergeCell ref="A118:D118"/>
    <mergeCell ref="A117:D117"/>
    <mergeCell ref="BC89:BH89"/>
    <mergeCell ref="E87:BB87"/>
    <mergeCell ref="E88:BB88"/>
    <mergeCell ref="E89:BB89"/>
    <mergeCell ref="E90:BB90"/>
    <mergeCell ref="E91:BB91"/>
    <mergeCell ref="E92:BB92"/>
    <mergeCell ref="E93:BB93"/>
    <mergeCell ref="E94:BB94"/>
    <mergeCell ref="E95:BB95"/>
    <mergeCell ref="E96:BB96"/>
    <mergeCell ref="E97:BB97"/>
    <mergeCell ref="E98:BB98"/>
    <mergeCell ref="A89:D89"/>
    <mergeCell ref="A97:D97"/>
    <mergeCell ref="BC93:BH93"/>
    <mergeCell ref="BC97:BH97"/>
    <mergeCell ref="BC92:BH92"/>
    <mergeCell ref="E116:BB116"/>
    <mergeCell ref="E117:BB117"/>
    <mergeCell ref="A96:D96"/>
    <mergeCell ref="BC96:BH96"/>
    <mergeCell ref="BC99:BH99"/>
    <mergeCell ref="BC100:BH100"/>
    <mergeCell ref="BC98:BH98"/>
    <mergeCell ref="Z36:AA36"/>
    <mergeCell ref="AB36:AC36"/>
    <mergeCell ref="AD36:AE36"/>
    <mergeCell ref="A86:D86"/>
    <mergeCell ref="AB52:AC52"/>
    <mergeCell ref="AD52:AE52"/>
    <mergeCell ref="A55:A58"/>
    <mergeCell ref="BC84:BH84"/>
    <mergeCell ref="BC85:BH85"/>
    <mergeCell ref="BC119:BH119"/>
    <mergeCell ref="AR52:AS52"/>
    <mergeCell ref="AT52:AU52"/>
    <mergeCell ref="AV52:AW52"/>
    <mergeCell ref="P52:Q52"/>
    <mergeCell ref="R52:S52"/>
    <mergeCell ref="T52:U52"/>
    <mergeCell ref="V52:W52"/>
    <mergeCell ref="AN66:AO66"/>
    <mergeCell ref="AN70:AO70"/>
    <mergeCell ref="AP70:AQ70"/>
    <mergeCell ref="E99:BB99"/>
    <mergeCell ref="E100:BB100"/>
    <mergeCell ref="E111:BB111"/>
    <mergeCell ref="E112:BB112"/>
    <mergeCell ref="E113:BB113"/>
    <mergeCell ref="E114:BB114"/>
    <mergeCell ref="E115:BB115"/>
    <mergeCell ref="AP71:AQ71"/>
    <mergeCell ref="B55:O58"/>
    <mergeCell ref="P55:Q58"/>
    <mergeCell ref="R55:S58"/>
    <mergeCell ref="T55:AE55"/>
    <mergeCell ref="AD39:AE39"/>
    <mergeCell ref="AF39:AG39"/>
    <mergeCell ref="AH39:AI39"/>
    <mergeCell ref="AJ39:AK39"/>
    <mergeCell ref="AB38:AC38"/>
    <mergeCell ref="AF37:AG37"/>
    <mergeCell ref="AJ37:AK37"/>
    <mergeCell ref="X43:Y43"/>
    <mergeCell ref="Z43:AA43"/>
    <mergeCell ref="AB43:AC43"/>
    <mergeCell ref="AD43:AE43"/>
    <mergeCell ref="AB41:AC41"/>
    <mergeCell ref="A85:D85"/>
    <mergeCell ref="A119:D119"/>
    <mergeCell ref="BC115:BH115"/>
    <mergeCell ref="BC116:BH116"/>
    <mergeCell ref="BC117:BH117"/>
    <mergeCell ref="BC118:BH118"/>
    <mergeCell ref="A94:D94"/>
    <mergeCell ref="AF55:BB55"/>
    <mergeCell ref="AT70:AU70"/>
    <mergeCell ref="T56:U58"/>
    <mergeCell ref="V56:W58"/>
    <mergeCell ref="X56:AE56"/>
    <mergeCell ref="AF56:AQ56"/>
    <mergeCell ref="AR56:BC56"/>
    <mergeCell ref="BC86:BH86"/>
    <mergeCell ref="A92:D92"/>
    <mergeCell ref="A112:D112"/>
    <mergeCell ref="A87:D87"/>
    <mergeCell ref="A93:D93"/>
    <mergeCell ref="A114:D11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V38:W38"/>
    <mergeCell ref="Z37:AA37"/>
    <mergeCell ref="AB37:AC37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P36:Q36"/>
    <mergeCell ref="R36:S36"/>
    <mergeCell ref="T36:U36"/>
    <mergeCell ref="V36:W36"/>
    <mergeCell ref="X36:Y36"/>
    <mergeCell ref="Z57:AA58"/>
    <mergeCell ref="AB57:AC58"/>
    <mergeCell ref="AD57:AE58"/>
    <mergeCell ref="AF57:AK57"/>
    <mergeCell ref="AL57:AQ57"/>
    <mergeCell ref="AR57:AW57"/>
    <mergeCell ref="AX57:BC57"/>
    <mergeCell ref="AF58:AG58"/>
    <mergeCell ref="AH58:AI58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Z58:BA58"/>
    <mergeCell ref="BB58:BC58"/>
    <mergeCell ref="AL38:AM38"/>
    <mergeCell ref="BB41:BC41"/>
    <mergeCell ref="AZ43:BA43"/>
    <mergeCell ref="BB43:BC43"/>
    <mergeCell ref="Z51:AA51"/>
    <mergeCell ref="P32:Q32"/>
    <mergeCell ref="P30:Q30"/>
    <mergeCell ref="R30:S30"/>
    <mergeCell ref="T30:U30"/>
    <mergeCell ref="V30:W30"/>
    <mergeCell ref="X30:Y30"/>
    <mergeCell ref="Z30:AA30"/>
    <mergeCell ref="AB30:AC30"/>
    <mergeCell ref="AD30:AE30"/>
    <mergeCell ref="R32:S32"/>
    <mergeCell ref="T32:U32"/>
    <mergeCell ref="V32:W32"/>
    <mergeCell ref="X32:Y32"/>
    <mergeCell ref="Z32:AA32"/>
    <mergeCell ref="AB32:AC32"/>
    <mergeCell ref="AD32:AE32"/>
    <mergeCell ref="P31:Q31"/>
    <mergeCell ref="X52:Y52"/>
    <mergeCell ref="AT49:AU49"/>
    <mergeCell ref="AX59:AY59"/>
    <mergeCell ref="AJ31:AK31"/>
    <mergeCell ref="AL31:AM31"/>
    <mergeCell ref="AJ58:AK58"/>
    <mergeCell ref="AL58:AM58"/>
    <mergeCell ref="AN58:AO58"/>
    <mergeCell ref="AP58:AQ58"/>
    <mergeCell ref="AR58:AS58"/>
    <mergeCell ref="AT58:AU58"/>
    <mergeCell ref="AV58:AW58"/>
    <mergeCell ref="AX58:AY58"/>
    <mergeCell ref="AV44:AW44"/>
    <mergeCell ref="AP44:AQ44"/>
    <mergeCell ref="AR44:AS44"/>
    <mergeCell ref="AP50:AQ50"/>
    <mergeCell ref="AR38:AS38"/>
    <mergeCell ref="AP38:AQ38"/>
    <mergeCell ref="AN38:AO38"/>
    <mergeCell ref="AV33:AW33"/>
    <mergeCell ref="AX33:AY33"/>
    <mergeCell ref="AF32:AG32"/>
    <mergeCell ref="AH32:AI32"/>
    <mergeCell ref="AJ32:AK32"/>
    <mergeCell ref="AL32:AM32"/>
    <mergeCell ref="AN32:AO32"/>
    <mergeCell ref="AP32:AQ32"/>
    <mergeCell ref="AR32:AS32"/>
    <mergeCell ref="AT32:AU32"/>
    <mergeCell ref="AV32:AW32"/>
    <mergeCell ref="X57:Y58"/>
    <mergeCell ref="AB51:AC51"/>
    <mergeCell ref="AD51:AE51"/>
    <mergeCell ref="AF51:AG51"/>
    <mergeCell ref="AH51:AI51"/>
    <mergeCell ref="AJ51:AK51"/>
    <mergeCell ref="BD35:BH35"/>
    <mergeCell ref="AV34:AW34"/>
    <mergeCell ref="AX34:AY34"/>
    <mergeCell ref="AZ34:BA34"/>
    <mergeCell ref="BB34:BC34"/>
    <mergeCell ref="BB39:BC39"/>
    <mergeCell ref="AT41:AU41"/>
    <mergeCell ref="AX32:AY32"/>
    <mergeCell ref="AZ32:BA32"/>
    <mergeCell ref="BB32:BC32"/>
    <mergeCell ref="BB46:BC46"/>
    <mergeCell ref="R31:S31"/>
    <mergeCell ref="T31:U31"/>
    <mergeCell ref="V31:W31"/>
    <mergeCell ref="X31:Y31"/>
    <mergeCell ref="Z31:AA31"/>
    <mergeCell ref="AB31:AC31"/>
    <mergeCell ref="AD31:AE31"/>
    <mergeCell ref="AD48:AE48"/>
    <mergeCell ref="AL49:AM49"/>
    <mergeCell ref="AN49:AO49"/>
    <mergeCell ref="AP49:AQ49"/>
    <mergeCell ref="AR49:AS49"/>
    <mergeCell ref="BD32:BH32"/>
    <mergeCell ref="AZ33:BA33"/>
    <mergeCell ref="BB33:BC33"/>
    <mergeCell ref="BD33:BH33"/>
    <mergeCell ref="AX41:AY41"/>
    <mergeCell ref="AX40:AY40"/>
    <mergeCell ref="AV38:AW38"/>
    <mergeCell ref="AF35:AG35"/>
    <mergeCell ref="AH35:AI35"/>
    <mergeCell ref="AV50:AW50"/>
    <mergeCell ref="AX50:AY50"/>
    <mergeCell ref="AR41:AS41"/>
    <mergeCell ref="AP30:AQ30"/>
    <mergeCell ref="AR30:AS30"/>
    <mergeCell ref="AT30:AU30"/>
    <mergeCell ref="AV30:AW30"/>
    <mergeCell ref="BD30:BH30"/>
    <mergeCell ref="AN31:AO31"/>
    <mergeCell ref="AP31:AQ31"/>
    <mergeCell ref="AR31:AS31"/>
    <mergeCell ref="AT31:AU31"/>
    <mergeCell ref="AV31:AW31"/>
    <mergeCell ref="AX31:AY31"/>
    <mergeCell ref="AZ31:BA31"/>
    <mergeCell ref="BB31:BC31"/>
    <mergeCell ref="AF31:AG31"/>
    <mergeCell ref="AH31:AI31"/>
    <mergeCell ref="BD34:BH34"/>
    <mergeCell ref="AX36:AY36"/>
    <mergeCell ref="AZ36:BA36"/>
    <mergeCell ref="BB36:BC36"/>
    <mergeCell ref="BD36:BH36"/>
    <mergeCell ref="AV36:AW36"/>
    <mergeCell ref="AZ59:BA59"/>
    <mergeCell ref="AZ60:BA60"/>
    <mergeCell ref="AV62:AW62"/>
    <mergeCell ref="AD71:AE71"/>
    <mergeCell ref="AR62:AS62"/>
    <mergeCell ref="BB69:BC69"/>
    <mergeCell ref="AD67:AE67"/>
    <mergeCell ref="AB64:AC64"/>
    <mergeCell ref="AL71:AM71"/>
    <mergeCell ref="AN71:AO71"/>
    <mergeCell ref="P35:Q35"/>
    <mergeCell ref="AX66:AY66"/>
    <mergeCell ref="AL48:AM48"/>
    <mergeCell ref="R35:S35"/>
    <mergeCell ref="T35:U35"/>
    <mergeCell ref="V35:W35"/>
    <mergeCell ref="X35:Y35"/>
    <mergeCell ref="Z35:AA35"/>
    <mergeCell ref="AB35:AC35"/>
    <mergeCell ref="AD35:AE35"/>
    <mergeCell ref="AJ35:AK35"/>
    <mergeCell ref="AL35:AM35"/>
    <mergeCell ref="AN35:AO35"/>
    <mergeCell ref="AP35:AQ35"/>
    <mergeCell ref="AR35:AS35"/>
    <mergeCell ref="AT35:AU35"/>
    <mergeCell ref="AH43:AI43"/>
    <mergeCell ref="AJ43:AK43"/>
    <mergeCell ref="AL43:AM43"/>
    <mergeCell ref="AN43:AO43"/>
    <mergeCell ref="AL64:AM64"/>
    <mergeCell ref="AV41:AW41"/>
    <mergeCell ref="Z59:AA59"/>
    <mergeCell ref="AB59:AC59"/>
    <mergeCell ref="AH59:AI59"/>
    <mergeCell ref="AJ59:AK59"/>
    <mergeCell ref="AP59:AQ59"/>
    <mergeCell ref="AJ60:AK60"/>
    <mergeCell ref="AN61:AO61"/>
    <mergeCell ref="AT61:AU61"/>
    <mergeCell ref="AV59:AW59"/>
    <mergeCell ref="AD73:AE73"/>
    <mergeCell ref="AF73:AG73"/>
    <mergeCell ref="AH73:AI73"/>
    <mergeCell ref="AB75:AC75"/>
    <mergeCell ref="AR73:AS73"/>
    <mergeCell ref="AT73:AU73"/>
    <mergeCell ref="AV73:AW73"/>
    <mergeCell ref="AJ73:AK73"/>
    <mergeCell ref="AL73:AM73"/>
    <mergeCell ref="AN73:AO73"/>
    <mergeCell ref="AD59:AE59"/>
    <mergeCell ref="AV29:AW29"/>
    <mergeCell ref="AF25:BB25"/>
    <mergeCell ref="AT29:AU29"/>
    <mergeCell ref="BD25:BH28"/>
    <mergeCell ref="AX29:AY29"/>
    <mergeCell ref="AZ29:BA29"/>
    <mergeCell ref="AF26:AQ26"/>
    <mergeCell ref="BB38:BC38"/>
    <mergeCell ref="AH41:AI41"/>
    <mergeCell ref="AJ41:AK41"/>
    <mergeCell ref="AL41:AM41"/>
    <mergeCell ref="AN41:AO41"/>
    <mergeCell ref="AP41:AQ41"/>
    <mergeCell ref="AT39:AU39"/>
    <mergeCell ref="BD31:BH31"/>
    <mergeCell ref="AF30:AG30"/>
    <mergeCell ref="AZ37:BA37"/>
    <mergeCell ref="BB37:BC37"/>
    <mergeCell ref="AX38:AY38"/>
    <mergeCell ref="AZ38:BA38"/>
    <mergeCell ref="AN37:AO37"/>
    <mergeCell ref="AP37:AQ37"/>
    <mergeCell ref="AT37:AU37"/>
    <mergeCell ref="AH30:AI30"/>
    <mergeCell ref="AJ30:AK30"/>
    <mergeCell ref="AL30:AM30"/>
    <mergeCell ref="AN30:AO30"/>
    <mergeCell ref="AF41:AG41"/>
    <mergeCell ref="AX27:BC27"/>
    <mergeCell ref="AX28:AY28"/>
    <mergeCell ref="AZ28:BA28"/>
    <mergeCell ref="BB28:BC28"/>
    <mergeCell ref="AX30:AY30"/>
    <mergeCell ref="AZ30:BA30"/>
    <mergeCell ref="BB30:BC30"/>
    <mergeCell ref="AX45:AY45"/>
    <mergeCell ref="AF52:AG52"/>
    <mergeCell ref="AH52:AI52"/>
    <mergeCell ref="AJ52:AK52"/>
    <mergeCell ref="BB44:BC44"/>
    <mergeCell ref="AL37:AM37"/>
    <mergeCell ref="AJ50:AK50"/>
    <mergeCell ref="AN47:AO47"/>
    <mergeCell ref="BB52:BC52"/>
    <mergeCell ref="AL46:AM46"/>
    <mergeCell ref="AN46:AO46"/>
    <mergeCell ref="AN51:AO51"/>
    <mergeCell ref="AP51:AQ51"/>
    <mergeCell ref="AV35:AW35"/>
    <mergeCell ref="AX35:AY35"/>
    <mergeCell ref="AZ35:BA35"/>
    <mergeCell ref="BB35:BC35"/>
    <mergeCell ref="AL51:AM51"/>
    <mergeCell ref="AV47:AW47"/>
    <mergeCell ref="AX49:AY49"/>
    <mergeCell ref="AX46:AY46"/>
    <mergeCell ref="AT44:AU44"/>
    <mergeCell ref="AP43:AQ43"/>
    <mergeCell ref="AR43:AS43"/>
    <mergeCell ref="AT43:AU43"/>
    <mergeCell ref="AN52:AO52"/>
    <mergeCell ref="AF50:AG50"/>
    <mergeCell ref="AH50:AI50"/>
    <mergeCell ref="AH48:AI48"/>
    <mergeCell ref="A78:T78"/>
    <mergeCell ref="U78:AP78"/>
    <mergeCell ref="A79:K79"/>
    <mergeCell ref="Z76:AA76"/>
    <mergeCell ref="AX73:AY73"/>
    <mergeCell ref="BD75:BH75"/>
    <mergeCell ref="X75:Y75"/>
    <mergeCell ref="Z75:AA75"/>
    <mergeCell ref="T75:U75"/>
    <mergeCell ref="AL74:AQ74"/>
    <mergeCell ref="BD76:BH76"/>
    <mergeCell ref="BD74:BH74"/>
    <mergeCell ref="AF75:AK75"/>
    <mergeCell ref="AL75:AQ75"/>
    <mergeCell ref="AP73:AQ73"/>
    <mergeCell ref="BB73:BC73"/>
    <mergeCell ref="BD73:BH73"/>
    <mergeCell ref="AB73:AC73"/>
    <mergeCell ref="T73:U73"/>
    <mergeCell ref="V73:W73"/>
    <mergeCell ref="X73:Y73"/>
    <mergeCell ref="Z73:AA73"/>
    <mergeCell ref="AZ73:BA73"/>
    <mergeCell ref="X74:Y74"/>
    <mergeCell ref="Z74:AA74"/>
    <mergeCell ref="AB74:AC74"/>
    <mergeCell ref="AD74:AE74"/>
    <mergeCell ref="AF74:AK74"/>
    <mergeCell ref="BC94:BH94"/>
    <mergeCell ref="AF71:AG71"/>
    <mergeCell ref="AH71:AI71"/>
    <mergeCell ref="AJ71:AK71"/>
    <mergeCell ref="AJ72:AK72"/>
    <mergeCell ref="AL72:AM72"/>
    <mergeCell ref="AN72:AO72"/>
    <mergeCell ref="BC95:BH95"/>
    <mergeCell ref="AR76:AW76"/>
    <mergeCell ref="AX76:BC76"/>
    <mergeCell ref="BB70:BC70"/>
    <mergeCell ref="AX71:AY71"/>
    <mergeCell ref="AZ71:BA71"/>
    <mergeCell ref="BD71:BH71"/>
    <mergeCell ref="BB71:BC71"/>
    <mergeCell ref="AX72:AY72"/>
    <mergeCell ref="AZ72:BA72"/>
    <mergeCell ref="AR70:AS70"/>
    <mergeCell ref="BD70:BH70"/>
    <mergeCell ref="BD72:BH72"/>
    <mergeCell ref="AF72:AG72"/>
    <mergeCell ref="AH72:AI72"/>
    <mergeCell ref="AT71:AU71"/>
    <mergeCell ref="AV71:AW71"/>
    <mergeCell ref="AR71:AS71"/>
    <mergeCell ref="AR75:AW75"/>
    <mergeCell ref="AX74:BC74"/>
    <mergeCell ref="BC91:BH91"/>
    <mergeCell ref="BC87:BH87"/>
    <mergeCell ref="BC88:BH88"/>
    <mergeCell ref="A88:D88"/>
    <mergeCell ref="L79:N79"/>
    <mergeCell ref="O79:Q79"/>
    <mergeCell ref="R79:T79"/>
    <mergeCell ref="AB80:AH80"/>
    <mergeCell ref="BD69:BH69"/>
    <mergeCell ref="BD40:BH40"/>
    <mergeCell ref="AP40:AQ40"/>
    <mergeCell ref="AR40:AS40"/>
    <mergeCell ref="AT40:AU40"/>
    <mergeCell ref="AV40:AW40"/>
    <mergeCell ref="AB67:AC67"/>
    <mergeCell ref="AB69:AC69"/>
    <mergeCell ref="AF70:AG70"/>
    <mergeCell ref="AH70:AI70"/>
    <mergeCell ref="AJ70:AK70"/>
    <mergeCell ref="AL70:AM70"/>
    <mergeCell ref="AL69:AM69"/>
    <mergeCell ref="AN69:AO69"/>
    <mergeCell ref="T61:U61"/>
    <mergeCell ref="V61:W61"/>
    <mergeCell ref="AR61:AS61"/>
    <mergeCell ref="AF61:AG61"/>
    <mergeCell ref="AB49:AC49"/>
    <mergeCell ref="AD49:AE49"/>
    <mergeCell ref="AF49:AG49"/>
    <mergeCell ref="AH49:AI49"/>
    <mergeCell ref="AJ49:AK49"/>
    <mergeCell ref="AB50:AC50"/>
    <mergeCell ref="AD50:AE50"/>
    <mergeCell ref="AF59:AG59"/>
    <mergeCell ref="AL52:AM52"/>
    <mergeCell ref="AX43:AY43"/>
    <mergeCell ref="BD38:BH38"/>
    <mergeCell ref="AV37:AW37"/>
    <mergeCell ref="BD45:BH45"/>
    <mergeCell ref="BB45:BC45"/>
    <mergeCell ref="BD66:BH66"/>
    <mergeCell ref="AF66:AG66"/>
    <mergeCell ref="AH66:AI66"/>
    <mergeCell ref="AJ66:AK66"/>
    <mergeCell ref="AP66:AQ66"/>
    <mergeCell ref="BB66:BC66"/>
    <mergeCell ref="AZ66:BA66"/>
    <mergeCell ref="AR66:AS66"/>
    <mergeCell ref="AT66:AU66"/>
    <mergeCell ref="AV66:AW66"/>
    <mergeCell ref="AL59:AM59"/>
    <mergeCell ref="AL44:AM44"/>
    <mergeCell ref="AN44:AO44"/>
    <mergeCell ref="AH44:AI44"/>
    <mergeCell ref="AV39:AW39"/>
    <mergeCell ref="AX39:AY39"/>
    <mergeCell ref="AZ39:BA39"/>
    <mergeCell ref="AH37:AI37"/>
    <mergeCell ref="AF60:AG60"/>
    <mergeCell ref="AF45:AG45"/>
    <mergeCell ref="AH45:AI45"/>
    <mergeCell ref="AP52:AQ52"/>
    <mergeCell ref="AL60:AM60"/>
    <mergeCell ref="AH61:AI61"/>
    <mergeCell ref="AT47:AU47"/>
    <mergeCell ref="BD43:BH43"/>
    <mergeCell ref="AV43:AW43"/>
    <mergeCell ref="BD37:BH37"/>
    <mergeCell ref="BD62:BH62"/>
    <mergeCell ref="AR46:AS46"/>
    <mergeCell ref="AX47:AY47"/>
    <mergeCell ref="AZ47:BA47"/>
    <mergeCell ref="AZ61:BA61"/>
    <mergeCell ref="BB61:BC61"/>
    <mergeCell ref="AV61:AW61"/>
    <mergeCell ref="AX75:BC75"/>
    <mergeCell ref="AF64:AG64"/>
    <mergeCell ref="BD44:BH44"/>
    <mergeCell ref="BD61:BH61"/>
    <mergeCell ref="AT46:AU46"/>
    <mergeCell ref="BD60:BH60"/>
    <mergeCell ref="AT38:AU38"/>
    <mergeCell ref="AV46:AW46"/>
    <mergeCell ref="BD46:BH46"/>
    <mergeCell ref="AR45:AS45"/>
    <mergeCell ref="AT45:AU45"/>
    <mergeCell ref="AV45:AW45"/>
    <mergeCell ref="AX37:AY37"/>
    <mergeCell ref="AZ46:BA46"/>
    <mergeCell ref="BD47:BH47"/>
    <mergeCell ref="BD50:BH50"/>
    <mergeCell ref="AT59:AU59"/>
    <mergeCell ref="AR37:AS37"/>
    <mergeCell ref="AR50:AS50"/>
    <mergeCell ref="AT50:AU50"/>
    <mergeCell ref="BB48:BC48"/>
    <mergeCell ref="BB47:BC47"/>
    <mergeCell ref="AX44:AY44"/>
    <mergeCell ref="AZ44:BA44"/>
    <mergeCell ref="BD41:BH41"/>
    <mergeCell ref="AP47:AQ47"/>
    <mergeCell ref="AJ46:AK46"/>
    <mergeCell ref="AN59:AO59"/>
    <mergeCell ref="BD48:BH48"/>
    <mergeCell ref="AR48:AS48"/>
    <mergeCell ref="BD64:BH64"/>
    <mergeCell ref="AX64:AY64"/>
    <mergeCell ref="AZ65:BA65"/>
    <mergeCell ref="BD51:BH51"/>
    <mergeCell ref="AX52:AY52"/>
    <mergeCell ref="AZ52:BA52"/>
    <mergeCell ref="AX68:AY68"/>
    <mergeCell ref="AJ67:AK67"/>
    <mergeCell ref="AZ68:BA68"/>
    <mergeCell ref="BD68:BH68"/>
    <mergeCell ref="AH68:AI68"/>
    <mergeCell ref="BD67:BH67"/>
    <mergeCell ref="AJ68:AK68"/>
    <mergeCell ref="AL68:AM68"/>
    <mergeCell ref="AT68:AU68"/>
    <mergeCell ref="AX67:AY67"/>
    <mergeCell ref="AH67:AI67"/>
    <mergeCell ref="AX61:AY61"/>
    <mergeCell ref="AZ41:BA41"/>
    <mergeCell ref="BD59:BH59"/>
    <mergeCell ref="AZ48:BA48"/>
    <mergeCell ref="AX48:AY48"/>
    <mergeCell ref="BB63:BC63"/>
    <mergeCell ref="AV63:AW63"/>
    <mergeCell ref="BD42:BH42"/>
    <mergeCell ref="BB67:BC67"/>
    <mergeCell ref="P65:Q65"/>
    <mergeCell ref="AN48:AO48"/>
    <mergeCell ref="P48:Q48"/>
    <mergeCell ref="R48:S48"/>
    <mergeCell ref="T48:U48"/>
    <mergeCell ref="P50:Q50"/>
    <mergeCell ref="L80:N80"/>
    <mergeCell ref="U80:AA80"/>
    <mergeCell ref="AD72:AE72"/>
    <mergeCell ref="AB46:AC46"/>
    <mergeCell ref="X46:Y46"/>
    <mergeCell ref="R62:S62"/>
    <mergeCell ref="R44:S44"/>
    <mergeCell ref="P71:Q71"/>
    <mergeCell ref="AF69:AG69"/>
    <mergeCell ref="AJ69:AK69"/>
    <mergeCell ref="AH69:AI69"/>
    <mergeCell ref="AB79:AH79"/>
    <mergeCell ref="AI79:AP79"/>
    <mergeCell ref="O80:Q80"/>
    <mergeCell ref="R80:T80"/>
    <mergeCell ref="AB76:AC76"/>
    <mergeCell ref="AD75:AE75"/>
    <mergeCell ref="V74:W74"/>
    <mergeCell ref="R47:S47"/>
    <mergeCell ref="V47:W47"/>
    <mergeCell ref="P46:Q46"/>
    <mergeCell ref="X45:Y45"/>
    <mergeCell ref="Z45:AA45"/>
    <mergeCell ref="P45:Q45"/>
    <mergeCell ref="X64:Y64"/>
    <mergeCell ref="U79:AA79"/>
    <mergeCell ref="AX69:AY69"/>
    <mergeCell ref="AZ69:BA69"/>
    <mergeCell ref="AP69:AQ69"/>
    <mergeCell ref="AT67:AU67"/>
    <mergeCell ref="AV69:AW69"/>
    <mergeCell ref="AV68:AW68"/>
    <mergeCell ref="BB68:BC68"/>
    <mergeCell ref="AN68:AO68"/>
    <mergeCell ref="P72:Q72"/>
    <mergeCell ref="R72:S72"/>
    <mergeCell ref="A116:D116"/>
    <mergeCell ref="A113:D113"/>
    <mergeCell ref="A99:D99"/>
    <mergeCell ref="A115:D115"/>
    <mergeCell ref="Z62:AA62"/>
    <mergeCell ref="AF40:AG40"/>
    <mergeCell ref="AH40:AI40"/>
    <mergeCell ref="AJ40:AK40"/>
    <mergeCell ref="AL40:AM40"/>
    <mergeCell ref="AN40:AO40"/>
    <mergeCell ref="A95:D95"/>
    <mergeCell ref="X62:Y62"/>
    <mergeCell ref="AZ67:BA67"/>
    <mergeCell ref="AN67:AO67"/>
    <mergeCell ref="AP67:AQ67"/>
    <mergeCell ref="AP68:AQ68"/>
    <mergeCell ref="AR68:AS68"/>
    <mergeCell ref="AR69:AS69"/>
    <mergeCell ref="AR72:AS72"/>
    <mergeCell ref="T72:U72"/>
    <mergeCell ref="A111:D111"/>
    <mergeCell ref="AD64:AE64"/>
    <mergeCell ref="A91:D91"/>
    <mergeCell ref="AQ78:BH78"/>
    <mergeCell ref="T76:U76"/>
    <mergeCell ref="V76:W76"/>
    <mergeCell ref="X76:Y76"/>
    <mergeCell ref="AL76:AQ76"/>
    <mergeCell ref="AD76:AE76"/>
    <mergeCell ref="AF76:AK76"/>
    <mergeCell ref="AI80:AP80"/>
    <mergeCell ref="A90:D90"/>
    <mergeCell ref="A84:D84"/>
    <mergeCell ref="A80:K80"/>
    <mergeCell ref="AF68:AG68"/>
    <mergeCell ref="P69:Q69"/>
    <mergeCell ref="R69:S69"/>
    <mergeCell ref="T67:U67"/>
    <mergeCell ref="V67:W67"/>
    <mergeCell ref="V68:W68"/>
    <mergeCell ref="V75:W75"/>
    <mergeCell ref="AB72:AC72"/>
    <mergeCell ref="T74:U74"/>
    <mergeCell ref="AQ79:BH80"/>
    <mergeCell ref="AR74:AW74"/>
    <mergeCell ref="P70:Q70"/>
    <mergeCell ref="R70:S70"/>
    <mergeCell ref="T70:U70"/>
    <mergeCell ref="V70:W70"/>
    <mergeCell ref="X70:Y70"/>
    <mergeCell ref="Z70:AA70"/>
    <mergeCell ref="AB70:AC70"/>
    <mergeCell ref="BC90:BH90"/>
    <mergeCell ref="V72:W72"/>
    <mergeCell ref="AR26:BC26"/>
    <mergeCell ref="BC2:BM2"/>
    <mergeCell ref="H8:L8"/>
    <mergeCell ref="R6:X7"/>
    <mergeCell ref="Y6:AU7"/>
    <mergeCell ref="R2:AV2"/>
    <mergeCell ref="R4:AV4"/>
    <mergeCell ref="A128:F128"/>
    <mergeCell ref="A126:AC126"/>
    <mergeCell ref="AE128:AK128"/>
    <mergeCell ref="AE129:AK129"/>
    <mergeCell ref="AE137:AK137"/>
    <mergeCell ref="AE138:AK138"/>
    <mergeCell ref="AL138:AN138"/>
    <mergeCell ref="AL134:AN134"/>
    <mergeCell ref="A132:F132"/>
    <mergeCell ref="A133:F133"/>
    <mergeCell ref="G133:I133"/>
    <mergeCell ref="A134:F134"/>
    <mergeCell ref="A130:AC131"/>
    <mergeCell ref="G128:I128"/>
    <mergeCell ref="AL137:AR137"/>
    <mergeCell ref="A127:F127"/>
    <mergeCell ref="AL128:AU128"/>
    <mergeCell ref="AE134:AK134"/>
    <mergeCell ref="A25:A28"/>
    <mergeCell ref="AH28:AI28"/>
    <mergeCell ref="AL133:AU133"/>
    <mergeCell ref="AL129:AN129"/>
    <mergeCell ref="P67:Q67"/>
    <mergeCell ref="R67:S67"/>
    <mergeCell ref="AL27:AQ27"/>
    <mergeCell ref="AF28:AG28"/>
    <mergeCell ref="AB27:AC28"/>
    <mergeCell ref="AD27:AE28"/>
    <mergeCell ref="AF27:AK27"/>
    <mergeCell ref="AN28:AO28"/>
    <mergeCell ref="AP28:AQ28"/>
    <mergeCell ref="R25:S28"/>
    <mergeCell ref="BD29:BH29"/>
    <mergeCell ref="AR28:AS28"/>
    <mergeCell ref="Z27:AA28"/>
    <mergeCell ref="T26:U28"/>
    <mergeCell ref="V26:W28"/>
    <mergeCell ref="P29:Q29"/>
    <mergeCell ref="T29:U29"/>
    <mergeCell ref="V29:W29"/>
    <mergeCell ref="AJ28:AK28"/>
    <mergeCell ref="AL29:AM29"/>
    <mergeCell ref="BB29:BC29"/>
    <mergeCell ref="P25:Q28"/>
    <mergeCell ref="X27:Y28"/>
    <mergeCell ref="AL28:AM28"/>
    <mergeCell ref="AT28:AU28"/>
    <mergeCell ref="AB29:AC29"/>
    <mergeCell ref="AV28:AW28"/>
    <mergeCell ref="AR27:AW27"/>
    <mergeCell ref="AF29:AG29"/>
    <mergeCell ref="AH29:AI29"/>
    <mergeCell ref="AJ29:AK29"/>
    <mergeCell ref="Z29:AA29"/>
    <mergeCell ref="T25:AE25"/>
    <mergeCell ref="AR29:AS29"/>
    <mergeCell ref="AN29:AO29"/>
    <mergeCell ref="AP29:AQ29"/>
    <mergeCell ref="X29:Y29"/>
    <mergeCell ref="AJ48:AK48"/>
    <mergeCell ref="Z38:AA38"/>
    <mergeCell ref="AJ38:AK38"/>
    <mergeCell ref="AD29:AE29"/>
    <mergeCell ref="X26:AE26"/>
    <mergeCell ref="V37:W37"/>
    <mergeCell ref="P47:Q47"/>
    <mergeCell ref="Z48:AA48"/>
    <mergeCell ref="AB48:AC48"/>
    <mergeCell ref="P44:Q44"/>
    <mergeCell ref="AD38:AE38"/>
    <mergeCell ref="AD37:AE37"/>
    <mergeCell ref="T37:U37"/>
    <mergeCell ref="AB45:AC45"/>
    <mergeCell ref="X47:Y47"/>
    <mergeCell ref="Z47:AA47"/>
    <mergeCell ref="AF43:AG43"/>
    <mergeCell ref="P43:Q43"/>
    <mergeCell ref="R43:S43"/>
    <mergeCell ref="T43:U43"/>
    <mergeCell ref="V43:W43"/>
    <mergeCell ref="R29:S29"/>
    <mergeCell ref="Z44:AA44"/>
    <mergeCell ref="AB44:AC44"/>
    <mergeCell ref="AH47:AI47"/>
    <mergeCell ref="AJ47:AK47"/>
    <mergeCell ref="AD45:AE45"/>
    <mergeCell ref="AJ45:AK45"/>
    <mergeCell ref="AF38:AG38"/>
    <mergeCell ref="X37:Y37"/>
    <mergeCell ref="AD41:AE41"/>
    <mergeCell ref="T38:U38"/>
    <mergeCell ref="T41:U41"/>
    <mergeCell ref="V41:W41"/>
    <mergeCell ref="X41:Y41"/>
    <mergeCell ref="Z41:AA41"/>
    <mergeCell ref="AH38:AI38"/>
    <mergeCell ref="X39:Y39"/>
    <mergeCell ref="Z39:AA39"/>
    <mergeCell ref="AD46:AE46"/>
    <mergeCell ref="AF46:AG46"/>
    <mergeCell ref="R37:S37"/>
    <mergeCell ref="X48:Y48"/>
    <mergeCell ref="P41:Q41"/>
    <mergeCell ref="R41:S41"/>
    <mergeCell ref="T47:U47"/>
    <mergeCell ref="P60:Q60"/>
    <mergeCell ref="R46:S46"/>
    <mergeCell ref="R59:S59"/>
    <mergeCell ref="T59:U59"/>
    <mergeCell ref="V59:W59"/>
    <mergeCell ref="X50:Y50"/>
    <mergeCell ref="R50:S50"/>
    <mergeCell ref="V48:W48"/>
    <mergeCell ref="P59:Q59"/>
    <mergeCell ref="P51:Q51"/>
    <mergeCell ref="R51:S51"/>
    <mergeCell ref="P49:Q49"/>
    <mergeCell ref="R49:S49"/>
    <mergeCell ref="V44:W44"/>
    <mergeCell ref="P37:Q37"/>
    <mergeCell ref="P38:Q38"/>
    <mergeCell ref="R38:S38"/>
    <mergeCell ref="P39:Q39"/>
    <mergeCell ref="R39:S39"/>
    <mergeCell ref="T39:U39"/>
    <mergeCell ref="V39:W39"/>
    <mergeCell ref="X44:Y44"/>
    <mergeCell ref="X38:Y38"/>
    <mergeCell ref="T46:U46"/>
    <mergeCell ref="V46:W46"/>
    <mergeCell ref="R45:S45"/>
    <mergeCell ref="Z69:AA69"/>
    <mergeCell ref="Z67:AA67"/>
    <mergeCell ref="X67:Y67"/>
    <mergeCell ref="R68:S68"/>
    <mergeCell ref="T68:U68"/>
    <mergeCell ref="T49:U49"/>
    <mergeCell ref="V49:W49"/>
    <mergeCell ref="X49:Y49"/>
    <mergeCell ref="Z49:AA49"/>
    <mergeCell ref="X65:Y65"/>
    <mergeCell ref="R65:S65"/>
    <mergeCell ref="T69:U69"/>
    <mergeCell ref="X66:Y66"/>
    <mergeCell ref="Z66:AA66"/>
    <mergeCell ref="P66:Q66"/>
    <mergeCell ref="R66:S66"/>
    <mergeCell ref="V69:W69"/>
    <mergeCell ref="R61:S61"/>
    <mergeCell ref="R60:S60"/>
    <mergeCell ref="R64:S64"/>
    <mergeCell ref="T62:U62"/>
    <mergeCell ref="V62:W62"/>
    <mergeCell ref="BD49:BH49"/>
    <mergeCell ref="BD63:BH63"/>
    <mergeCell ref="AR65:AS65"/>
    <mergeCell ref="AN64:AO64"/>
    <mergeCell ref="AX62:AY62"/>
    <mergeCell ref="BB62:BC62"/>
    <mergeCell ref="BB65:BC65"/>
    <mergeCell ref="AX65:AY65"/>
    <mergeCell ref="AZ62:BA62"/>
    <mergeCell ref="BD52:BH52"/>
    <mergeCell ref="AV49:AW49"/>
    <mergeCell ref="AZ50:BA50"/>
    <mergeCell ref="BB50:BC50"/>
    <mergeCell ref="AR51:AS51"/>
    <mergeCell ref="AT51:AU51"/>
    <mergeCell ref="AV51:AW51"/>
    <mergeCell ref="AX51:AY51"/>
    <mergeCell ref="AZ51:BA51"/>
    <mergeCell ref="BB51:BC51"/>
    <mergeCell ref="AN62:AO62"/>
    <mergeCell ref="BD65:BH65"/>
    <mergeCell ref="AV65:AW65"/>
    <mergeCell ref="AP62:AQ62"/>
    <mergeCell ref="AT62:AU62"/>
    <mergeCell ref="AV64:AW64"/>
    <mergeCell ref="AX63:AY63"/>
    <mergeCell ref="BB59:BC59"/>
    <mergeCell ref="BD55:BH58"/>
    <mergeCell ref="BB60:BC60"/>
    <mergeCell ref="BB64:BC64"/>
    <mergeCell ref="AZ63:BA63"/>
    <mergeCell ref="AZ64:BA64"/>
    <mergeCell ref="X72:Y72"/>
    <mergeCell ref="Z72:AA72"/>
    <mergeCell ref="AB68:AC68"/>
    <mergeCell ref="AD68:AE68"/>
    <mergeCell ref="AD66:AE66"/>
    <mergeCell ref="AN60:AO60"/>
    <mergeCell ref="AT72:AU72"/>
    <mergeCell ref="AP64:AQ64"/>
    <mergeCell ref="AH65:AI65"/>
    <mergeCell ref="AR64:AS64"/>
    <mergeCell ref="AT64:AU64"/>
    <mergeCell ref="AN50:AO50"/>
    <mergeCell ref="AP61:AQ61"/>
    <mergeCell ref="X59:Y59"/>
    <mergeCell ref="AJ63:AK63"/>
    <mergeCell ref="AL63:AM63"/>
    <mergeCell ref="AN63:AO63"/>
    <mergeCell ref="AP63:AQ63"/>
    <mergeCell ref="AR63:AS63"/>
    <mergeCell ref="AT63:AU63"/>
    <mergeCell ref="X60:Y60"/>
    <mergeCell ref="Z60:AA60"/>
    <mergeCell ref="X61:Y61"/>
    <mergeCell ref="Z61:AA61"/>
    <mergeCell ref="AJ61:AK61"/>
    <mergeCell ref="AH60:AI60"/>
    <mergeCell ref="AL61:AM61"/>
    <mergeCell ref="AJ65:AK65"/>
    <mergeCell ref="AL65:AM65"/>
    <mergeCell ref="AJ62:AK62"/>
    <mergeCell ref="AD60:AE60"/>
    <mergeCell ref="AT69:AU69"/>
    <mergeCell ref="V66:W66"/>
    <mergeCell ref="AD69:AE69"/>
    <mergeCell ref="AH64:AI64"/>
    <mergeCell ref="AJ64:AK64"/>
    <mergeCell ref="AL39:AM39"/>
    <mergeCell ref="AN39:AO39"/>
    <mergeCell ref="AP39:AQ39"/>
    <mergeCell ref="AR39:AS39"/>
    <mergeCell ref="AP60:AQ60"/>
    <mergeCell ref="AR60:AS60"/>
    <mergeCell ref="AL66:AM66"/>
    <mergeCell ref="AB39:AC39"/>
    <mergeCell ref="AB60:AC60"/>
    <mergeCell ref="AF44:AG44"/>
    <mergeCell ref="AD44:AE44"/>
    <mergeCell ref="AP65:AQ65"/>
    <mergeCell ref="AB65:AC65"/>
    <mergeCell ref="AD65:AE65"/>
    <mergeCell ref="AH62:AI62"/>
    <mergeCell ref="AP48:AQ48"/>
    <mergeCell ref="AF48:AG48"/>
    <mergeCell ref="AL45:AM45"/>
    <mergeCell ref="AP45:AQ45"/>
    <mergeCell ref="AR59:AS59"/>
    <mergeCell ref="AF62:AG62"/>
    <mergeCell ref="AF65:AG65"/>
    <mergeCell ref="AD61:AE61"/>
    <mergeCell ref="AB66:AC66"/>
    <mergeCell ref="AH46:AI46"/>
    <mergeCell ref="AF47:AG47"/>
    <mergeCell ref="AB47:AC47"/>
    <mergeCell ref="AD47:AE47"/>
    <mergeCell ref="AZ40:BA40"/>
    <mergeCell ref="BB40:BC40"/>
    <mergeCell ref="Z46:AA46"/>
    <mergeCell ref="AZ49:BA49"/>
    <mergeCell ref="BB49:BC49"/>
    <mergeCell ref="AT60:AU60"/>
    <mergeCell ref="AX60:AY60"/>
    <mergeCell ref="AV60:AW60"/>
    <mergeCell ref="Z64:AA64"/>
    <mergeCell ref="T50:U50"/>
    <mergeCell ref="V50:W50"/>
    <mergeCell ref="T51:U51"/>
    <mergeCell ref="V51:W51"/>
    <mergeCell ref="X51:Y51"/>
    <mergeCell ref="V64:W64"/>
    <mergeCell ref="T45:U45"/>
    <mergeCell ref="V45:W45"/>
    <mergeCell ref="AV42:AW42"/>
    <mergeCell ref="AX42:AY42"/>
    <mergeCell ref="AZ42:BA42"/>
    <mergeCell ref="BB42:BC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V60:W60"/>
    <mergeCell ref="T64:U64"/>
    <mergeCell ref="Z52:AA52"/>
    <mergeCell ref="AT48:AU48"/>
    <mergeCell ref="AP46:AQ46"/>
    <mergeCell ref="AR47:AS47"/>
    <mergeCell ref="AV48:AW48"/>
    <mergeCell ref="AT65:AU65"/>
    <mergeCell ref="P40:Q40"/>
    <mergeCell ref="R40:S40"/>
    <mergeCell ref="T40:U40"/>
    <mergeCell ref="V40:W40"/>
    <mergeCell ref="X40:Y40"/>
    <mergeCell ref="Z40:AA40"/>
    <mergeCell ref="AB40:AC40"/>
    <mergeCell ref="AD40:AE40"/>
    <mergeCell ref="T66:U66"/>
    <mergeCell ref="Z71:AA71"/>
    <mergeCell ref="P68:Q68"/>
    <mergeCell ref="X68:Y68"/>
    <mergeCell ref="Z68:AA68"/>
    <mergeCell ref="R71:S71"/>
    <mergeCell ref="P62:Q62"/>
    <mergeCell ref="P64:Q64"/>
    <mergeCell ref="P61:Q61"/>
    <mergeCell ref="X69:Y69"/>
    <mergeCell ref="T60:U60"/>
    <mergeCell ref="V65:W65"/>
    <mergeCell ref="T44:U44"/>
    <mergeCell ref="Z50:AA50"/>
    <mergeCell ref="X71:Y71"/>
    <mergeCell ref="AL62:AM62"/>
    <mergeCell ref="T65:U65"/>
    <mergeCell ref="AB61:AC61"/>
    <mergeCell ref="AL50:AM50"/>
    <mergeCell ref="A98:D98"/>
    <mergeCell ref="A100:D100"/>
    <mergeCell ref="A120:D120"/>
    <mergeCell ref="AB71:AC71"/>
    <mergeCell ref="AB62:AC62"/>
    <mergeCell ref="AD62:AE62"/>
    <mergeCell ref="AL47:AM47"/>
    <mergeCell ref="BD39:BH39"/>
    <mergeCell ref="AZ45:BA45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V67:AW67"/>
    <mergeCell ref="AR67:AS67"/>
    <mergeCell ref="AF67:AG67"/>
    <mergeCell ref="AL67:AM67"/>
    <mergeCell ref="Z65:AA65"/>
    <mergeCell ref="AV72:AW72"/>
    <mergeCell ref="BB72:BC72"/>
    <mergeCell ref="AD70:AE70"/>
    <mergeCell ref="B44:O44"/>
    <mergeCell ref="B45:O45"/>
    <mergeCell ref="B46:O46"/>
    <mergeCell ref="B47:O47"/>
    <mergeCell ref="B48:O48"/>
    <mergeCell ref="A76:S76"/>
    <mergeCell ref="B25:O28"/>
    <mergeCell ref="B29:O29"/>
    <mergeCell ref="B30:O30"/>
    <mergeCell ref="B31:O31"/>
    <mergeCell ref="B32:O32"/>
    <mergeCell ref="B33:O33"/>
    <mergeCell ref="B34:O34"/>
    <mergeCell ref="B36:O36"/>
    <mergeCell ref="B37:O37"/>
    <mergeCell ref="B38:O38"/>
    <mergeCell ref="B39:O39"/>
    <mergeCell ref="B40:O40"/>
    <mergeCell ref="B41:O41"/>
    <mergeCell ref="B42:O42"/>
    <mergeCell ref="B43:O43"/>
    <mergeCell ref="B49:O49"/>
    <mergeCell ref="B50:O50"/>
    <mergeCell ref="B51:O51"/>
    <mergeCell ref="B52:O52"/>
    <mergeCell ref="B59:O59"/>
    <mergeCell ref="B60:O60"/>
    <mergeCell ref="B61:O61"/>
    <mergeCell ref="B62:O62"/>
    <mergeCell ref="P42:Q42"/>
    <mergeCell ref="R42:S42"/>
    <mergeCell ref="B67:O67"/>
    <mergeCell ref="B68:O68"/>
    <mergeCell ref="B69:O69"/>
    <mergeCell ref="B70:O70"/>
    <mergeCell ref="B71:O71"/>
    <mergeCell ref="B72:O72"/>
    <mergeCell ref="AX14:BA14"/>
    <mergeCell ref="BB14:BB15"/>
    <mergeCell ref="BC14:BC15"/>
    <mergeCell ref="B63:O63"/>
    <mergeCell ref="B64:O64"/>
    <mergeCell ref="B65:O65"/>
    <mergeCell ref="B66:O66"/>
    <mergeCell ref="A14:A15"/>
    <mergeCell ref="B14:E14"/>
    <mergeCell ref="F14:F15"/>
    <mergeCell ref="G14:I14"/>
    <mergeCell ref="J14:J15"/>
    <mergeCell ref="K14:N14"/>
    <mergeCell ref="O14:R14"/>
    <mergeCell ref="A73:S73"/>
    <mergeCell ref="A74:S74"/>
    <mergeCell ref="A75:S75"/>
    <mergeCell ref="T42:U42"/>
    <mergeCell ref="V42:W42"/>
    <mergeCell ref="X42:Y42"/>
    <mergeCell ref="Z42:AA42"/>
    <mergeCell ref="AB42:AC42"/>
    <mergeCell ref="AD42:AE42"/>
    <mergeCell ref="AV70:AW70"/>
    <mergeCell ref="AX70:AY70"/>
    <mergeCell ref="AZ70:BA70"/>
    <mergeCell ref="T71:U71"/>
    <mergeCell ref="V71:W71"/>
    <mergeCell ref="AP72:AQ72"/>
    <mergeCell ref="AN65:AO65"/>
    <mergeCell ref="AN45:AO45"/>
    <mergeCell ref="AJ44:AK44"/>
    <mergeCell ref="A143:AB143"/>
    <mergeCell ref="A140:AC141"/>
    <mergeCell ref="G138:K138"/>
    <mergeCell ref="G137:O137"/>
    <mergeCell ref="A135:AC136"/>
    <mergeCell ref="G127:P127"/>
    <mergeCell ref="G132:M132"/>
    <mergeCell ref="BD14:BD15"/>
    <mergeCell ref="BE14:BE15"/>
    <mergeCell ref="BF14:BF15"/>
    <mergeCell ref="BG14:BG15"/>
    <mergeCell ref="BH14:BH15"/>
    <mergeCell ref="R8:X8"/>
    <mergeCell ref="Y8:AU8"/>
    <mergeCell ref="B35:O35"/>
    <mergeCell ref="E84:BB84"/>
    <mergeCell ref="E85:BB85"/>
    <mergeCell ref="E86:BB86"/>
    <mergeCell ref="S14:S15"/>
    <mergeCell ref="T14:V14"/>
    <mergeCell ref="W14:W15"/>
    <mergeCell ref="X14:Z14"/>
    <mergeCell ref="AA14:AA15"/>
    <mergeCell ref="AB14:AE14"/>
    <mergeCell ref="AF14:AF15"/>
    <mergeCell ref="AG14:AI14"/>
    <mergeCell ref="AJ14:AJ15"/>
    <mergeCell ref="AK14:AN14"/>
    <mergeCell ref="AO14:AR14"/>
    <mergeCell ref="AS14:AS15"/>
    <mergeCell ref="AT14:AV14"/>
    <mergeCell ref="AW14:AW15"/>
  </mergeCells>
  <printOptions horizontalCentered="1"/>
  <pageMargins left="0" right="0" top="0" bottom="0" header="0" footer="0"/>
  <pageSetup paperSize="8" scale="3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ШАБЛОН_Типовой учебный план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Шимборецкая Ольга Викторовна</cp:lastModifiedBy>
  <cp:lastPrinted>2022-10-11T11:32:32Z</cp:lastPrinted>
  <dcterms:created xsi:type="dcterms:W3CDTF">2018-11-26T12:23:21Z</dcterms:created>
  <dcterms:modified xsi:type="dcterms:W3CDTF">2022-11-28T13:56:20Z</dcterms:modified>
</cp:coreProperties>
</file>