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435" tabRatio="597" firstSheet="1" activeTab="1"/>
  </bookViews>
  <sheets>
    <sheet name="ШАБЛОН_Типовой учебный план" sheetId="1" state="hidden" r:id="rId1"/>
    <sheet name="Лист1" sheetId="2" r:id="rId2"/>
    <sheet name="Лист2" sheetId="3" state="hidden" r:id="rId3"/>
    <sheet name="Лист3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7" i="2" l="1"/>
  <c r="AL67" i="2"/>
  <c r="AF67" i="2"/>
  <c r="T67" i="2" s="1"/>
  <c r="AR66" i="2"/>
  <c r="AL66" i="2"/>
  <c r="AF66" i="2"/>
  <c r="T66" i="2" s="1"/>
  <c r="AJ64" i="2"/>
  <c r="V54" i="2"/>
  <c r="T54" i="2"/>
  <c r="V53" i="2"/>
  <c r="T53" i="2"/>
  <c r="AV35" i="2"/>
  <c r="V51" i="2"/>
  <c r="T51" i="2"/>
  <c r="V50" i="2"/>
  <c r="T50" i="2"/>
  <c r="V49" i="2"/>
  <c r="T49" i="2"/>
  <c r="V47" i="2"/>
  <c r="T47" i="2"/>
  <c r="V46" i="2"/>
  <c r="T46" i="2"/>
  <c r="V45" i="2"/>
  <c r="T45" i="2"/>
  <c r="V44" i="2"/>
  <c r="T44" i="2"/>
  <c r="V42" i="2"/>
  <c r="T42" i="2"/>
  <c r="V41" i="2"/>
  <c r="T41" i="2"/>
  <c r="V39" i="2"/>
  <c r="T39" i="2"/>
  <c r="V38" i="2"/>
  <c r="T38" i="2"/>
  <c r="V37" i="2"/>
  <c r="T37" i="2"/>
  <c r="AT35" i="2"/>
  <c r="AR35" i="2"/>
  <c r="AP35" i="2"/>
  <c r="AN35" i="2"/>
  <c r="AL35" i="2"/>
  <c r="AJ35" i="2"/>
  <c r="AH35" i="2"/>
  <c r="AF35" i="2"/>
  <c r="AD35" i="2"/>
  <c r="AB35" i="2"/>
  <c r="Z35" i="2"/>
  <c r="X35" i="2"/>
  <c r="V34" i="2"/>
  <c r="T34" i="2"/>
  <c r="V33" i="2"/>
  <c r="T33" i="2"/>
  <c r="V32" i="2"/>
  <c r="T32" i="2"/>
  <c r="V31" i="2"/>
  <c r="T31" i="2"/>
  <c r="V30" i="2"/>
  <c r="T30" i="2"/>
  <c r="V29" i="2"/>
  <c r="T29" i="2"/>
  <c r="V28" i="2"/>
  <c r="T28" i="2"/>
  <c r="AR26" i="2"/>
  <c r="AR64" i="2" s="1"/>
  <c r="AN26" i="2"/>
  <c r="AN64" i="2" s="1"/>
  <c r="AL65" i="2" s="1"/>
  <c r="AV26" i="2"/>
  <c r="AT26" i="2"/>
  <c r="AP26" i="2"/>
  <c r="AL26" i="2"/>
  <c r="AL64" i="2" s="1"/>
  <c r="AJ26" i="2"/>
  <c r="AH26" i="2"/>
  <c r="AH64" i="2" s="1"/>
  <c r="AF65" i="2" s="1"/>
  <c r="AF26" i="2"/>
  <c r="AF64" i="2" s="1"/>
  <c r="AD26" i="2"/>
  <c r="AD64" i="2" s="1"/>
  <c r="AB26" i="2"/>
  <c r="Z26" i="2"/>
  <c r="X26" i="2"/>
  <c r="BG15" i="2"/>
  <c r="BF15" i="2"/>
  <c r="BE15" i="2"/>
  <c r="BD15" i="2"/>
  <c r="BC15" i="2"/>
  <c r="BB15" i="2"/>
  <c r="BH14" i="2"/>
  <c r="BH15" i="2" s="1"/>
  <c r="X64" i="2" l="1"/>
  <c r="Z64" i="2"/>
  <c r="AB64" i="2"/>
  <c r="AP64" i="2"/>
  <c r="AT64" i="2"/>
  <c r="AR65" i="2" s="1"/>
  <c r="T35" i="2"/>
  <c r="V35" i="2"/>
  <c r="V26" i="2"/>
  <c r="T26" i="2"/>
  <c r="AV64" i="2"/>
  <c r="BJ63" i="1"/>
  <c r="BJ64" i="1"/>
  <c r="T64" i="2" l="1"/>
  <c r="BD26" i="2" s="1"/>
  <c r="V64" i="2"/>
  <c r="AH26" i="1"/>
  <c r="AJ26" i="1"/>
  <c r="AF26" i="1"/>
  <c r="X26" i="1"/>
  <c r="Z26" i="1"/>
  <c r="AB26" i="1"/>
  <c r="AD26" i="1"/>
  <c r="BD35" i="2" l="1"/>
  <c r="AR67" i="1"/>
  <c r="AL67" i="1"/>
  <c r="AF67" i="1"/>
  <c r="AR66" i="1"/>
  <c r="AL66" i="1"/>
  <c r="AF66" i="1"/>
  <c r="BG15" i="1" l="1"/>
  <c r="BF15" i="1"/>
  <c r="BE15" i="1"/>
  <c r="BD15" i="1"/>
  <c r="BC15" i="1"/>
  <c r="BB15" i="1"/>
  <c r="BH14" i="1"/>
  <c r="BH15" i="1" s="1"/>
  <c r="BJ27" i="1" l="1"/>
  <c r="BJ28" i="1"/>
  <c r="BJ29" i="1"/>
  <c r="BJ30" i="1"/>
  <c r="BJ31" i="1"/>
  <c r="BJ32" i="1"/>
  <c r="BJ33" i="1"/>
  <c r="BJ36" i="1"/>
  <c r="BJ37" i="1"/>
  <c r="BJ38" i="1"/>
  <c r="BJ34" i="1"/>
  <c r="BJ39" i="1"/>
  <c r="BJ40" i="1"/>
  <c r="BJ41" i="1"/>
  <c r="BJ42" i="1"/>
  <c r="BJ43" i="1"/>
  <c r="BJ44" i="1"/>
  <c r="BJ45" i="1"/>
  <c r="BJ46" i="1"/>
  <c r="BJ47" i="1"/>
  <c r="BJ55" i="1"/>
  <c r="BJ56" i="1"/>
  <c r="BJ57" i="1"/>
  <c r="BJ58" i="1"/>
  <c r="BJ59" i="1"/>
  <c r="BJ48" i="1"/>
  <c r="BJ49" i="1"/>
  <c r="BJ50" i="1"/>
  <c r="BJ51" i="1"/>
  <c r="BJ52" i="1"/>
  <c r="BJ53" i="1"/>
  <c r="BJ54" i="1"/>
  <c r="V50" i="1" l="1"/>
  <c r="V32" i="1" l="1"/>
  <c r="T32" i="1"/>
  <c r="V31" i="1"/>
  <c r="T31" i="1"/>
  <c r="V46" i="1" l="1"/>
  <c r="T46" i="1"/>
  <c r="V47" i="1"/>
  <c r="X35" i="1" l="1"/>
  <c r="Z35" i="1"/>
  <c r="AB35" i="1"/>
  <c r="AD35" i="1"/>
  <c r="AF35" i="1"/>
  <c r="AH35" i="1"/>
  <c r="AJ35" i="1"/>
  <c r="AL35" i="1"/>
  <c r="AN35" i="1"/>
  <c r="AP35" i="1"/>
  <c r="V29" i="1"/>
  <c r="V33" i="1"/>
  <c r="V37" i="1"/>
  <c r="V38" i="1"/>
  <c r="V34" i="1"/>
  <c r="V39" i="1"/>
  <c r="V41" i="1"/>
  <c r="V42" i="1"/>
  <c r="V44" i="1"/>
  <c r="V45" i="1"/>
  <c r="V49" i="1"/>
  <c r="V51" i="1"/>
  <c r="V53" i="1"/>
  <c r="V54" i="1"/>
  <c r="T29" i="1"/>
  <c r="T33" i="1"/>
  <c r="T37" i="1"/>
  <c r="T38" i="1"/>
  <c r="T34" i="1"/>
  <c r="T39" i="1"/>
  <c r="T41" i="1"/>
  <c r="T42" i="1"/>
  <c r="T44" i="1"/>
  <c r="T47" i="1"/>
  <c r="T45" i="1"/>
  <c r="T50" i="1"/>
  <c r="T49" i="1"/>
  <c r="T51" i="1"/>
  <c r="T53" i="1"/>
  <c r="T54" i="1"/>
  <c r="BJ26" i="1" l="1"/>
  <c r="BJ35" i="1"/>
  <c r="V35" i="1"/>
  <c r="T35" i="1"/>
  <c r="T67" i="1" l="1"/>
  <c r="V28" i="1"/>
  <c r="T28" i="1"/>
  <c r="AR52" i="1" l="1"/>
  <c r="AX43" i="1"/>
  <c r="AZ36" i="1"/>
  <c r="AT36" i="1"/>
  <c r="AR36" i="1"/>
  <c r="AV36" i="1"/>
  <c r="AX36" i="1"/>
  <c r="BB36" i="1"/>
  <c r="AR35" i="1" l="1"/>
  <c r="AV27" i="1"/>
  <c r="AV26" i="1" s="1"/>
  <c r="AT27" i="1"/>
  <c r="AT26" i="1" s="1"/>
  <c r="AR27" i="1"/>
  <c r="AR26" i="1" s="1"/>
  <c r="AP27" i="1"/>
  <c r="AP26" i="1" s="1"/>
  <c r="AN27" i="1"/>
  <c r="AN26" i="1" s="1"/>
  <c r="BK26" i="1" s="1"/>
  <c r="AL27" i="1"/>
  <c r="AL26" i="1" s="1"/>
  <c r="BJ25" i="1" l="1"/>
  <c r="AT52" i="1"/>
  <c r="AV52" i="1"/>
  <c r="AX52" i="1"/>
  <c r="AZ52" i="1"/>
  <c r="AZ48" i="1" s="1"/>
  <c r="BB52" i="1"/>
  <c r="BB48" i="1" s="1"/>
  <c r="AZ43" i="1"/>
  <c r="BB43" i="1"/>
  <c r="AX30" i="1"/>
  <c r="T30" i="1" s="1"/>
  <c r="T26" i="1" s="1"/>
  <c r="AZ30" i="1"/>
  <c r="V30" i="1" s="1"/>
  <c r="V26" i="1" s="1"/>
  <c r="BB30" i="1"/>
  <c r="AX40" i="1"/>
  <c r="AZ40" i="1"/>
  <c r="BB40" i="1"/>
  <c r="AX27" i="1"/>
  <c r="AZ27" i="1"/>
  <c r="BB27" i="1"/>
  <c r="AX48" i="1" l="1"/>
  <c r="AX35" i="1" s="1"/>
  <c r="AT35" i="1"/>
  <c r="AV35" i="1"/>
  <c r="BB35" i="1"/>
  <c r="AZ35" i="1"/>
  <c r="BJ60" i="1"/>
  <c r="BJ61" i="1"/>
  <c r="AV64" i="1" l="1"/>
  <c r="AR64" i="1"/>
  <c r="BJ62" i="1" s="1"/>
  <c r="AP64" i="1"/>
  <c r="AN64" i="1"/>
  <c r="AL65" i="1" s="1"/>
  <c r="AL64" i="1"/>
  <c r="AJ64" i="1"/>
  <c r="AF64" i="1"/>
  <c r="AD64" i="1"/>
  <c r="AB64" i="1"/>
  <c r="Z64" i="1"/>
  <c r="X64" i="1"/>
  <c r="T64" i="1" l="1"/>
  <c r="T66" i="1"/>
  <c r="AT64" i="1"/>
  <c r="AR65" i="1" s="1"/>
  <c r="AH64" i="1"/>
  <c r="AF65" i="1" s="1"/>
  <c r="BD35" i="1" l="1"/>
  <c r="V64" i="1"/>
  <c r="BD26" i="1"/>
</calcChain>
</file>

<file path=xl/sharedStrings.xml><?xml version="1.0" encoding="utf-8"?>
<sst xmlns="http://schemas.openxmlformats.org/spreadsheetml/2006/main" count="948" uniqueCount="327">
  <si>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</si>
  <si>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</si>
  <si>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</si>
  <si>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</si>
  <si>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</si>
  <si>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</si>
  <si>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</si>
  <si>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</si>
  <si>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</si>
  <si>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</si>
  <si>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</si>
  <si>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</si>
  <si>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</si>
  <si>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</si>
  <si>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</si>
  <si>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</si>
  <si>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</si>
  <si>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</si>
  <si>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</si>
  <si>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</si>
  <si>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</si>
  <si>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</si>
  <si>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</si>
  <si>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</si>
  <si>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</si>
  <si>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</si>
  <si>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</si>
  <si>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</si>
  <si>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</si>
  <si>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</si>
  <si>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</si>
  <si>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</si>
  <si>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</si>
  <si>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</si>
  <si>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</si>
  <si>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</si>
  <si>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</si>
  <si>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</si>
  <si>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</si>
  <si>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</si>
  <si>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</si>
  <si>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</si>
  <si>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</si>
  <si>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</si>
  <si>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</si>
  <si>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</si>
  <si>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</si>
  <si>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</si>
  <si>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</si>
  <si>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</si>
  <si>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</si>
  <si>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</si>
  <si>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</si>
  <si>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</si>
  <si>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</si>
  <si>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</si>
  <si>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</si>
  <si>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</si>
  <si>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</si>
  <si>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</si>
  <si>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</si>
  <si>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</si>
  <si>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</si>
  <si>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</si>
  <si>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</si>
  <si>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</si>
  <si>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</si>
  <si>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</si>
  <si>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</si>
  <si>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</si>
  <si>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</si>
  <si>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</si>
  <si>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</si>
  <si>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</si>
  <si>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</si>
  <si>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</si>
  <si>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</si>
  <si>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</si>
  <si>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</si>
  <si>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</si>
  <si>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</si>
  <si>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</si>
  <si>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</si>
  <si>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</si>
  <si>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</si>
  <si>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</si>
  <si>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</si>
  <si>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</si>
  <si>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</si>
  <si>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</si>
  <si>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Степень: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</si>
  <si>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</si>
  <si>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</si>
  <si>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</si>
  <si>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</si>
  <si>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</si>
  <si>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</si>
  <si>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</si>
  <si>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 xml:space="preserve">4 семестр
</t>
  </si>
  <si>
    <t>Профилизация:</t>
  </si>
  <si>
    <t>1.</t>
  </si>
  <si>
    <t>Государственный компонент</t>
  </si>
  <si>
    <t>1.1</t>
  </si>
  <si>
    <t>Модуль «Вычислительные системы»</t>
  </si>
  <si>
    <t>1.1.1</t>
  </si>
  <si>
    <t>Технологии виртуализации вычислительных систем</t>
  </si>
  <si>
    <t>УПК-1</t>
  </si>
  <si>
    <t>1.1.2</t>
  </si>
  <si>
    <t>Параллельные и реконфигурируемые вычислительные системы</t>
  </si>
  <si>
    <t>УПК-2</t>
  </si>
  <si>
    <t>1.2</t>
  </si>
  <si>
    <t>Модуль «Прикладная информатика»</t>
  </si>
  <si>
    <t>1.2.1</t>
  </si>
  <si>
    <t>1.2.2</t>
  </si>
  <si>
    <t>Системы технического зрения</t>
  </si>
  <si>
    <t>УК-2</t>
  </si>
  <si>
    <t>1.3</t>
  </si>
  <si>
    <t>Системная инженерия</t>
  </si>
  <si>
    <t>УК-3</t>
  </si>
  <si>
    <t>Планирование эксперимента</t>
  </si>
  <si>
    <t>УК-4</t>
  </si>
  <si>
    <t>УК-1</t>
  </si>
  <si>
    <t>2.</t>
  </si>
  <si>
    <t>2.1</t>
  </si>
  <si>
    <t>Коммерциализация результатов научно-исследовательской деятельности</t>
  </si>
  <si>
    <t>УК-5</t>
  </si>
  <si>
    <t>Педагогика и психология высшего образования</t>
  </si>
  <si>
    <t>УК-6</t>
  </si>
  <si>
    <t>2.3</t>
  </si>
  <si>
    <t>СК-1</t>
  </si>
  <si>
    <t>СК-2</t>
  </si>
  <si>
    <t>СК-3</t>
  </si>
  <si>
    <t>СК-4</t>
  </si>
  <si>
    <t>2.4</t>
  </si>
  <si>
    <t>СК-5</t>
  </si>
  <si>
    <t>2.4.1</t>
  </si>
  <si>
    <t>2.4.2</t>
  </si>
  <si>
    <t>2.5</t>
  </si>
  <si>
    <t>Модуль «Интеллектуальные системы»</t>
  </si>
  <si>
    <t>2.5.1</t>
  </si>
  <si>
    <t>СК-6</t>
  </si>
  <si>
    <t>2.5.2</t>
  </si>
  <si>
    <t>СК-7</t>
  </si>
  <si>
    <t>УК-7</t>
  </si>
  <si>
    <t>УК-8</t>
  </si>
  <si>
    <t>СК-8</t>
  </si>
  <si>
    <t>/3</t>
  </si>
  <si>
    <t>/2</t>
  </si>
  <si>
    <t>СК-9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</si>
  <si>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</si>
  <si>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</si>
  <si>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</si>
  <si>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</si>
  <si>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3 семестр,
17 недель</t>
  </si>
  <si>
    <t>2.1.1</t>
  </si>
  <si>
    <t>2.1.2</t>
  </si>
  <si>
    <t>Инновационные технологии принятия решений в проектной и управленческой деятельности</t>
  </si>
  <si>
    <t>/1</t>
  </si>
  <si>
    <t>/70</t>
  </si>
  <si>
    <t>/72</t>
  </si>
  <si>
    <t>2.5.3</t>
  </si>
  <si>
    <t>Прикладная криптография для систем информационной безопасности</t>
  </si>
  <si>
    <t>СК-10</t>
  </si>
  <si>
    <t>СК-11</t>
  </si>
  <si>
    <t>2.6.1</t>
  </si>
  <si>
    <t>2.6.2</t>
  </si>
  <si>
    <t>пи 40 80 05</t>
  </si>
  <si>
    <t>40 80 05</t>
  </si>
  <si>
    <t xml:space="preserve">Первый заместитель </t>
  </si>
  <si>
    <t>Министра образования</t>
  </si>
  <si>
    <t>Республики Беларусь</t>
  </si>
  <si>
    <t xml:space="preserve"> И.А. Старовойтова</t>
  </si>
  <si>
    <t>М.П.</t>
  </si>
  <si>
    <t>МИНИСТЕРСТВО ОБРАЗОВАНИЯ РЕСПУБЛИКИ БЕЛАРУСЬ</t>
  </si>
  <si>
    <t>Модуль «Инновационное  предпринимательство»</t>
  </si>
  <si>
    <t>Начальник Главного управления профессионального образования Министерства образования Республики Беларусь</t>
  </si>
  <si>
    <t>С.А.Касперович</t>
  </si>
  <si>
    <t>Председатель УМО по образованию в области информатики и радиоэлектроники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</si>
  <si>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</si>
  <si>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В.А.Богуш</t>
  </si>
  <si>
    <t>И.В.Титович</t>
  </si>
  <si>
    <t>Эксперт-нормоконтролер</t>
  </si>
  <si>
    <t>СК-12</t>
  </si>
  <si>
    <t>СК-13</t>
  </si>
  <si>
    <t>2.6</t>
  </si>
  <si>
    <t>2.7.1</t>
  </si>
  <si>
    <t>2.7.2</t>
  </si>
  <si>
    <t>2.7</t>
  </si>
  <si>
    <t>Модуль «Системы обработки хранения данных и принятия решений»</t>
  </si>
  <si>
    <t>Модуль «Обработка данных»</t>
  </si>
  <si>
    <t>Алгоритмы роевого поведения</t>
  </si>
  <si>
    <t>Хранение и обработка данных</t>
  </si>
  <si>
    <t>Применять  методы  научного  познания  в  исследовательской деятельности, генерировать и реализовывать инновационные идеи</t>
  </si>
  <si>
    <t>Решать  научно-исследовательские  и  инновационные  задачи  на  основе применения информационно-коммуникационных технологий</t>
  </si>
  <si>
    <t>Осуществлять 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</si>
  <si>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</si>
  <si>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</si>
  <si>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</si>
  <si>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Применять психолого-педагогические  методы  и  информационно-коммуникационные технологии в образовании и управлении</t>
  </si>
  <si>
    <t>Внедрять результаты  научно-исследовательской  деятельности в сферу производства и услуг</t>
  </si>
  <si>
    <t>Применять навыки эффективной реализации криптографических алгоритмов для систем информационной безопасности</t>
  </si>
  <si>
    <t>УК-3, СК-3</t>
  </si>
  <si>
    <t>СК-14</t>
  </si>
  <si>
    <t>Применять знания документооборота и переговорного процесса в международной профессиональной деятельности</t>
  </si>
  <si>
    <t>СК-15</t>
  </si>
  <si>
    <t>СК-16</t>
  </si>
  <si>
    <t>СК-17</t>
  </si>
  <si>
    <t>УК-9</t>
  </si>
  <si>
    <t>1.2.2, 2.1.1</t>
  </si>
  <si>
    <t>Применять методы поиска решения на основе анализа сложных причинно-следственных связей при проектировании вычислительных, информационных систем</t>
  </si>
  <si>
    <t>Нейросетевые технологии принятия решений</t>
  </si>
  <si>
    <t>Применять технологию блокчейн для разработки систем интеллектуального анализа данных</t>
  </si>
  <si>
    <t>Теория алгоритмов обработки данных</t>
  </si>
  <si>
    <t>Применять принцип виртуализации обработки данных на основе технологии виртуальных приборов</t>
  </si>
  <si>
    <t>2.6.3</t>
  </si>
  <si>
    <t>Технологии распределенных вычислений и анализа данных</t>
  </si>
  <si>
    <t>Применять современный инструментарий создания виртуальной среды при проектировании вычислительных систем</t>
  </si>
  <si>
    <t>Осуществлять  параллельные вычисления на многопроцессорных системах</t>
  </si>
  <si>
    <t>Применять методологию выделения предметов, явлений и процессов по формализованным критериям для решения прикладных задач</t>
  </si>
  <si>
    <t>Реализовывать методы и алгоритмы оптимизации информационных процессов и систем в различных предметных областях</t>
  </si>
  <si>
    <t>Осуществлять обработку и анализ данных с помощью технологии распределенных вычислений</t>
  </si>
  <si>
    <t>Проектировать и применять нереляционные базы в распределенных системах хранения и обработки данных</t>
  </si>
  <si>
    <t xml:space="preserve">Осуществлять построение и исследование основных типов алгоритмов  в системах хранения и обработки данных </t>
  </si>
  <si>
    <t xml:space="preserve">Применять многоагентные системы и алгоритмы для обработки данных </t>
  </si>
  <si>
    <t>Применять  математические, статистические и вычислительные методы для разработки алгоритмов интеллектуальной обработки данных на основе поиска закономерностей входных данных</t>
  </si>
  <si>
    <t>Проектировать и применять различные типы интерфейсов интеллектуальных систем</t>
  </si>
  <si>
    <t>Проектировать и разрабатывать эволюционные и генетические алгоритмы с учетом оценки их производительности и эффективности</t>
  </si>
  <si>
    <t>Анализировать и решать научно-технические проблемы в процессе планирования и проведения научного эксперимента</t>
  </si>
  <si>
    <t>Первый заместитель Министра промышленности Республики Беларусь</t>
  </si>
  <si>
    <t>С.М.Гунько</t>
  </si>
  <si>
    <t>Генетические и эволюционные вычисления</t>
  </si>
  <si>
    <t>Председатель НМС по разработке программного обеспечения                                                                   и информационно-коммуникационным технологиям</t>
  </si>
  <si>
    <t>Кросс-культурные коммуникации</t>
  </si>
  <si>
    <t>40 80 02</t>
  </si>
  <si>
    <t xml:space="preserve">Методы и технологии машинного обучения и интеллектуальный анализ данных / Нереляционные базы данных </t>
  </si>
  <si>
    <t>СК-8 / СК-9</t>
  </si>
  <si>
    <t>Применять методы формирования и анализа альтернатив при решении многокритериальных задач оптимизации в условиях риска и неопределенности</t>
  </si>
  <si>
    <t>Применять методы машинного обучения и нейросетевые технологии глубокого обучения для обработки данных</t>
  </si>
  <si>
    <t>Применять теорию автоматов для эффективного решения научных и профессиональных задач</t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</si>
  <si>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09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10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</si>
  <si>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10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11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</si>
  <si>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12
</t>
    </r>
    <r>
      <rPr>
        <u/>
        <sz val="29"/>
        <rFont val="Times New Roman"/>
        <family val="1"/>
        <charset val="204"/>
      </rPr>
      <t>04</t>
    </r>
    <r>
      <rPr>
        <sz val="29"/>
        <rFont val="Times New Roman"/>
        <family val="1"/>
        <charset val="204"/>
      </rPr>
      <t xml:space="preserve">
01</t>
    </r>
  </si>
  <si>
    <r>
      <rPr>
        <u/>
        <sz val="29"/>
        <rFont val="Times New Roman"/>
        <family val="1"/>
        <charset val="204"/>
      </rPr>
      <t xml:space="preserve">26 </t>
    </r>
    <r>
      <rPr>
        <sz val="29"/>
        <rFont val="Times New Roman"/>
        <family val="1"/>
        <charset val="204"/>
      </rPr>
      <t xml:space="preserve">
01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02</t>
    </r>
  </si>
  <si>
    <r>
      <rPr>
        <u/>
        <sz val="29"/>
        <rFont val="Times New Roman"/>
        <family val="1"/>
        <charset val="204"/>
      </rPr>
      <t xml:space="preserve">23 </t>
    </r>
    <r>
      <rPr>
        <sz val="29"/>
        <rFont val="Times New Roman"/>
        <family val="1"/>
        <charset val="204"/>
      </rPr>
      <t xml:space="preserve">
02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03</t>
    </r>
  </si>
  <si>
    <r>
      <rPr>
        <u/>
        <sz val="29"/>
        <rFont val="Times New Roman"/>
        <family val="1"/>
        <charset val="204"/>
      </rPr>
      <t xml:space="preserve">30 </t>
    </r>
    <r>
      <rPr>
        <sz val="29"/>
        <rFont val="Times New Roman"/>
        <family val="1"/>
        <charset val="204"/>
      </rPr>
      <t xml:space="preserve">
03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04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</si>
  <si>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04
</t>
    </r>
    <r>
      <rPr>
        <u/>
        <sz val="29"/>
        <rFont val="Times New Roman"/>
        <family val="1"/>
        <charset val="204"/>
      </rPr>
      <t>03</t>
    </r>
    <r>
      <rPr>
        <sz val="29"/>
        <rFont val="Times New Roman"/>
        <family val="1"/>
        <charset val="204"/>
      </rPr>
      <t xml:space="preserve">
05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</si>
  <si>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06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07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</si>
  <si>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07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08</t>
    </r>
  </si>
  <si>
    <t>СК-14 / СК-15</t>
  </si>
  <si>
    <t>СК-16 / СК-17</t>
  </si>
  <si>
    <t>/96</t>
  </si>
  <si>
    <t xml:space="preserve">Рекомендован к утверждению Президиумом Совета УМО по образованию в области информатики и радиоэлектроники </t>
  </si>
  <si>
    <t>ПРИМЕРНЫЙ УЧЕБНЫЙ  ПЛАН</t>
  </si>
  <si>
    <t>7-06-0611-05 Компьютерная инженерия</t>
  </si>
  <si>
    <t>Срок обучения: 2 года</t>
  </si>
  <si>
    <t>Разработан в качестве примера реализации образовательного стандарта по специальности 7-06-0611-05 «Компьютерная инженерия».</t>
  </si>
  <si>
    <t>В.А.Рыбак</t>
  </si>
  <si>
    <t>Протокол №  от</t>
  </si>
  <si>
    <t>/40</t>
  </si>
  <si>
    <t>/32</t>
  </si>
  <si>
    <t>/218</t>
  </si>
  <si>
    <t>/66</t>
  </si>
  <si>
    <t>/24</t>
  </si>
  <si>
    <t>/5</t>
  </si>
  <si>
    <t>/142</t>
  </si>
  <si>
    <t>/48</t>
  </si>
  <si>
    <t>/50</t>
  </si>
  <si>
    <t>/26</t>
  </si>
  <si>
    <t>В рамках специальности 7-05-0611-05 «Компьютерная инженерия» могут быть реализованы следующие профилизации: «Хранение и обработка данных», «Встраиваемые системы» и др.</t>
  </si>
  <si>
    <t>М.В.Шестаков</t>
  </si>
  <si>
    <t>/338</t>
  </si>
  <si>
    <t>/98</t>
  </si>
  <si>
    <t>/4</t>
  </si>
  <si>
    <t>/196</t>
  </si>
  <si>
    <t>/120</t>
  </si>
  <si>
    <t>/124</t>
  </si>
  <si>
    <t>Магистр</t>
  </si>
  <si>
    <t>Производственные практики</t>
  </si>
  <si>
    <t>Название модуля, 
учебной дисциплины,                                                 курсового проекта (курсовой работы)</t>
  </si>
  <si>
    <t>производственная практика</t>
  </si>
  <si>
    <t>УК-1, 4, 5</t>
  </si>
  <si>
    <t>Компонент учреждения образования</t>
  </si>
  <si>
    <t>УК-5, 6, СК-1</t>
  </si>
  <si>
    <t>УК-1, 4, СК-2</t>
  </si>
  <si>
    <t>УК-1, 4, СК-6</t>
  </si>
  <si>
    <t>УК-1, 5, СК-7</t>
  </si>
  <si>
    <t>Нейронные сети и глубинное обучение / Нейросетевая обработка текста</t>
  </si>
  <si>
    <t>Технология блокчейн / Технология разработки виртуальных приборов</t>
  </si>
  <si>
    <t>Технология разработки пользовательских интерфейсов / Прикладное применение теории автоматов</t>
  </si>
  <si>
    <t>Модуль «Методология проектирования систем»</t>
  </si>
  <si>
    <t>IV. Производственная практика</t>
  </si>
  <si>
    <t>Философия и методология науки</t>
  </si>
  <si>
    <t>Иностранный язык</t>
  </si>
  <si>
    <t>Основы информационных технологий</t>
  </si>
  <si>
    <r>
      <t>Дополнительные виды обучения</t>
    </r>
    <r>
      <rPr>
        <b/>
        <vertAlign val="superscript"/>
        <sz val="33"/>
        <rFont val="Times New Roman"/>
        <family val="1"/>
        <charset val="204"/>
      </rPr>
      <t>1</t>
    </r>
  </si>
  <si>
    <t>д/з - дифференцированный зачет.</t>
  </si>
  <si>
    <r>
      <rPr>
        <vertAlign val="superscript"/>
        <sz val="39"/>
        <rFont val="Times New Roman"/>
        <family val="1"/>
        <charset val="204"/>
      </rPr>
      <t>1</t>
    </r>
    <r>
      <rPr>
        <sz val="39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</si>
  <si>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</si>
  <si>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t>1.2.3</t>
  </si>
  <si>
    <r>
      <rPr>
        <sz val="33.5"/>
        <color rgb="FFFF0000"/>
        <rFont val="Times New Roman"/>
        <family val="1"/>
        <charset val="204"/>
      </rPr>
      <t>1.2.3</t>
    </r>
    <r>
      <rPr>
        <sz val="33.5"/>
        <rFont val="Times New Roman"/>
        <family val="1"/>
        <charset val="204"/>
      </rPr>
      <t>, 2.1.2, 2.5.1</t>
    </r>
  </si>
  <si>
    <r>
      <t xml:space="preserve">УК-1, 5, 6, </t>
    </r>
    <r>
      <rPr>
        <sz val="33"/>
        <color rgb="FFFF0000"/>
        <rFont val="Times New Roman"/>
        <family val="1"/>
        <charset val="204"/>
      </rPr>
      <t>9</t>
    </r>
  </si>
  <si>
    <t>2.2</t>
  </si>
  <si>
    <t>2.3.2</t>
  </si>
  <si>
    <t>2.4.3</t>
  </si>
  <si>
    <t>2.4.4</t>
  </si>
  <si>
    <t>2.7.3</t>
  </si>
  <si>
    <r>
      <t xml:space="preserve">1.2.2, </t>
    </r>
    <r>
      <rPr>
        <sz val="33.5"/>
        <color rgb="FFFF5050"/>
        <rFont val="Times New Roman"/>
        <family val="1"/>
        <charset val="204"/>
      </rPr>
      <t>1.2.3</t>
    </r>
    <r>
      <rPr>
        <sz val="33.5"/>
        <rFont val="Times New Roman"/>
        <family val="1"/>
        <charset val="204"/>
      </rPr>
      <t xml:space="preserve">, 2.1.2, </t>
    </r>
    <r>
      <rPr>
        <sz val="33.5"/>
        <color rgb="FFC00000"/>
        <rFont val="Times New Roman"/>
        <family val="1"/>
        <charset val="204"/>
      </rPr>
      <t>2.4.1, 2.4.2, 2.7.1</t>
    </r>
  </si>
  <si>
    <t>2.2, 2.7.2</t>
  </si>
  <si>
    <r>
      <t xml:space="preserve">1.2.2, </t>
    </r>
    <r>
      <rPr>
        <sz val="33.5"/>
        <color rgb="FFFF0000"/>
        <rFont val="Times New Roman"/>
        <family val="1"/>
        <charset val="204"/>
      </rPr>
      <t>1.2.3</t>
    </r>
    <r>
      <rPr>
        <sz val="33.5"/>
        <rFont val="Times New Roman"/>
        <family val="1"/>
        <charset val="204"/>
      </rPr>
      <t xml:space="preserve">, 2.1.1, </t>
    </r>
    <r>
      <rPr>
        <sz val="33.5"/>
        <color rgb="FFFF0000"/>
        <rFont val="Times New Roman"/>
        <family val="1"/>
        <charset val="204"/>
      </rPr>
      <t>2.4.2</t>
    </r>
  </si>
  <si>
    <t>2.3.1</t>
  </si>
  <si>
    <t>Научно-исследовательская работа</t>
  </si>
  <si>
    <r>
      <rPr>
        <u/>
        <sz val="29"/>
        <color theme="1"/>
        <rFont val="Times New Roman"/>
        <family val="1"/>
        <charset val="204"/>
      </rPr>
      <t xml:space="preserve">29 </t>
    </r>
    <r>
      <rPr>
        <sz val="29"/>
        <color theme="1"/>
        <rFont val="Times New Roman"/>
        <family val="1"/>
        <charset val="204"/>
      </rPr>
      <t xml:space="preserve">
09
</t>
    </r>
    <r>
      <rPr>
        <u/>
        <sz val="29"/>
        <color theme="1"/>
        <rFont val="Times New Roman"/>
        <family val="1"/>
        <charset val="204"/>
      </rPr>
      <t>05</t>
    </r>
    <r>
      <rPr>
        <sz val="29"/>
        <color theme="1"/>
        <rFont val="Times New Roman"/>
        <family val="1"/>
        <charset val="204"/>
      </rPr>
      <t xml:space="preserve">
10</t>
    </r>
  </si>
  <si>
    <r>
      <rPr>
        <u/>
        <sz val="29"/>
        <color theme="1"/>
        <rFont val="Times New Roman"/>
        <family val="1"/>
        <charset val="204"/>
      </rPr>
      <t xml:space="preserve">27 </t>
    </r>
    <r>
      <rPr>
        <sz val="29"/>
        <color theme="1"/>
        <rFont val="Times New Roman"/>
        <family val="1"/>
        <charset val="204"/>
      </rPr>
      <t xml:space="preserve">
10
</t>
    </r>
    <r>
      <rPr>
        <u/>
        <sz val="29"/>
        <color theme="1"/>
        <rFont val="Times New Roman"/>
        <family val="1"/>
        <charset val="204"/>
      </rPr>
      <t>02</t>
    </r>
    <r>
      <rPr>
        <sz val="29"/>
        <color theme="1"/>
        <rFont val="Times New Roman"/>
        <family val="1"/>
        <charset val="204"/>
      </rPr>
      <t xml:space="preserve">
11</t>
    </r>
  </si>
  <si>
    <r>
      <rPr>
        <u/>
        <sz val="29"/>
        <color theme="1"/>
        <rFont val="Times New Roman"/>
        <family val="1"/>
        <charset val="204"/>
      </rPr>
      <t xml:space="preserve">29 </t>
    </r>
    <r>
      <rPr>
        <sz val="29"/>
        <color theme="1"/>
        <rFont val="Times New Roman"/>
        <family val="1"/>
        <charset val="204"/>
      </rPr>
      <t xml:space="preserve">
12
</t>
    </r>
    <r>
      <rPr>
        <u/>
        <sz val="29"/>
        <color theme="1"/>
        <rFont val="Times New Roman"/>
        <family val="1"/>
        <charset val="204"/>
      </rPr>
      <t>04</t>
    </r>
    <r>
      <rPr>
        <sz val="29"/>
        <color theme="1"/>
        <rFont val="Times New Roman"/>
        <family val="1"/>
        <charset val="204"/>
      </rPr>
      <t xml:space="preserve">
01</t>
    </r>
  </si>
  <si>
    <r>
      <rPr>
        <u/>
        <sz val="29"/>
        <color theme="1"/>
        <rFont val="Times New Roman"/>
        <family val="1"/>
        <charset val="204"/>
      </rPr>
      <t xml:space="preserve">26 </t>
    </r>
    <r>
      <rPr>
        <sz val="29"/>
        <color theme="1"/>
        <rFont val="Times New Roman"/>
        <family val="1"/>
        <charset val="204"/>
      </rPr>
      <t xml:space="preserve">
01
</t>
    </r>
    <r>
      <rPr>
        <u/>
        <sz val="29"/>
        <color theme="1"/>
        <rFont val="Times New Roman"/>
        <family val="1"/>
        <charset val="204"/>
      </rPr>
      <t>01</t>
    </r>
    <r>
      <rPr>
        <sz val="29"/>
        <color theme="1"/>
        <rFont val="Times New Roman"/>
        <family val="1"/>
        <charset val="204"/>
      </rPr>
      <t xml:space="preserve">
02</t>
    </r>
  </si>
  <si>
    <r>
      <rPr>
        <u/>
        <sz val="29"/>
        <color theme="1"/>
        <rFont val="Times New Roman"/>
        <family val="1"/>
        <charset val="204"/>
      </rPr>
      <t xml:space="preserve">23 </t>
    </r>
    <r>
      <rPr>
        <sz val="29"/>
        <color theme="1"/>
        <rFont val="Times New Roman"/>
        <family val="1"/>
        <charset val="204"/>
      </rPr>
      <t xml:space="preserve">
02
</t>
    </r>
    <r>
      <rPr>
        <u/>
        <sz val="29"/>
        <color theme="1"/>
        <rFont val="Times New Roman"/>
        <family val="1"/>
        <charset val="204"/>
      </rPr>
      <t>01</t>
    </r>
    <r>
      <rPr>
        <sz val="29"/>
        <color theme="1"/>
        <rFont val="Times New Roman"/>
        <family val="1"/>
        <charset val="204"/>
      </rPr>
      <t xml:space="preserve">
03</t>
    </r>
  </si>
  <si>
    <r>
      <rPr>
        <u/>
        <sz val="29"/>
        <color theme="1"/>
        <rFont val="Times New Roman"/>
        <family val="1"/>
        <charset val="204"/>
      </rPr>
      <t xml:space="preserve">30 </t>
    </r>
    <r>
      <rPr>
        <sz val="29"/>
        <color theme="1"/>
        <rFont val="Times New Roman"/>
        <family val="1"/>
        <charset val="204"/>
      </rPr>
      <t xml:space="preserve">
03
</t>
    </r>
    <r>
      <rPr>
        <u/>
        <sz val="29"/>
        <color theme="1"/>
        <rFont val="Times New Roman"/>
        <family val="1"/>
        <charset val="204"/>
      </rPr>
      <t>05</t>
    </r>
    <r>
      <rPr>
        <sz val="29"/>
        <color theme="1"/>
        <rFont val="Times New Roman"/>
        <family val="1"/>
        <charset val="204"/>
      </rPr>
      <t xml:space="preserve">
04</t>
    </r>
  </si>
  <si>
    <r>
      <rPr>
        <u/>
        <sz val="29"/>
        <color theme="1"/>
        <rFont val="Times New Roman"/>
        <family val="1"/>
        <charset val="204"/>
      </rPr>
      <t xml:space="preserve">27 </t>
    </r>
    <r>
      <rPr>
        <sz val="29"/>
        <color theme="1"/>
        <rFont val="Times New Roman"/>
        <family val="1"/>
        <charset val="204"/>
      </rPr>
      <t xml:space="preserve">
04
</t>
    </r>
    <r>
      <rPr>
        <u/>
        <sz val="29"/>
        <color theme="1"/>
        <rFont val="Times New Roman"/>
        <family val="1"/>
        <charset val="204"/>
      </rPr>
      <t>03</t>
    </r>
    <r>
      <rPr>
        <sz val="29"/>
        <color theme="1"/>
        <rFont val="Times New Roman"/>
        <family val="1"/>
        <charset val="204"/>
      </rPr>
      <t xml:space="preserve">
05</t>
    </r>
  </si>
  <si>
    <r>
      <rPr>
        <u/>
        <sz val="29"/>
        <color theme="1"/>
        <rFont val="Times New Roman"/>
        <family val="1"/>
        <charset val="204"/>
      </rPr>
      <t xml:space="preserve">29 </t>
    </r>
    <r>
      <rPr>
        <sz val="29"/>
        <color theme="1"/>
        <rFont val="Times New Roman"/>
        <family val="1"/>
        <charset val="204"/>
      </rPr>
      <t xml:space="preserve">
06
</t>
    </r>
    <r>
      <rPr>
        <u/>
        <sz val="29"/>
        <color theme="1"/>
        <rFont val="Times New Roman"/>
        <family val="1"/>
        <charset val="204"/>
      </rPr>
      <t>05</t>
    </r>
    <r>
      <rPr>
        <sz val="29"/>
        <color theme="1"/>
        <rFont val="Times New Roman"/>
        <family val="1"/>
        <charset val="204"/>
      </rPr>
      <t xml:space="preserve">
07</t>
    </r>
  </si>
  <si>
    <r>
      <rPr>
        <u/>
        <sz val="29"/>
        <color theme="1"/>
        <rFont val="Times New Roman"/>
        <family val="1"/>
        <charset val="204"/>
      </rPr>
      <t xml:space="preserve">27 </t>
    </r>
    <r>
      <rPr>
        <sz val="29"/>
        <color theme="1"/>
        <rFont val="Times New Roman"/>
        <family val="1"/>
        <charset val="204"/>
      </rPr>
      <t xml:space="preserve">
07
</t>
    </r>
    <r>
      <rPr>
        <u/>
        <sz val="29"/>
        <color theme="1"/>
        <rFont val="Times New Roman"/>
        <family val="1"/>
        <charset val="204"/>
      </rPr>
      <t>02</t>
    </r>
    <r>
      <rPr>
        <sz val="29"/>
        <color theme="1"/>
        <rFont val="Times New Roman"/>
        <family val="1"/>
        <charset val="204"/>
      </rPr>
      <t xml:space="preserve">
08</t>
    </r>
  </si>
  <si>
    <t>УК-1, 5, 6, 9</t>
  </si>
  <si>
    <r>
      <t>Дополнительные виды обучения</t>
    </r>
    <r>
      <rPr>
        <b/>
        <vertAlign val="superscript"/>
        <sz val="33"/>
        <color theme="1"/>
        <rFont val="Times New Roman"/>
        <family val="1"/>
        <charset val="204"/>
      </rPr>
      <t>1</t>
    </r>
  </si>
  <si>
    <r>
      <t>/1</t>
    </r>
    <r>
      <rPr>
        <vertAlign val="subscript"/>
        <sz val="28"/>
        <color theme="1"/>
        <rFont val="Times New Roman"/>
        <family val="1"/>
        <charset val="204"/>
      </rPr>
      <t>д/з</t>
    </r>
  </si>
  <si>
    <t>1.2.2, 1.2.3, 2.1.2, 2.4.1, 2.4.2, 2.7.1</t>
  </si>
  <si>
    <t>1.2.3, 2.1.2, 2.5.1</t>
  </si>
  <si>
    <t>1.2.2, 1.2.3, 2.1.1, 2.4.2</t>
  </si>
  <si>
    <r>
      <rPr>
        <vertAlign val="superscript"/>
        <sz val="39"/>
        <color theme="1"/>
        <rFont val="Times New Roman"/>
        <family val="1"/>
        <charset val="204"/>
      </rPr>
      <t>1</t>
    </r>
    <r>
      <rPr>
        <sz val="39"/>
        <color theme="1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</si>
</sst>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30"/>
      <name val="Times New Roman"/>
      <family val="1"/>
      <charset val="204"/>
    </font>
    <font>
      <b/>
      <sz val="32"/>
      <name val="Times New Roman"/>
      <family val="1"/>
      <charset val="204"/>
    </font>
    <font>
      <sz val="4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b/>
      <sz val="40"/>
      <name val="Times New Roman"/>
      <family val="1"/>
      <charset val="204"/>
    </font>
    <font>
      <sz val="22"/>
      <name val="Times New Roman"/>
      <family val="1"/>
      <charset val="204"/>
    </font>
    <font>
      <sz val="29"/>
      <name val="Times New Roman"/>
      <family val="1"/>
      <charset val="204"/>
    </font>
    <font>
      <u/>
      <sz val="29"/>
      <name val="Times New Roman"/>
      <family val="1"/>
      <charset val="204"/>
    </font>
    <font>
      <sz val="33"/>
      <name val="Times New Roman"/>
      <family val="1"/>
      <charset val="204"/>
    </font>
    <font>
      <b/>
      <sz val="33"/>
      <name val="Times New Roman"/>
      <family val="1"/>
      <charset val="204"/>
    </font>
    <font>
      <sz val="32"/>
      <name val="Times New Roman"/>
      <family val="1"/>
      <charset val="204"/>
    </font>
    <font>
      <sz val="33"/>
      <color theme="0"/>
      <name val="Times New Roman"/>
      <family val="1"/>
      <charset val="204"/>
    </font>
    <font>
      <sz val="33"/>
      <color theme="1"/>
      <name val="Times New Roman"/>
      <family val="1"/>
      <charset val="204"/>
    </font>
    <font>
      <sz val="38"/>
      <name val="Times New Roman"/>
      <family val="1"/>
      <charset val="204"/>
    </font>
    <font>
      <b/>
      <sz val="38"/>
      <name val="Times New Roman"/>
      <family val="1"/>
      <charset val="204"/>
    </font>
    <font>
      <sz val="39"/>
      <name val="Times New Roman"/>
      <family val="1"/>
      <charset val="204"/>
    </font>
    <font>
      <vertAlign val="superscript"/>
      <sz val="39"/>
      <name val="Times New Roman"/>
      <family val="1"/>
      <charset val="204"/>
    </font>
    <font>
      <b/>
      <sz val="39"/>
      <name val="Times New Roman"/>
      <family val="1"/>
      <charset val="204"/>
    </font>
    <font>
      <sz val="39"/>
      <color rgb="FFFF0000"/>
      <name val="Times New Roman"/>
      <family val="1"/>
      <charset val="204"/>
    </font>
    <font>
      <sz val="33.5"/>
      <name val="Times New Roman"/>
      <family val="1"/>
      <charset val="204"/>
    </font>
    <font>
      <sz val="34"/>
      <name val="Times New Roman"/>
      <family val="1"/>
      <charset val="204"/>
    </font>
    <font>
      <b/>
      <sz val="34"/>
      <name val="Times New Roman"/>
      <family val="1"/>
      <charset val="204"/>
    </font>
    <font>
      <b/>
      <vertAlign val="superscript"/>
      <sz val="33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4"/>
      <name val="Times New Roman"/>
      <family val="1"/>
      <charset val="204"/>
    </font>
    <font>
      <sz val="22"/>
      <color theme="0"/>
      <name val="Times New Roman"/>
      <family val="1"/>
      <charset val="204"/>
    </font>
    <font>
      <vertAlign val="subscript"/>
      <sz val="28"/>
      <name val="Times New Roman"/>
      <family val="1"/>
      <charset val="204"/>
    </font>
    <font>
      <sz val="33.5"/>
      <color rgb="FFFF5050"/>
      <name val="Times New Roman"/>
      <family val="1"/>
      <charset val="204"/>
    </font>
    <font>
      <sz val="33.5"/>
      <color rgb="FFFF0000"/>
      <name val="Times New Roman"/>
      <family val="1"/>
      <charset val="204"/>
    </font>
    <font>
      <sz val="33"/>
      <color rgb="FFFF0000"/>
      <name val="Times New Roman"/>
      <family val="1"/>
      <charset val="204"/>
    </font>
    <font>
      <b/>
      <sz val="33"/>
      <color theme="0"/>
      <name val="Times New Roman"/>
      <family val="1"/>
      <charset val="204"/>
    </font>
    <font>
      <sz val="33.5"/>
      <color rgb="FFC00000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38"/>
      <color theme="1"/>
      <name val="Times New Roman"/>
      <family val="1"/>
      <charset val="204"/>
    </font>
    <font>
      <sz val="38"/>
      <color theme="1"/>
      <name val="Times New Roman"/>
      <family val="1"/>
      <charset val="204"/>
    </font>
    <font>
      <sz val="29"/>
      <color theme="1"/>
      <name val="Times New Roman"/>
      <family val="1"/>
      <charset val="204"/>
    </font>
    <font>
      <u/>
      <sz val="29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vertAlign val="superscript"/>
      <sz val="33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vertAlign val="subscript"/>
      <sz val="28"/>
      <color theme="1"/>
      <name val="Times New Roman"/>
      <family val="1"/>
      <charset val="204"/>
    </font>
    <font>
      <sz val="33.5"/>
      <color theme="1"/>
      <name val="Times New Roman"/>
      <family val="1"/>
      <charset val="204"/>
    </font>
    <font>
      <sz val="39"/>
      <color theme="1"/>
      <name val="Times New Roman"/>
      <family val="1"/>
      <charset val="204"/>
    </font>
    <font>
      <vertAlign val="superscript"/>
      <sz val="39"/>
      <color theme="1"/>
      <name val="Times New Roman"/>
      <family val="1"/>
      <charset val="204"/>
    </font>
    <font>
      <b/>
      <sz val="3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2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2" fillId="0" borderId="0" xfId="0" applyFont="1" applyFill="1" applyProtection="1">
      <protection locked="0"/>
    </xf>
    <xf numFmtId="0" fontId="3" fillId="0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1" xfId="0" applyFont="1" applyFill="1" applyBorder="1"/>
    <xf numFmtId="0" fontId="5" fillId="0" borderId="0" xfId="0" applyFont="1" applyFill="1" applyAlignment="1">
      <alignment horizontal="center"/>
    </xf>
    <xf numFmtId="0" fontId="3" fillId="0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8" fillId="0" borderId="0" xfId="0" applyFont="1" applyFill="1" applyBorder="1"/>
    <xf numFmtId="0" fontId="8" fillId="0" borderId="2" xfId="0" applyFont="1" applyFill="1" applyBorder="1" applyAlignment="1">
      <alignment vertical="top"/>
    </xf>
    <xf numFmtId="0" fontId="8" fillId="0" borderId="2" xfId="0" applyFont="1" applyFill="1" applyBorder="1"/>
    <xf numFmtId="0" fontId="9" fillId="0" borderId="0" xfId="0" applyFont="1" applyFill="1" applyAlignment="1"/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justify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0" xfId="0" applyNumberFormat="1" applyFont="1" applyFill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4" fillId="0" borderId="12" xfId="0" applyFont="1" applyFill="1" applyBorder="1"/>
    <xf numFmtId="0" fontId="14" fillId="0" borderId="31" xfId="0" applyFont="1" applyFill="1" applyBorder="1"/>
    <xf numFmtId="49" fontId="15" fillId="0" borderId="31" xfId="0" applyNumberFormat="1" applyFont="1" applyFill="1" applyBorder="1" applyAlignment="1">
      <alignment horizontal="center"/>
    </xf>
    <xf numFmtId="49" fontId="15" fillId="0" borderId="38" xfId="0" applyNumberFormat="1" applyFont="1" applyFill="1" applyBorder="1" applyAlignment="1">
      <alignment horizontal="center"/>
    </xf>
    <xf numFmtId="0" fontId="15" fillId="0" borderId="46" xfId="0" applyFont="1" applyFill="1" applyBorder="1" applyAlignment="1">
      <alignment horizontal="center" vertical="center"/>
    </xf>
    <xf numFmtId="0" fontId="14" fillId="0" borderId="4" xfId="0" applyFont="1" applyFill="1" applyBorder="1"/>
    <xf numFmtId="0" fontId="14" fillId="0" borderId="36" xfId="0" applyFont="1" applyFill="1" applyBorder="1"/>
    <xf numFmtId="49" fontId="15" fillId="0" borderId="36" xfId="0" applyNumberFormat="1" applyFont="1" applyFill="1" applyBorder="1" applyAlignment="1">
      <alignment horizontal="center"/>
    </xf>
    <xf numFmtId="0" fontId="15" fillId="0" borderId="44" xfId="0" applyFont="1" applyFill="1" applyBorder="1" applyAlignment="1">
      <alignment horizontal="center" vertical="center"/>
    </xf>
    <xf numFmtId="49" fontId="14" fillId="0" borderId="0" xfId="0" applyNumberFormat="1" applyFont="1" applyFill="1"/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4" fillId="0" borderId="0" xfId="0" applyFont="1" applyFill="1"/>
    <xf numFmtId="49" fontId="14" fillId="0" borderId="9" xfId="0" applyNumberFormat="1" applyFont="1" applyFill="1" applyBorder="1" applyAlignment="1">
      <alignment vertical="center"/>
    </xf>
    <xf numFmtId="49" fontId="14" fillId="0" borderId="0" xfId="0" applyNumberFormat="1" applyFont="1" applyFill="1" applyAlignment="1">
      <alignment horizont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43" xfId="0" applyFont="1" applyFill="1" applyBorder="1" applyAlignment="1">
      <alignment horizontal="left" vertical="center"/>
    </xf>
    <xf numFmtId="49" fontId="15" fillId="0" borderId="48" xfId="0" applyNumberFormat="1" applyFont="1" applyFill="1" applyBorder="1" applyAlignment="1">
      <alignment horizontal="left" vertical="center"/>
    </xf>
    <xf numFmtId="49" fontId="14" fillId="0" borderId="73" xfId="0" applyNumberFormat="1" applyFont="1" applyFill="1" applyBorder="1" applyAlignment="1">
      <alignment horizontal="left" vertical="center"/>
    </xf>
    <xf numFmtId="49" fontId="15" fillId="0" borderId="73" xfId="0" applyNumberFormat="1" applyFont="1" applyFill="1" applyBorder="1" applyAlignment="1">
      <alignment horizontal="left" vertical="center"/>
    </xf>
    <xf numFmtId="49" fontId="14" fillId="0" borderId="44" xfId="0" applyNumberFormat="1" applyFont="1" applyFill="1" applyBorder="1" applyAlignment="1">
      <alignment horizontal="left" vertical="center"/>
    </xf>
    <xf numFmtId="49" fontId="15" fillId="0" borderId="43" xfId="0" applyNumberFormat="1" applyFont="1" applyFill="1" applyBorder="1" applyAlignment="1">
      <alignment horizontal="left" vertical="center"/>
    </xf>
    <xf numFmtId="49" fontId="15" fillId="0" borderId="51" xfId="0" applyNumberFormat="1" applyFont="1" applyFill="1" applyBorder="1" applyAlignment="1">
      <alignment horizontal="left" vertical="center"/>
    </xf>
    <xf numFmtId="49" fontId="14" fillId="0" borderId="54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1" applyFont="1" applyFill="1" applyBorder="1"/>
    <xf numFmtId="0" fontId="23" fillId="0" borderId="0" xfId="0" applyFont="1" applyFill="1"/>
    <xf numFmtId="0" fontId="21" fillId="0" borderId="0" xfId="0" applyFont="1" applyFill="1" applyAlignment="1">
      <alignment horizontal="center" vertical="top" wrapText="1"/>
    </xf>
    <xf numFmtId="0" fontId="24" fillId="0" borderId="0" xfId="0" applyFont="1" applyFill="1" applyAlignment="1">
      <alignment horizontal="left" vertical="top" wrapText="1"/>
    </xf>
    <xf numFmtId="0" fontId="21" fillId="0" borderId="0" xfId="0" applyFont="1" applyFill="1"/>
    <xf numFmtId="0" fontId="21" fillId="0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vertical="top" wrapText="1"/>
    </xf>
    <xf numFmtId="0" fontId="21" fillId="0" borderId="1" xfId="0" applyFont="1" applyFill="1" applyBorder="1" applyAlignment="1">
      <alignment vertical="top"/>
    </xf>
    <xf numFmtId="0" fontId="21" fillId="0" borderId="0" xfId="0" applyFont="1" applyFill="1" applyAlignment="1">
      <alignment vertical="top"/>
    </xf>
    <xf numFmtId="0" fontId="21" fillId="0" borderId="0" xfId="0" applyFont="1" applyFill="1" applyBorder="1" applyAlignment="1">
      <alignment vertical="top"/>
    </xf>
    <xf numFmtId="0" fontId="24" fillId="0" borderId="0" xfId="0" applyFont="1" applyFill="1"/>
    <xf numFmtId="0" fontId="21" fillId="0" borderId="0" xfId="0" applyFont="1" applyFill="1" applyAlignment="1">
      <alignment horizontal="left" vertical="top"/>
    </xf>
    <xf numFmtId="0" fontId="24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9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0" fillId="0" borderId="0" xfId="0" applyFont="1" applyFill="1"/>
    <xf numFmtId="0" fontId="19" fillId="0" borderId="0" xfId="0" applyFont="1" applyFill="1" applyAlignment="1">
      <alignment horizontal="left"/>
    </xf>
    <xf numFmtId="0" fontId="14" fillId="0" borderId="48" xfId="0" applyFont="1" applyFill="1" applyBorder="1" applyAlignment="1">
      <alignment horizontal="center" vertical="top"/>
    </xf>
    <xf numFmtId="0" fontId="14" fillId="0" borderId="47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wrapText="1"/>
    </xf>
    <xf numFmtId="0" fontId="23" fillId="0" borderId="0" xfId="0" applyFont="1" applyFill="1" applyAlignment="1"/>
    <xf numFmtId="0" fontId="21" fillId="0" borderId="2" xfId="0" applyFont="1" applyFill="1" applyBorder="1" applyAlignment="1">
      <alignment vertical="top" wrapText="1"/>
    </xf>
    <xf numFmtId="0" fontId="21" fillId="0" borderId="5" xfId="0" applyFont="1" applyFill="1" applyBorder="1" applyAlignment="1">
      <alignment vertical="top" wrapText="1"/>
    </xf>
    <xf numFmtId="0" fontId="21" fillId="0" borderId="0" xfId="0" applyFont="1" applyFill="1" applyAlignment="1"/>
    <xf numFmtId="0" fontId="11" fillId="0" borderId="5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4" fillId="0" borderId="3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/>
    </xf>
    <xf numFmtId="1" fontId="3" fillId="0" borderId="0" xfId="0" applyNumberFormat="1" applyFont="1" applyFill="1"/>
    <xf numFmtId="0" fontId="29" fillId="3" borderId="0" xfId="0" applyFont="1" applyFill="1" applyAlignment="1">
      <alignment wrapText="1"/>
    </xf>
    <xf numFmtId="0" fontId="30" fillId="3" borderId="0" xfId="0" applyFont="1" applyFill="1" applyAlignment="1">
      <alignment wrapText="1"/>
    </xf>
    <xf numFmtId="0" fontId="2" fillId="3" borderId="0" xfId="0" applyFont="1" applyFill="1"/>
    <xf numFmtId="0" fontId="4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0" fontId="32" fillId="3" borderId="0" xfId="0" applyFont="1" applyFill="1"/>
    <xf numFmtId="0" fontId="31" fillId="3" borderId="0" xfId="0" applyFont="1" applyFill="1"/>
    <xf numFmtId="0" fontId="33" fillId="3" borderId="0" xfId="0" applyFont="1" applyFill="1"/>
    <xf numFmtId="0" fontId="11" fillId="3" borderId="0" xfId="0" applyFont="1" applyFill="1"/>
    <xf numFmtId="49" fontId="15" fillId="3" borderId="73" xfId="0" applyNumberFormat="1" applyFont="1" applyFill="1" applyBorder="1" applyAlignment="1">
      <alignment horizontal="left" vertical="center"/>
    </xf>
    <xf numFmtId="49" fontId="14" fillId="3" borderId="73" xfId="0" applyNumberFormat="1" applyFont="1" applyFill="1" applyBorder="1" applyAlignment="1">
      <alignment horizontal="left" vertical="center"/>
    </xf>
    <xf numFmtId="49" fontId="14" fillId="3" borderId="44" xfId="0" applyNumberFormat="1" applyFont="1" applyFill="1" applyBorder="1" applyAlignment="1">
      <alignment horizontal="left" vertical="center"/>
    </xf>
    <xf numFmtId="49" fontId="14" fillId="3" borderId="46" xfId="0" applyNumberFormat="1" applyFont="1" applyFill="1" applyBorder="1" applyAlignment="1">
      <alignment horizontal="left" vertical="center"/>
    </xf>
    <xf numFmtId="49" fontId="14" fillId="3" borderId="47" xfId="0" applyNumberFormat="1" applyFont="1" applyFill="1" applyBorder="1" applyAlignment="1">
      <alignment horizontal="left" vertical="center"/>
    </xf>
    <xf numFmtId="49" fontId="15" fillId="3" borderId="43" xfId="0" applyNumberFormat="1" applyFont="1" applyFill="1" applyBorder="1" applyAlignment="1">
      <alignment horizontal="left" vertical="top"/>
    </xf>
    <xf numFmtId="49" fontId="14" fillId="3" borderId="72" xfId="0" applyNumberFormat="1" applyFont="1" applyFill="1" applyBorder="1" applyAlignment="1">
      <alignment horizontal="left" vertical="center"/>
    </xf>
    <xf numFmtId="0" fontId="0" fillId="0" borderId="0" xfId="0" applyFill="1"/>
    <xf numFmtId="0" fontId="40" fillId="0" borderId="0" xfId="0" applyFont="1" applyFill="1"/>
    <xf numFmtId="0" fontId="41" fillId="0" borderId="0" xfId="0" applyFont="1" applyFill="1"/>
    <xf numFmtId="0" fontId="41" fillId="0" borderId="0" xfId="0" applyFont="1" applyFill="1" applyAlignment="1">
      <alignment vertical="center" wrapText="1"/>
    </xf>
    <xf numFmtId="0" fontId="41" fillId="0" borderId="0" xfId="0" applyFont="1" applyFill="1" applyAlignment="1">
      <alignment wrapText="1"/>
    </xf>
    <xf numFmtId="0" fontId="41" fillId="0" borderId="0" xfId="0" applyFont="1" applyFill="1" applyAlignment="1">
      <alignment horizontal="center"/>
    </xf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41" fillId="0" borderId="0" xfId="0" applyFont="1" applyFill="1" applyAlignment="1"/>
    <xf numFmtId="0" fontId="41" fillId="0" borderId="0" xfId="0" applyFont="1" applyFill="1" applyAlignment="1">
      <alignment vertical="top"/>
    </xf>
    <xf numFmtId="0" fontId="42" fillId="0" borderId="0" xfId="0" applyFont="1" applyFill="1" applyAlignment="1">
      <alignment vertical="center" wrapText="1"/>
    </xf>
    <xf numFmtId="0" fontId="42" fillId="0" borderId="0" xfId="0" applyFont="1" applyFill="1" applyAlignment="1">
      <alignment vertical="top" wrapText="1"/>
    </xf>
    <xf numFmtId="0" fontId="41" fillId="0" borderId="0" xfId="0" applyFont="1" applyFill="1" applyBorder="1"/>
    <xf numFmtId="0" fontId="41" fillId="0" borderId="2" xfId="0" applyFont="1" applyFill="1" applyBorder="1" applyAlignment="1">
      <alignment vertical="top"/>
    </xf>
    <xf numFmtId="0" fontId="41" fillId="0" borderId="2" xfId="0" applyFont="1" applyFill="1" applyBorder="1"/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horizontal="left" vertical="top"/>
    </xf>
    <xf numFmtId="0" fontId="42" fillId="0" borderId="0" xfId="0" applyFont="1" applyFill="1" applyAlignment="1">
      <alignment vertical="justify" wrapText="1"/>
    </xf>
    <xf numFmtId="0" fontId="44" fillId="0" borderId="0" xfId="0" applyFont="1" applyFill="1"/>
    <xf numFmtId="0" fontId="45" fillId="0" borderId="0" xfId="1" applyFont="1" applyFill="1" applyBorder="1"/>
    <xf numFmtId="0" fontId="46" fillId="0" borderId="0" xfId="0" applyFont="1" applyFill="1"/>
    <xf numFmtId="0" fontId="46" fillId="0" borderId="0" xfId="0" applyFont="1" applyFill="1" applyAlignment="1">
      <alignment horizontal="center"/>
    </xf>
    <xf numFmtId="0" fontId="45" fillId="0" borderId="0" xfId="0" applyFont="1" applyFill="1"/>
    <xf numFmtId="0" fontId="46" fillId="0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left"/>
    </xf>
    <xf numFmtId="0" fontId="47" fillId="0" borderId="4" xfId="0" applyFont="1" applyFill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top"/>
    </xf>
    <xf numFmtId="0" fontId="18" fillId="0" borderId="12" xfId="0" applyFont="1" applyFill="1" applyBorder="1"/>
    <xf numFmtId="0" fontId="18" fillId="0" borderId="31" xfId="0" applyFont="1" applyFill="1" applyBorder="1"/>
    <xf numFmtId="0" fontId="49" fillId="0" borderId="31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50" fillId="0" borderId="31" xfId="0" applyFont="1" applyFill="1" applyBorder="1" applyAlignment="1">
      <alignment horizontal="center" vertical="center"/>
    </xf>
    <xf numFmtId="49" fontId="50" fillId="0" borderId="31" xfId="0" applyNumberFormat="1" applyFont="1" applyFill="1" applyBorder="1" applyAlignment="1">
      <alignment horizontal="center"/>
    </xf>
    <xf numFmtId="49" fontId="50" fillId="0" borderId="38" xfId="0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50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top"/>
    </xf>
    <xf numFmtId="0" fontId="18" fillId="0" borderId="4" xfId="0" applyFont="1" applyFill="1" applyBorder="1"/>
    <xf numFmtId="0" fontId="18" fillId="0" borderId="36" xfId="0" applyFont="1" applyFill="1" applyBorder="1"/>
    <xf numFmtId="0" fontId="49" fillId="0" borderId="3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50" fillId="0" borderId="36" xfId="0" applyFont="1" applyFill="1" applyBorder="1" applyAlignment="1">
      <alignment horizontal="center" vertical="center"/>
    </xf>
    <xf numFmtId="49" fontId="50" fillId="0" borderId="36" xfId="0" applyNumberFormat="1" applyFont="1" applyFill="1" applyBorder="1" applyAlignment="1">
      <alignment horizontal="center"/>
    </xf>
    <xf numFmtId="0" fontId="18" fillId="0" borderId="45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49" fontId="47" fillId="0" borderId="0" xfId="0" applyNumberFormat="1" applyFont="1" applyFill="1"/>
    <xf numFmtId="49" fontId="18" fillId="0" borderId="0" xfId="0" applyNumberFormat="1" applyFont="1" applyFill="1"/>
    <xf numFmtId="4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50" fillId="0" borderId="21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18" fillId="0" borderId="0" xfId="0" applyFont="1" applyFill="1"/>
    <xf numFmtId="49" fontId="18" fillId="0" borderId="9" xfId="0" applyNumberFormat="1" applyFont="1" applyFill="1" applyBorder="1" applyAlignment="1">
      <alignment vertical="center"/>
    </xf>
    <xf numFmtId="49" fontId="18" fillId="0" borderId="0" xfId="0" applyNumberFormat="1" applyFont="1" applyFill="1" applyAlignment="1">
      <alignment horizont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/>
    </xf>
    <xf numFmtId="0" fontId="47" fillId="0" borderId="0" xfId="0" applyFont="1" applyFill="1"/>
    <xf numFmtId="0" fontId="47" fillId="0" borderId="0" xfId="0" applyFont="1" applyFill="1" applyAlignment="1">
      <alignment horizontal="left"/>
    </xf>
    <xf numFmtId="49" fontId="50" fillId="0" borderId="9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/>
    <xf numFmtId="49" fontId="50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/>
    </xf>
    <xf numFmtId="49" fontId="44" fillId="0" borderId="0" xfId="0" applyNumberFormat="1" applyFont="1" applyFill="1" applyAlignment="1">
      <alignment horizontal="center"/>
    </xf>
    <xf numFmtId="49" fontId="46" fillId="0" borderId="0" xfId="0" applyNumberFormat="1" applyFont="1" applyFill="1"/>
    <xf numFmtId="0" fontId="50" fillId="0" borderId="43" xfId="0" applyFont="1" applyFill="1" applyBorder="1" applyAlignment="1">
      <alignment horizontal="left" vertical="center"/>
    </xf>
    <xf numFmtId="49" fontId="50" fillId="0" borderId="48" xfId="0" applyNumberFormat="1" applyFont="1" applyFill="1" applyBorder="1" applyAlignment="1">
      <alignment horizontal="left" vertical="center"/>
    </xf>
    <xf numFmtId="49" fontId="18" fillId="0" borderId="73" xfId="0" applyNumberFormat="1" applyFont="1" applyFill="1" applyBorder="1" applyAlignment="1">
      <alignment horizontal="left" vertical="center"/>
    </xf>
    <xf numFmtId="49" fontId="50" fillId="0" borderId="73" xfId="0" applyNumberFormat="1" applyFont="1" applyFill="1" applyBorder="1" applyAlignment="1">
      <alignment horizontal="left" vertical="center"/>
    </xf>
    <xf numFmtId="49" fontId="18" fillId="0" borderId="44" xfId="0" applyNumberFormat="1" applyFont="1" applyFill="1" applyBorder="1" applyAlignment="1">
      <alignment horizontal="left" vertical="center"/>
    </xf>
    <xf numFmtId="49" fontId="50" fillId="0" borderId="43" xfId="0" applyNumberFormat="1" applyFont="1" applyFill="1" applyBorder="1" applyAlignment="1">
      <alignment horizontal="left" vertical="center"/>
    </xf>
    <xf numFmtId="49" fontId="50" fillId="0" borderId="51" xfId="0" applyNumberFormat="1" applyFont="1" applyFill="1" applyBorder="1" applyAlignment="1">
      <alignment horizontal="left" vertical="center"/>
    </xf>
    <xf numFmtId="49" fontId="18" fillId="0" borderId="54" xfId="0" applyNumberFormat="1" applyFont="1" applyFill="1" applyBorder="1" applyAlignment="1">
      <alignment horizontal="left" vertical="center"/>
    </xf>
    <xf numFmtId="49" fontId="18" fillId="0" borderId="46" xfId="0" applyNumberFormat="1" applyFont="1" applyFill="1" applyBorder="1" applyAlignment="1">
      <alignment horizontal="left" vertical="center"/>
    </xf>
    <xf numFmtId="49" fontId="18" fillId="0" borderId="47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Border="1"/>
    <xf numFmtId="49" fontId="50" fillId="0" borderId="43" xfId="0" applyNumberFormat="1" applyFont="1" applyFill="1" applyBorder="1" applyAlignment="1">
      <alignment horizontal="left" vertical="top"/>
    </xf>
    <xf numFmtId="49" fontId="18" fillId="0" borderId="72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44" fillId="0" borderId="0" xfId="0" applyFont="1" applyFill="1" applyBorder="1"/>
    <xf numFmtId="0" fontId="59" fillId="0" borderId="0" xfId="0" applyFont="1" applyFill="1"/>
    <xf numFmtId="0" fontId="57" fillId="0" borderId="0" xfId="0" applyFont="1" applyFill="1" applyAlignment="1">
      <alignment horizontal="left" vertical="top" wrapText="1"/>
    </xf>
    <xf numFmtId="0" fontId="57" fillId="0" borderId="0" xfId="0" applyFont="1" applyFill="1" applyAlignment="1">
      <alignment horizontal="center" vertical="top" wrapText="1"/>
    </xf>
    <xf numFmtId="0" fontId="57" fillId="0" borderId="0" xfId="0" applyFont="1" applyFill="1" applyBorder="1" applyAlignment="1">
      <alignment horizontal="left" vertical="top" wrapText="1"/>
    </xf>
    <xf numFmtId="0" fontId="57" fillId="0" borderId="0" xfId="0" applyFont="1" applyFill="1"/>
    <xf numFmtId="0" fontId="59" fillId="0" borderId="0" xfId="0" applyFont="1" applyFill="1" applyAlignment="1"/>
    <xf numFmtId="0" fontId="57" fillId="0" borderId="0" xfId="0" applyFont="1" applyFill="1" applyBorder="1" applyAlignment="1">
      <alignment vertical="top" wrapText="1"/>
    </xf>
    <xf numFmtId="0" fontId="57" fillId="0" borderId="2" xfId="0" applyFont="1" applyFill="1" applyBorder="1" applyAlignment="1">
      <alignment vertical="top" wrapText="1"/>
    </xf>
    <xf numFmtId="0" fontId="57" fillId="0" borderId="0" xfId="0" applyFont="1" applyFill="1" applyBorder="1" applyAlignment="1">
      <alignment vertical="center" wrapText="1"/>
    </xf>
    <xf numFmtId="0" fontId="57" fillId="0" borderId="0" xfId="0" applyFont="1" applyFill="1" applyAlignment="1">
      <alignment vertical="top" wrapText="1"/>
    </xf>
    <xf numFmtId="0" fontId="57" fillId="0" borderId="1" xfId="0" applyFont="1" applyFill="1" applyBorder="1" applyAlignment="1">
      <alignment vertical="top"/>
    </xf>
    <xf numFmtId="0" fontId="57" fillId="0" borderId="0" xfId="0" applyFont="1" applyFill="1" applyAlignment="1">
      <alignment vertical="top"/>
    </xf>
    <xf numFmtId="0" fontId="57" fillId="0" borderId="5" xfId="0" applyFont="1" applyFill="1" applyBorder="1" applyAlignment="1">
      <alignment vertical="top" wrapText="1"/>
    </xf>
    <xf numFmtId="0" fontId="57" fillId="0" borderId="0" xfId="0" applyFont="1" applyFill="1" applyBorder="1" applyAlignment="1">
      <alignment vertical="top"/>
    </xf>
    <xf numFmtId="0" fontId="57" fillId="0" borderId="2" xfId="0" applyFont="1" applyFill="1" applyBorder="1" applyAlignment="1">
      <alignment horizontal="center" vertical="top" wrapText="1"/>
    </xf>
    <xf numFmtId="0" fontId="44" fillId="0" borderId="5" xfId="0" applyFont="1" applyFill="1" applyBorder="1"/>
    <xf numFmtId="0" fontId="43" fillId="0" borderId="5" xfId="0" applyFont="1" applyFill="1" applyBorder="1" applyAlignment="1">
      <alignment vertical="top" wrapText="1"/>
    </xf>
    <xf numFmtId="0" fontId="57" fillId="0" borderId="0" xfId="0" applyFont="1" applyFill="1" applyAlignment="1">
      <alignment wrapText="1"/>
    </xf>
    <xf numFmtId="0" fontId="57" fillId="0" borderId="0" xfId="0" applyFont="1" applyFill="1" applyAlignment="1"/>
    <xf numFmtId="0" fontId="57" fillId="0" borderId="0" xfId="0" applyFont="1" applyFill="1" applyAlignment="1">
      <alignment horizontal="left" vertical="top"/>
    </xf>
    <xf numFmtId="0" fontId="57" fillId="0" borderId="0" xfId="0" applyFont="1" applyFill="1" applyAlignment="1">
      <alignment vertical="center"/>
    </xf>
    <xf numFmtId="0" fontId="57" fillId="0" borderId="0" xfId="0" applyFont="1" applyFill="1" applyBorder="1" applyAlignment="1">
      <alignment horizontal="left" vertical="center" wrapText="1"/>
    </xf>
    <xf numFmtId="0" fontId="57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21" fillId="0" borderId="2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/>
    </xf>
    <xf numFmtId="0" fontId="21" fillId="0" borderId="0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top"/>
    </xf>
    <xf numFmtId="0" fontId="25" fillId="0" borderId="62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6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top"/>
    </xf>
    <xf numFmtId="49" fontId="21" fillId="0" borderId="0" xfId="0" applyNumberFormat="1" applyFont="1" applyFill="1" applyBorder="1" applyAlignment="1">
      <alignment horizontal="left" vertical="center" wrapText="1"/>
    </xf>
    <xf numFmtId="49" fontId="25" fillId="3" borderId="62" xfId="0" applyNumberFormat="1" applyFont="1" applyFill="1" applyBorder="1" applyAlignment="1">
      <alignment horizontal="center" vertical="center" wrapText="1"/>
    </xf>
    <xf numFmtId="49" fontId="25" fillId="3" borderId="24" xfId="0" applyNumberFormat="1" applyFont="1" applyFill="1" applyBorder="1" applyAlignment="1">
      <alignment horizontal="center" vertical="center" wrapText="1"/>
    </xf>
    <xf numFmtId="49" fontId="25" fillId="3" borderId="61" xfId="0" applyNumberFormat="1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49" fontId="25" fillId="3" borderId="56" xfId="0" applyNumberFormat="1" applyFont="1" applyFill="1" applyBorder="1" applyAlignment="1">
      <alignment horizontal="center" vertical="center" wrapText="1"/>
    </xf>
    <xf numFmtId="49" fontId="25" fillId="3" borderId="9" xfId="0" applyNumberFormat="1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5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5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37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25" fillId="0" borderId="68" xfId="0" applyFont="1" applyFill="1" applyBorder="1" applyAlignment="1">
      <alignment horizontal="left" vertical="center" wrapText="1"/>
    </xf>
    <xf numFmtId="0" fontId="25" fillId="0" borderId="66" xfId="0" applyFont="1" applyFill="1" applyBorder="1" applyAlignment="1">
      <alignment horizontal="left" vertical="center" wrapText="1"/>
    </xf>
    <xf numFmtId="0" fontId="25" fillId="0" borderId="67" xfId="0" applyFont="1" applyFill="1" applyBorder="1" applyAlignment="1">
      <alignment horizontal="left" vertical="center" wrapText="1"/>
    </xf>
    <xf numFmtId="49" fontId="25" fillId="3" borderId="37" xfId="0" applyNumberFormat="1" applyFont="1" applyFill="1" applyBorder="1" applyAlignment="1">
      <alignment horizontal="center" vertical="center" wrapText="1"/>
    </xf>
    <xf numFmtId="49" fontId="25" fillId="3" borderId="36" xfId="0" applyNumberFormat="1" applyFont="1" applyFill="1" applyBorder="1" applyAlignment="1">
      <alignment horizontal="center" vertical="center" wrapText="1"/>
    </xf>
    <xf numFmtId="49" fontId="25" fillId="3" borderId="45" xfId="0" applyNumberFormat="1" applyFont="1" applyFill="1" applyBorder="1" applyAlignment="1">
      <alignment horizontal="center" vertical="center" wrapText="1"/>
    </xf>
    <xf numFmtId="49" fontId="25" fillId="3" borderId="55" xfId="0" applyNumberFormat="1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left" vertical="center" wrapText="1"/>
    </xf>
    <xf numFmtId="0" fontId="25" fillId="0" borderId="65" xfId="0" applyFont="1" applyFill="1" applyBorder="1" applyAlignment="1">
      <alignment horizontal="left" vertical="center" wrapText="1"/>
    </xf>
    <xf numFmtId="49" fontId="25" fillId="3" borderId="54" xfId="0" applyNumberFormat="1" applyFont="1" applyFill="1" applyBorder="1" applyAlignment="1">
      <alignment horizontal="center" vertical="center" wrapText="1"/>
    </xf>
    <xf numFmtId="49" fontId="25" fillId="3" borderId="5" xfId="0" applyNumberFormat="1" applyFont="1" applyFill="1" applyBorder="1" applyAlignment="1">
      <alignment horizontal="center" vertical="center" wrapText="1"/>
    </xf>
    <xf numFmtId="49" fontId="25" fillId="3" borderId="65" xfId="0" applyNumberFormat="1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57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3" borderId="7" xfId="0" applyNumberFormat="1" applyFont="1" applyFill="1" applyBorder="1" applyAlignment="1">
      <alignment horizontal="center" vertical="center" wrapText="1"/>
    </xf>
    <xf numFmtId="49" fontId="25" fillId="3" borderId="0" xfId="0" applyNumberFormat="1" applyFont="1" applyFill="1" applyBorder="1" applyAlignment="1">
      <alignment horizontal="center" vertical="center" wrapText="1"/>
    </xf>
    <xf numFmtId="49" fontId="25" fillId="3" borderId="6" xfId="0" applyNumberFormat="1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left" vertical="center" wrapText="1"/>
    </xf>
    <xf numFmtId="0" fontId="14" fillId="0" borderId="66" xfId="0" applyFont="1" applyFill="1" applyBorder="1" applyAlignment="1">
      <alignment horizontal="left" vertical="center" wrapText="1"/>
    </xf>
    <xf numFmtId="0" fontId="14" fillId="0" borderId="67" xfId="0" applyFont="1" applyFill="1" applyBorder="1" applyAlignment="1">
      <alignment horizontal="left" vertical="center" wrapText="1"/>
    </xf>
    <xf numFmtId="0" fontId="26" fillId="0" borderId="68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5" xfId="0" applyFont="1" applyFill="1" applyBorder="1" applyAlignment="1">
      <alignment horizontal="left" vertical="center" wrapText="1"/>
    </xf>
    <xf numFmtId="0" fontId="26" fillId="0" borderId="4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NumberFormat="1" applyFont="1" applyFill="1" applyBorder="1" applyAlignment="1">
      <alignment horizontal="center" vertical="center"/>
    </xf>
    <xf numFmtId="0" fontId="15" fillId="0" borderId="36" xfId="0" applyNumberFormat="1" applyFont="1" applyFill="1" applyBorder="1" applyAlignment="1">
      <alignment horizontal="center" vertical="center"/>
    </xf>
    <xf numFmtId="0" fontId="15" fillId="0" borderId="45" xfId="0" applyNumberFormat="1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65" xfId="0" applyFont="1" applyFill="1" applyBorder="1" applyAlignment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/>
    </xf>
    <xf numFmtId="49" fontId="25" fillId="3" borderId="58" xfId="0" applyNumberFormat="1" applyFont="1" applyFill="1" applyBorder="1" applyAlignment="1">
      <alignment horizontal="center" vertical="center" wrapText="1"/>
    </xf>
    <xf numFmtId="49" fontId="25" fillId="3" borderId="25" xfId="0" applyNumberFormat="1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59" xfId="0" applyFont="1" applyFill="1" applyBorder="1" applyAlignment="1">
      <alignment horizontal="center" vertical="center" wrapText="1"/>
    </xf>
    <xf numFmtId="0" fontId="25" fillId="0" borderId="78" xfId="0" applyFont="1" applyFill="1" applyBorder="1" applyAlignment="1">
      <alignment horizontal="left" vertical="center" wrapText="1"/>
    </xf>
    <xf numFmtId="0" fontId="25" fillId="0" borderId="79" xfId="0" applyFont="1" applyFill="1" applyBorder="1" applyAlignment="1">
      <alignment horizontal="left" vertical="center" wrapText="1"/>
    </xf>
    <xf numFmtId="0" fontId="25" fillId="0" borderId="80" xfId="0" applyFont="1" applyFill="1" applyBorder="1" applyAlignment="1">
      <alignment horizontal="left" vertical="center" wrapText="1"/>
    </xf>
    <xf numFmtId="49" fontId="25" fillId="0" borderId="78" xfId="0" applyNumberFormat="1" applyFont="1" applyFill="1" applyBorder="1" applyAlignment="1">
      <alignment horizontal="center" vertical="center" wrapText="1"/>
    </xf>
    <xf numFmtId="49" fontId="25" fillId="0" borderId="79" xfId="0" applyNumberFormat="1" applyFont="1" applyFill="1" applyBorder="1" applyAlignment="1">
      <alignment horizontal="center" vertical="center" wrapText="1"/>
    </xf>
    <xf numFmtId="49" fontId="25" fillId="0" borderId="80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25" fillId="0" borderId="56" xfId="0" applyFont="1" applyFill="1" applyBorder="1" applyAlignment="1">
      <alignment horizontal="left" vertical="center" wrapText="1"/>
    </xf>
    <xf numFmtId="0" fontId="25" fillId="0" borderId="55" xfId="0" applyFont="1" applyFill="1" applyBorder="1" applyAlignment="1">
      <alignment horizontal="left" vertical="center" wrapText="1"/>
    </xf>
    <xf numFmtId="0" fontId="25" fillId="0" borderId="63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5" fillId="0" borderId="64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left" vertic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6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/>
    </xf>
    <xf numFmtId="0" fontId="15" fillId="0" borderId="55" xfId="0" applyFont="1" applyFill="1" applyBorder="1" applyAlignment="1">
      <alignment horizontal="left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5" fillId="0" borderId="60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49" fontId="15" fillId="0" borderId="57" xfId="0" applyNumberFormat="1" applyFont="1" applyFill="1" applyBorder="1" applyAlignment="1">
      <alignment horizontal="center" vertical="center"/>
    </xf>
    <xf numFmtId="0" fontId="15" fillId="0" borderId="68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49" fontId="25" fillId="0" borderId="70" xfId="0" applyNumberFormat="1" applyFont="1" applyFill="1" applyBorder="1" applyAlignment="1">
      <alignment horizontal="center" vertical="center" wrapText="1"/>
    </xf>
    <xf numFmtId="49" fontId="25" fillId="0" borderId="71" xfId="0" applyNumberFormat="1" applyFont="1" applyFill="1" applyBorder="1" applyAlignment="1">
      <alignment horizontal="center" vertical="center" wrapText="1"/>
    </xf>
    <xf numFmtId="0" fontId="25" fillId="0" borderId="71" xfId="0" applyFont="1" applyFill="1" applyBorder="1" applyAlignment="1">
      <alignment horizontal="center" vertical="center" wrapText="1"/>
    </xf>
    <xf numFmtId="0" fontId="25" fillId="0" borderId="69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68" xfId="0" applyFont="1" applyFill="1" applyBorder="1" applyAlignment="1">
      <alignment horizontal="center" vertical="center"/>
    </xf>
    <xf numFmtId="0" fontId="25" fillId="0" borderId="66" xfId="0" applyFont="1" applyFill="1" applyBorder="1" applyAlignment="1">
      <alignment horizontal="center" vertical="center"/>
    </xf>
    <xf numFmtId="0" fontId="25" fillId="0" borderId="67" xfId="0" applyFont="1" applyFill="1" applyBorder="1" applyAlignment="1">
      <alignment horizontal="center" vertical="center"/>
    </xf>
    <xf numFmtId="49" fontId="25" fillId="0" borderId="68" xfId="0" applyNumberFormat="1" applyFont="1" applyFill="1" applyBorder="1" applyAlignment="1">
      <alignment horizontal="center" vertical="center" wrapText="1"/>
    </xf>
    <xf numFmtId="49" fontId="25" fillId="0" borderId="66" xfId="0" applyNumberFormat="1" applyFont="1" applyFill="1" applyBorder="1" applyAlignment="1">
      <alignment horizontal="center" vertical="center" wrapText="1"/>
    </xf>
    <xf numFmtId="49" fontId="25" fillId="0" borderId="67" xfId="0" applyNumberFormat="1" applyFont="1" applyFill="1" applyBorder="1" applyAlignment="1">
      <alignment horizontal="center" vertical="center" wrapText="1"/>
    </xf>
    <xf numFmtId="49" fontId="25" fillId="3" borderId="78" xfId="0" applyNumberFormat="1" applyFont="1" applyFill="1" applyBorder="1" applyAlignment="1">
      <alignment horizontal="center" vertical="center" wrapText="1"/>
    </xf>
    <xf numFmtId="49" fontId="25" fillId="3" borderId="79" xfId="0" applyNumberFormat="1" applyFont="1" applyFill="1" applyBorder="1" applyAlignment="1">
      <alignment horizontal="center" vertical="center" wrapText="1"/>
    </xf>
    <xf numFmtId="49" fontId="25" fillId="3" borderId="80" xfId="0" applyNumberFormat="1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left" vertical="center" wrapText="1"/>
    </xf>
    <xf numFmtId="0" fontId="25" fillId="0" borderId="61" xfId="0" applyFont="1" applyFill="1" applyBorder="1" applyAlignment="1">
      <alignment horizontal="left" vertical="center" wrapText="1"/>
    </xf>
    <xf numFmtId="49" fontId="25" fillId="0" borderId="69" xfId="0" applyNumberFormat="1" applyFont="1" applyFill="1" applyBorder="1" applyAlignment="1">
      <alignment horizontal="center" vertical="center" wrapText="1"/>
    </xf>
    <xf numFmtId="0" fontId="25" fillId="0" borderId="70" xfId="0" applyFont="1" applyFill="1" applyBorder="1" applyAlignment="1">
      <alignment horizontal="left" vertical="center" wrapText="1"/>
    </xf>
    <xf numFmtId="0" fontId="25" fillId="0" borderId="71" xfId="0" applyFont="1" applyFill="1" applyBorder="1" applyAlignment="1">
      <alignment horizontal="left" vertical="center" wrapText="1"/>
    </xf>
    <xf numFmtId="0" fontId="26" fillId="0" borderId="57" xfId="0" applyFont="1" applyFill="1" applyBorder="1" applyAlignment="1">
      <alignment horizontal="center" vertical="center"/>
    </xf>
    <xf numFmtId="0" fontId="25" fillId="0" borderId="78" xfId="0" applyFont="1" applyFill="1" applyBorder="1" applyAlignment="1">
      <alignment horizontal="center" vertical="center"/>
    </xf>
    <xf numFmtId="0" fontId="25" fillId="0" borderId="79" xfId="0" applyFont="1" applyFill="1" applyBorder="1" applyAlignment="1">
      <alignment horizontal="center" vertical="center"/>
    </xf>
    <xf numFmtId="0" fontId="25" fillId="0" borderId="80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49" fontId="25" fillId="0" borderId="54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49" fontId="25" fillId="0" borderId="65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49" fontId="25" fillId="3" borderId="63" xfId="0" applyNumberFormat="1" applyFont="1" applyFill="1" applyBorder="1" applyAlignment="1">
      <alignment horizontal="center" vertical="center" wrapText="1"/>
    </xf>
    <xf numFmtId="49" fontId="25" fillId="3" borderId="49" xfId="0" applyNumberFormat="1" applyFont="1" applyFill="1" applyBorder="1" applyAlignment="1">
      <alignment horizontal="center" vertical="center" wrapText="1"/>
    </xf>
    <xf numFmtId="49" fontId="25" fillId="3" borderId="64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left" vertical="center" wrapText="1"/>
    </xf>
    <xf numFmtId="0" fontId="15" fillId="0" borderId="71" xfId="0" applyFont="1" applyFill="1" applyBorder="1" applyAlignment="1">
      <alignment horizontal="left" vertical="center"/>
    </xf>
    <xf numFmtId="0" fontId="15" fillId="0" borderId="69" xfId="0" applyFont="1" applyFill="1" applyBorder="1" applyAlignment="1">
      <alignment horizontal="left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49" fontId="25" fillId="0" borderId="56" xfId="0" applyNumberFormat="1" applyFont="1" applyFill="1" applyBorder="1" applyAlignment="1">
      <alignment horizontal="center" vertical="center" wrapText="1"/>
    </xf>
    <xf numFmtId="49" fontId="25" fillId="0" borderId="9" xfId="0" applyNumberFormat="1" applyFont="1" applyFill="1" applyBorder="1" applyAlignment="1">
      <alignment horizontal="center" vertical="center" wrapText="1"/>
    </xf>
    <xf numFmtId="49" fontId="25" fillId="0" borderId="55" xfId="0" applyNumberFormat="1" applyFont="1" applyFill="1" applyBorder="1" applyAlignment="1">
      <alignment horizontal="center" vertical="center" wrapText="1"/>
    </xf>
    <xf numFmtId="49" fontId="25" fillId="0" borderId="62" xfId="0" applyNumberFormat="1" applyFont="1" applyFill="1" applyBorder="1" applyAlignment="1">
      <alignment horizontal="center" vertical="center" wrapText="1"/>
    </xf>
    <xf numFmtId="49" fontId="25" fillId="0" borderId="24" xfId="0" applyNumberFormat="1" applyFont="1" applyFill="1" applyBorder="1" applyAlignment="1">
      <alignment horizontal="center" vertical="center" wrapText="1"/>
    </xf>
    <xf numFmtId="49" fontId="25" fillId="0" borderId="61" xfId="0" applyNumberFormat="1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textRotation="90"/>
    </xf>
    <xf numFmtId="0" fontId="14" fillId="0" borderId="13" xfId="0" applyFont="1" applyFill="1" applyBorder="1" applyAlignment="1">
      <alignment horizontal="center" textRotation="90"/>
    </xf>
    <xf numFmtId="0" fontId="14" fillId="0" borderId="16" xfId="0" applyFont="1" applyFill="1" applyBorder="1" applyAlignment="1">
      <alignment horizontal="center" textRotation="90"/>
    </xf>
    <xf numFmtId="0" fontId="14" fillId="0" borderId="53" xfId="0" applyFont="1" applyFill="1" applyBorder="1" applyAlignment="1">
      <alignment horizontal="center" textRotation="90"/>
    </xf>
    <xf numFmtId="0" fontId="26" fillId="0" borderId="10" xfId="0" applyNumberFormat="1" applyFont="1" applyFill="1" applyBorder="1" applyAlignment="1">
      <alignment horizontal="center" vertical="center"/>
    </xf>
    <xf numFmtId="0" fontId="26" fillId="0" borderId="77" xfId="0" applyNumberFormat="1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49" fontId="27" fillId="0" borderId="53" xfId="0" applyNumberFormat="1" applyFont="1" applyFill="1" applyBorder="1" applyAlignment="1">
      <alignment horizontal="center" vertical="center"/>
    </xf>
    <xf numFmtId="49" fontId="27" fillId="0" borderId="23" xfId="0" applyNumberFormat="1" applyFont="1" applyFill="1" applyBorder="1" applyAlignment="1">
      <alignment horizontal="center" vertical="center"/>
    </xf>
    <xf numFmtId="0" fontId="27" fillId="0" borderId="53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64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76" xfId="0" applyNumberFormat="1" applyFont="1" applyFill="1" applyBorder="1" applyAlignment="1">
      <alignment horizontal="center" vertical="center"/>
    </xf>
    <xf numFmtId="0" fontId="26" fillId="0" borderId="8" xfId="0" applyNumberFormat="1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55" xfId="0" applyFont="1" applyFill="1" applyBorder="1" applyAlignment="1">
      <alignment horizontal="left" vertical="center" wrapText="1"/>
    </xf>
    <xf numFmtId="0" fontId="14" fillId="0" borderId="5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" fontId="14" fillId="0" borderId="56" xfId="0" applyNumberFormat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7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left" vertical="center" wrapText="1"/>
    </xf>
    <xf numFmtId="1" fontId="14" fillId="0" borderId="37" xfId="0" applyNumberFormat="1" applyFont="1" applyFill="1" applyBorder="1" applyAlignment="1">
      <alignment horizontal="center" vertical="center"/>
    </xf>
    <xf numFmtId="1" fontId="14" fillId="0" borderId="36" xfId="0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26" fillId="0" borderId="53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49" fontId="27" fillId="0" borderId="21" xfId="0" applyNumberFormat="1" applyFont="1" applyFill="1" applyBorder="1" applyAlignment="1">
      <alignment horizontal="center" vertical="center"/>
    </xf>
    <xf numFmtId="0" fontId="14" fillId="0" borderId="76" xfId="0" applyNumberFormat="1" applyFont="1" applyFill="1" applyBorder="1" applyAlignment="1">
      <alignment horizontal="center" vertical="center"/>
    </xf>
    <xf numFmtId="0" fontId="14" fillId="0" borderId="77" xfId="0" applyNumberFormat="1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59" xfId="0" applyFont="1" applyFill="1" applyBorder="1" applyAlignment="1">
      <alignment horizontal="left" vertical="center" wrapText="1"/>
    </xf>
    <xf numFmtId="1" fontId="14" fillId="0" borderId="58" xfId="0" applyNumberFormat="1" applyFont="1" applyFill="1" applyBorder="1" applyAlignment="1">
      <alignment horizontal="center" vertical="center"/>
    </xf>
    <xf numFmtId="1" fontId="14" fillId="0" borderId="25" xfId="0" applyNumberFormat="1" applyFont="1" applyFill="1" applyBorder="1" applyAlignment="1">
      <alignment horizontal="center" vertical="center"/>
    </xf>
    <xf numFmtId="0" fontId="14" fillId="0" borderId="56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4" fillId="0" borderId="55" xfId="0" applyNumberFormat="1" applyFont="1" applyFill="1" applyBorder="1" applyAlignment="1">
      <alignment horizontal="center" vertical="center"/>
    </xf>
    <xf numFmtId="0" fontId="14" fillId="0" borderId="18" xfId="0" applyNumberFormat="1" applyFont="1" applyFill="1" applyBorder="1" applyAlignment="1">
      <alignment horizontal="center" vertical="center"/>
    </xf>
    <xf numFmtId="0" fontId="14" fillId="0" borderId="61" xfId="0" applyNumberFormat="1" applyFont="1" applyFill="1" applyBorder="1" applyAlignment="1">
      <alignment horizontal="center" vertical="center"/>
    </xf>
    <xf numFmtId="0" fontId="14" fillId="0" borderId="19" xfId="0" applyNumberFormat="1" applyFont="1" applyFill="1" applyBorder="1" applyAlignment="1">
      <alignment horizontal="center" vertical="center"/>
    </xf>
    <xf numFmtId="0" fontId="14" fillId="0" borderId="75" xfId="0" applyNumberFormat="1" applyFont="1" applyFill="1" applyBorder="1" applyAlignment="1">
      <alignment horizontal="center" vertical="center"/>
    </xf>
    <xf numFmtId="0" fontId="14" fillId="0" borderId="62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left" vertical="center" wrapText="1"/>
    </xf>
    <xf numFmtId="0" fontId="14" fillId="0" borderId="61" xfId="0" applyFont="1" applyFill="1" applyBorder="1" applyAlignment="1">
      <alignment horizontal="left" vertical="center" wrapText="1"/>
    </xf>
    <xf numFmtId="1" fontId="14" fillId="0" borderId="62" xfId="0" applyNumberFormat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1" fontId="14" fillId="0" borderId="24" xfId="0" applyNumberFormat="1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left" vertical="center" wrapText="1"/>
    </xf>
    <xf numFmtId="0" fontId="18" fillId="0" borderId="5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4" fillId="0" borderId="57" xfId="0" applyNumberFormat="1" applyFont="1" applyFill="1" applyBorder="1" applyAlignment="1">
      <alignment horizontal="center" vertical="center"/>
    </xf>
    <xf numFmtId="0" fontId="14" fillId="0" borderId="60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74" xfId="0" applyNumberFormat="1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54" xfId="0" applyNumberFormat="1" applyFont="1" applyFill="1" applyBorder="1" applyAlignment="1">
      <alignment horizontal="center" vertical="center"/>
    </xf>
    <xf numFmtId="0" fontId="14" fillId="0" borderId="56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55" xfId="0" applyNumberFormat="1" applyFont="1" applyFill="1" applyBorder="1" applyAlignment="1">
      <alignment horizontal="center" vertical="center" wrapText="1"/>
    </xf>
    <xf numFmtId="0" fontId="14" fillId="0" borderId="65" xfId="0" applyNumberFormat="1" applyFont="1" applyFill="1" applyBorder="1" applyAlignment="1">
      <alignment horizontal="center" vertical="center"/>
    </xf>
    <xf numFmtId="0" fontId="15" fillId="0" borderId="7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75" xfId="0" applyFont="1" applyFill="1" applyBorder="1" applyAlignment="1">
      <alignment horizontal="left" vertical="center" wrapText="1"/>
    </xf>
    <xf numFmtId="1" fontId="15" fillId="0" borderId="21" xfId="0" applyNumberFormat="1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left" vertical="center" wrapText="1"/>
    </xf>
    <xf numFmtId="0" fontId="15" fillId="0" borderId="69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1" fontId="14" fillId="0" borderId="32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" fontId="14" fillId="0" borderId="31" xfId="0" applyNumberFormat="1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5" xfId="0" applyFont="1" applyFill="1" applyBorder="1" applyAlignment="1">
      <alignment horizontal="left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1" fontId="15" fillId="0" borderId="22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5" fillId="0" borderId="38" xfId="0" applyFont="1" applyFill="1" applyBorder="1" applyAlignment="1">
      <alignment horizontal="left" vertical="center" wrapText="1"/>
    </xf>
    <xf numFmtId="1" fontId="15" fillId="0" borderId="25" xfId="0" applyNumberFormat="1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5" fillId="0" borderId="42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center" textRotation="90"/>
    </xf>
    <xf numFmtId="0" fontId="14" fillId="0" borderId="33" xfId="0" applyFont="1" applyFill="1" applyBorder="1" applyAlignment="1">
      <alignment horizontal="center" textRotation="90"/>
    </xf>
    <xf numFmtId="0" fontId="14" fillId="0" borderId="7" xfId="0" applyFont="1" applyFill="1" applyBorder="1" applyAlignment="1">
      <alignment horizontal="center" textRotation="90"/>
    </xf>
    <xf numFmtId="0" fontId="14" fillId="0" borderId="35" xfId="0" applyFont="1" applyFill="1" applyBorder="1" applyAlignment="1">
      <alignment horizontal="center" textRotation="90"/>
    </xf>
    <xf numFmtId="0" fontId="14" fillId="0" borderId="20" xfId="0" applyFont="1" applyFill="1" applyBorder="1" applyAlignment="1">
      <alignment horizontal="center" textRotation="90"/>
    </xf>
    <xf numFmtId="0" fontId="14" fillId="0" borderId="52" xfId="0" applyFont="1" applyFill="1" applyBorder="1" applyAlignment="1">
      <alignment horizontal="center" textRotation="90"/>
    </xf>
    <xf numFmtId="0" fontId="14" fillId="0" borderId="32" xfId="0" applyFont="1" applyFill="1" applyBorder="1" applyAlignment="1">
      <alignment horizontal="center" textRotation="90"/>
    </xf>
    <xf numFmtId="0" fontId="14" fillId="0" borderId="42" xfId="0" applyFont="1" applyFill="1" applyBorder="1" applyAlignment="1">
      <alignment horizontal="center" textRotation="90"/>
    </xf>
    <xf numFmtId="0" fontId="14" fillId="0" borderId="0" xfId="0" applyFont="1" applyFill="1" applyBorder="1" applyAlignment="1">
      <alignment horizontal="center" textRotation="90"/>
    </xf>
    <xf numFmtId="0" fontId="14" fillId="0" borderId="34" xfId="0" applyFont="1" applyFill="1" applyBorder="1" applyAlignment="1">
      <alignment horizontal="center" textRotation="90"/>
    </xf>
    <xf numFmtId="0" fontId="14" fillId="0" borderId="39" xfId="0" applyFont="1" applyFill="1" applyBorder="1" applyAlignment="1">
      <alignment horizontal="center" textRotation="90"/>
    </xf>
    <xf numFmtId="0" fontId="14" fillId="0" borderId="41" xfId="0" applyFont="1" applyFill="1" applyBorder="1" applyAlignment="1">
      <alignment horizontal="center" textRotation="90"/>
    </xf>
    <xf numFmtId="0" fontId="14" fillId="0" borderId="6" xfId="0" applyFont="1" applyFill="1" applyBorder="1" applyAlignment="1">
      <alignment horizontal="center" textRotation="90"/>
    </xf>
    <xf numFmtId="0" fontId="14" fillId="0" borderId="29" xfId="0" applyFont="1" applyFill="1" applyBorder="1" applyAlignment="1">
      <alignment horizontal="center" textRotation="90"/>
    </xf>
    <xf numFmtId="0" fontId="14" fillId="0" borderId="30" xfId="0" applyFont="1" applyFill="1" applyBorder="1" applyAlignment="1">
      <alignment horizontal="center" textRotation="90"/>
    </xf>
    <xf numFmtId="0" fontId="14" fillId="0" borderId="15" xfId="0" applyFont="1" applyFill="1" applyBorder="1" applyAlignment="1">
      <alignment horizontal="center" vertical="center" wrapText="1"/>
    </xf>
    <xf numFmtId="1" fontId="15" fillId="0" borderId="58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" fontId="15" fillId="0" borderId="10" xfId="0" applyNumberFormat="1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textRotation="90"/>
    </xf>
    <xf numFmtId="1" fontId="14" fillId="3" borderId="56" xfId="0" applyNumberFormat="1" applyFont="1" applyFill="1" applyBorder="1" applyAlignment="1">
      <alignment horizontal="center" vertical="center"/>
    </xf>
    <xf numFmtId="1" fontId="14" fillId="3" borderId="57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top"/>
    </xf>
    <xf numFmtId="0" fontId="14" fillId="0" borderId="51" xfId="0" applyFont="1" applyFill="1" applyBorder="1" applyAlignment="1">
      <alignment horizontal="center" textRotation="90"/>
    </xf>
    <xf numFmtId="0" fontId="14" fillId="0" borderId="50" xfId="0" applyFont="1" applyFill="1" applyBorder="1" applyAlignment="1">
      <alignment horizontal="center" textRotation="90"/>
    </xf>
    <xf numFmtId="0" fontId="12" fillId="0" borderId="4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textRotation="90"/>
    </xf>
    <xf numFmtId="0" fontId="14" fillId="0" borderId="28" xfId="0" applyFont="1" applyFill="1" applyBorder="1" applyAlignment="1">
      <alignment horizontal="center" textRotation="90"/>
    </xf>
    <xf numFmtId="0" fontId="14" fillId="0" borderId="49" xfId="0" applyFont="1" applyFill="1" applyBorder="1" applyAlignment="1">
      <alignment horizontal="center" textRotation="90"/>
    </xf>
    <xf numFmtId="0" fontId="14" fillId="0" borderId="27" xfId="0" applyFont="1" applyFill="1" applyBorder="1" applyAlignment="1">
      <alignment horizontal="center" textRotation="90"/>
    </xf>
    <xf numFmtId="0" fontId="14" fillId="0" borderId="6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4" fillId="0" borderId="64" xfId="0" applyFont="1" applyFill="1" applyBorder="1" applyAlignment="1">
      <alignment horizontal="center" textRotation="90"/>
    </xf>
    <xf numFmtId="0" fontId="14" fillId="0" borderId="26" xfId="0" applyFont="1" applyFill="1" applyBorder="1" applyAlignment="1">
      <alignment horizontal="center" textRotation="90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4" fillId="0" borderId="1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1" fontId="15" fillId="0" borderId="53" xfId="0" applyNumberFormat="1" applyFont="1" applyFill="1" applyBorder="1" applyAlignment="1">
      <alignment horizontal="center" vertical="center"/>
    </xf>
    <xf numFmtId="0" fontId="14" fillId="3" borderId="74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75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 textRotation="90"/>
    </xf>
    <xf numFmtId="0" fontId="15" fillId="0" borderId="42" xfId="0" applyFont="1" applyFill="1" applyBorder="1" applyAlignment="1">
      <alignment horizontal="center" vertical="center" textRotation="90"/>
    </xf>
    <xf numFmtId="0" fontId="15" fillId="0" borderId="39" xfId="0" applyFont="1" applyFill="1" applyBorder="1" applyAlignment="1">
      <alignment horizontal="center" vertical="center" textRotation="90"/>
    </xf>
    <xf numFmtId="0" fontId="15" fillId="0" borderId="7" xfId="0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textRotation="90"/>
    </xf>
    <xf numFmtId="0" fontId="15" fillId="0" borderId="17" xfId="0" applyFont="1" applyFill="1" applyBorder="1" applyAlignment="1">
      <alignment horizontal="center" vertical="center" textRotation="90"/>
    </xf>
    <xf numFmtId="0" fontId="15" fillId="0" borderId="30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1" fontId="14" fillId="0" borderId="57" xfId="0" applyNumberFormat="1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left" vertical="center" wrapText="1"/>
    </xf>
    <xf numFmtId="0" fontId="15" fillId="0" borderId="63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textRotation="255"/>
    </xf>
    <xf numFmtId="0" fontId="14" fillId="0" borderId="50" xfId="0" applyFont="1" applyFill="1" applyBorder="1" applyAlignment="1">
      <alignment horizontal="center" vertical="center" textRotation="255"/>
    </xf>
    <xf numFmtId="0" fontId="14" fillId="0" borderId="7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/>
    </xf>
    <xf numFmtId="0" fontId="15" fillId="0" borderId="59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76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77" xfId="0" applyNumberFormat="1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75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77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14" fillId="0" borderId="62" xfId="0" applyNumberFormat="1" applyFont="1" applyFill="1" applyBorder="1" applyAlignment="1">
      <alignment horizontal="center" vertical="center" wrapText="1"/>
    </xf>
    <xf numFmtId="0" fontId="14" fillId="0" borderId="24" xfId="0" applyNumberFormat="1" applyFont="1" applyFill="1" applyBorder="1" applyAlignment="1">
      <alignment horizontal="center" vertical="center" wrapText="1"/>
    </xf>
    <xf numFmtId="0" fontId="14" fillId="0" borderId="61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 textRotation="90"/>
    </xf>
    <xf numFmtId="0" fontId="14" fillId="0" borderId="33" xfId="0" applyFont="1" applyFill="1" applyBorder="1" applyAlignment="1">
      <alignment horizontal="center" vertical="center" textRotation="90"/>
    </xf>
    <xf numFmtId="0" fontId="14" fillId="0" borderId="7" xfId="0" applyFont="1" applyFill="1" applyBorder="1" applyAlignment="1">
      <alignment horizontal="center" vertical="center" textRotation="90"/>
    </xf>
    <xf numFmtId="0" fontId="14" fillId="0" borderId="35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52" xfId="0" applyFont="1" applyFill="1" applyBorder="1" applyAlignment="1">
      <alignment horizontal="center" vertical="center" textRotation="90"/>
    </xf>
    <xf numFmtId="0" fontId="14" fillId="0" borderId="34" xfId="0" applyFont="1" applyFill="1" applyBorder="1" applyAlignment="1">
      <alignment horizontal="center" vertical="center" textRotation="90"/>
    </xf>
    <xf numFmtId="0" fontId="14" fillId="0" borderId="39" xfId="0" applyFont="1" applyFill="1" applyBorder="1" applyAlignment="1">
      <alignment horizontal="center" vertical="center" textRotation="90"/>
    </xf>
    <xf numFmtId="0" fontId="14" fillId="0" borderId="41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/>
    </xf>
    <xf numFmtId="0" fontId="14" fillId="0" borderId="29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textRotation="90"/>
    </xf>
    <xf numFmtId="0" fontId="15" fillId="0" borderId="40" xfId="0" applyFont="1" applyFill="1" applyBorder="1" applyAlignment="1">
      <alignment horizontal="center"/>
    </xf>
    <xf numFmtId="0" fontId="15" fillId="0" borderId="4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4" fillId="0" borderId="32" xfId="0" applyFont="1" applyFill="1" applyBorder="1" applyAlignment="1">
      <alignment horizontal="center" vertical="center" textRotation="90"/>
    </xf>
    <xf numFmtId="0" fontId="14" fillId="0" borderId="42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 textRotation="90"/>
    </xf>
    <xf numFmtId="0" fontId="14" fillId="0" borderId="15" xfId="0" applyFont="1" applyFill="1" applyBorder="1" applyAlignment="1">
      <alignment horizontal="center" textRotation="90"/>
    </xf>
    <xf numFmtId="0" fontId="14" fillId="0" borderId="7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77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5" fillId="0" borderId="36" xfId="0" applyFont="1" applyFill="1" applyBorder="1" applyAlignment="1">
      <alignment horizontal="left" vertical="center"/>
    </xf>
    <xf numFmtId="0" fontId="15" fillId="0" borderId="45" xfId="0" applyFont="1" applyFill="1" applyBorder="1" applyAlignment="1">
      <alignment horizontal="left" vertical="center"/>
    </xf>
    <xf numFmtId="0" fontId="57" fillId="0" borderId="5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7" fillId="0" borderId="0" xfId="0" applyFont="1" applyFill="1" applyAlignment="1">
      <alignment horizontal="left" wrapText="1"/>
    </xf>
    <xf numFmtId="0" fontId="57" fillId="0" borderId="0" xfId="0" applyFont="1" applyFill="1" applyAlignment="1">
      <alignment horizontal="left" vertical="center"/>
    </xf>
    <xf numFmtId="0" fontId="57" fillId="0" borderId="1" xfId="0" applyFont="1" applyFill="1" applyBorder="1" applyAlignment="1">
      <alignment horizontal="center" vertical="top"/>
    </xf>
    <xf numFmtId="0" fontId="43" fillId="0" borderId="5" xfId="0" applyFont="1" applyFill="1" applyBorder="1" applyAlignment="1">
      <alignment horizontal="center" vertical="top" wrapText="1"/>
    </xf>
    <xf numFmtId="0" fontId="57" fillId="0" borderId="0" xfId="0" applyFont="1" applyFill="1" applyBorder="1" applyAlignment="1">
      <alignment horizontal="left" wrapText="1"/>
    </xf>
    <xf numFmtId="0" fontId="57" fillId="0" borderId="0" xfId="0" applyFont="1" applyFill="1" applyBorder="1" applyAlignment="1">
      <alignment horizontal="left" vertical="top" wrapText="1"/>
    </xf>
    <xf numFmtId="0" fontId="57" fillId="0" borderId="0" xfId="0" applyFont="1" applyFill="1" applyBorder="1" applyAlignment="1">
      <alignment horizontal="left" vertical="center" wrapText="1"/>
    </xf>
    <xf numFmtId="0" fontId="57" fillId="0" borderId="0" xfId="0" applyFont="1" applyFill="1" applyAlignment="1">
      <alignment horizontal="left" vertical="top" wrapText="1"/>
    </xf>
    <xf numFmtId="0" fontId="57" fillId="0" borderId="2" xfId="0" applyFont="1" applyFill="1" applyBorder="1" applyAlignment="1">
      <alignment horizontal="center" vertical="top" wrapText="1"/>
    </xf>
    <xf numFmtId="0" fontId="43" fillId="0" borderId="5" xfId="0" applyFont="1" applyFill="1" applyBorder="1" applyAlignment="1">
      <alignment horizontal="center" vertical="top"/>
    </xf>
    <xf numFmtId="0" fontId="57" fillId="0" borderId="0" xfId="0" applyFont="1" applyFill="1" applyBorder="1" applyAlignment="1">
      <alignment vertical="center" wrapText="1"/>
    </xf>
    <xf numFmtId="0" fontId="56" fillId="0" borderId="37" xfId="0" applyFont="1" applyFill="1" applyBorder="1" applyAlignment="1">
      <alignment horizontal="center" vertical="center"/>
    </xf>
    <xf numFmtId="0" fontId="56" fillId="0" borderId="36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56" fillId="0" borderId="68" xfId="0" applyFont="1" applyFill="1" applyBorder="1" applyAlignment="1">
      <alignment horizontal="left" vertical="center" wrapText="1"/>
    </xf>
    <xf numFmtId="0" fontId="56" fillId="0" borderId="66" xfId="0" applyFont="1" applyFill="1" applyBorder="1" applyAlignment="1">
      <alignment horizontal="left" vertical="center" wrapText="1"/>
    </xf>
    <xf numFmtId="0" fontId="56" fillId="0" borderId="67" xfId="0" applyFont="1" applyFill="1" applyBorder="1" applyAlignment="1">
      <alignment horizontal="left" vertical="center" wrapText="1"/>
    </xf>
    <xf numFmtId="49" fontId="56" fillId="0" borderId="37" xfId="0" applyNumberFormat="1" applyFont="1" applyFill="1" applyBorder="1" applyAlignment="1">
      <alignment horizontal="center" vertical="center" wrapText="1"/>
    </xf>
    <xf numFmtId="49" fontId="56" fillId="0" borderId="36" xfId="0" applyNumberFormat="1" applyFont="1" applyFill="1" applyBorder="1" applyAlignment="1">
      <alignment horizontal="center" vertical="center" wrapText="1"/>
    </xf>
    <xf numFmtId="49" fontId="56" fillId="0" borderId="45" xfId="0" applyNumberFormat="1" applyFont="1" applyFill="1" applyBorder="1" applyAlignment="1">
      <alignment horizontal="center" vertical="center" wrapText="1"/>
    </xf>
    <xf numFmtId="49" fontId="57" fillId="0" borderId="0" xfId="0" applyNumberFormat="1" applyFont="1" applyFill="1" applyBorder="1" applyAlignment="1">
      <alignment horizontal="left" vertical="center" wrapText="1"/>
    </xf>
    <xf numFmtId="0" fontId="57" fillId="0" borderId="0" xfId="0" applyFont="1" applyFill="1" applyAlignment="1">
      <alignment vertical="center" wrapText="1"/>
    </xf>
    <xf numFmtId="0" fontId="56" fillId="0" borderId="62" xfId="0" applyFont="1" applyFill="1" applyBorder="1" applyAlignment="1">
      <alignment horizontal="center" vertical="center"/>
    </xf>
    <xf numFmtId="0" fontId="56" fillId="0" borderId="24" xfId="0" applyFont="1" applyFill="1" applyBorder="1" applyAlignment="1">
      <alignment horizontal="center" vertical="center"/>
    </xf>
    <xf numFmtId="0" fontId="56" fillId="0" borderId="61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left" vertical="center" wrapText="1"/>
    </xf>
    <xf numFmtId="49" fontId="56" fillId="0" borderId="62" xfId="0" applyNumberFormat="1" applyFont="1" applyFill="1" applyBorder="1" applyAlignment="1">
      <alignment horizontal="center" vertical="center" wrapText="1"/>
    </xf>
    <xf numFmtId="49" fontId="56" fillId="0" borderId="24" xfId="0" applyNumberFormat="1" applyFont="1" applyFill="1" applyBorder="1" applyAlignment="1">
      <alignment horizontal="center" vertical="center" wrapText="1"/>
    </xf>
    <xf numFmtId="49" fontId="56" fillId="0" borderId="61" xfId="0" applyNumberFormat="1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left" vertical="center" wrapText="1"/>
    </xf>
    <xf numFmtId="0" fontId="56" fillId="0" borderId="5" xfId="0" applyFont="1" applyFill="1" applyBorder="1" applyAlignment="1">
      <alignment horizontal="left" vertical="center" wrapText="1"/>
    </xf>
    <xf numFmtId="0" fontId="56" fillId="0" borderId="65" xfId="0" applyFont="1" applyFill="1" applyBorder="1" applyAlignment="1">
      <alignment horizontal="left" vertical="center" wrapText="1"/>
    </xf>
    <xf numFmtId="0" fontId="56" fillId="0" borderId="56" xfId="0" applyFont="1" applyFill="1" applyBorder="1" applyAlignment="1">
      <alignment horizontal="center" vertical="center"/>
    </xf>
    <xf numFmtId="0" fontId="56" fillId="0" borderId="9" xfId="0" applyFont="1" applyFill="1" applyBorder="1" applyAlignment="1">
      <alignment horizontal="center" vertical="center"/>
    </xf>
    <xf numFmtId="0" fontId="56" fillId="0" borderId="55" xfId="0" applyFont="1" applyFill="1" applyBorder="1" applyAlignment="1">
      <alignment horizontal="center" vertical="center"/>
    </xf>
    <xf numFmtId="49" fontId="56" fillId="0" borderId="56" xfId="0" applyNumberFormat="1" applyFont="1" applyFill="1" applyBorder="1" applyAlignment="1">
      <alignment horizontal="center" vertical="center" wrapText="1"/>
    </xf>
    <xf numFmtId="49" fontId="56" fillId="0" borderId="9" xfId="0" applyNumberFormat="1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0" fontId="56" fillId="0" borderId="55" xfId="0" applyFont="1" applyFill="1" applyBorder="1" applyAlignment="1">
      <alignment horizontal="center" vertical="center" wrapText="1"/>
    </xf>
    <xf numFmtId="49" fontId="56" fillId="0" borderId="55" xfId="0" applyNumberFormat="1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center"/>
    </xf>
    <xf numFmtId="0" fontId="56" fillId="0" borderId="65" xfId="0" applyFont="1" applyFill="1" applyBorder="1" applyAlignment="1">
      <alignment horizontal="center" vertical="center"/>
    </xf>
    <xf numFmtId="49" fontId="56" fillId="0" borderId="54" xfId="0" applyNumberFormat="1" applyFont="1" applyFill="1" applyBorder="1" applyAlignment="1">
      <alignment horizontal="center" vertical="center" wrapText="1"/>
    </xf>
    <xf numFmtId="49" fontId="56" fillId="0" borderId="5" xfId="0" applyNumberFormat="1" applyFont="1" applyFill="1" applyBorder="1" applyAlignment="1">
      <alignment horizontal="center" vertical="center" wrapText="1"/>
    </xf>
    <xf numFmtId="49" fontId="56" fillId="0" borderId="65" xfId="0" applyNumberFormat="1" applyFont="1" applyFill="1" applyBorder="1" applyAlignment="1">
      <alignment horizontal="center" vertical="center" wrapText="1"/>
    </xf>
    <xf numFmtId="0" fontId="56" fillId="0" borderId="58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56" fillId="0" borderId="59" xfId="0" applyFont="1" applyFill="1" applyBorder="1" applyAlignment="1">
      <alignment horizontal="center" vertical="center"/>
    </xf>
    <xf numFmtId="49" fontId="56" fillId="0" borderId="58" xfId="0" applyNumberFormat="1" applyFont="1" applyFill="1" applyBorder="1" applyAlignment="1">
      <alignment horizontal="center" vertical="center" wrapText="1"/>
    </xf>
    <xf numFmtId="49" fontId="56" fillId="0" borderId="25" xfId="0" applyNumberFormat="1" applyFont="1" applyFill="1" applyBorder="1" applyAlignment="1">
      <alignment horizontal="center" vertical="center" wrapText="1"/>
    </xf>
    <xf numFmtId="0" fontId="56" fillId="0" borderId="25" xfId="0" applyFont="1" applyFill="1" applyBorder="1" applyAlignment="1">
      <alignment horizontal="center" vertical="center" wrapText="1"/>
    </xf>
    <xf numFmtId="0" fontId="56" fillId="0" borderId="59" xfId="0" applyFont="1" applyFill="1" applyBorder="1" applyAlignment="1">
      <alignment horizontal="center" vertical="center" wrapText="1"/>
    </xf>
    <xf numFmtId="0" fontId="56" fillId="0" borderId="60" xfId="0" applyFont="1" applyFill="1" applyBorder="1" applyAlignment="1">
      <alignment horizontal="left" vertical="center" wrapText="1"/>
    </xf>
    <xf numFmtId="0" fontId="56" fillId="0" borderId="9" xfId="0" applyFont="1" applyFill="1" applyBorder="1" applyAlignment="1">
      <alignment horizontal="left" vertical="center" wrapText="1"/>
    </xf>
    <xf numFmtId="0" fontId="56" fillId="0" borderId="57" xfId="0" applyFont="1" applyFill="1" applyBorder="1" applyAlignment="1">
      <alignment horizontal="left" vertical="center" wrapText="1"/>
    </xf>
    <xf numFmtId="0" fontId="56" fillId="0" borderId="7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left" vertical="center" wrapText="1"/>
    </xf>
    <xf numFmtId="49" fontId="56" fillId="0" borderId="7" xfId="0" applyNumberFormat="1" applyFont="1" applyFill="1" applyBorder="1" applyAlignment="1">
      <alignment horizontal="center" vertical="center" wrapText="1"/>
    </xf>
    <xf numFmtId="49" fontId="56" fillId="0" borderId="0" xfId="0" applyNumberFormat="1" applyFont="1" applyFill="1" applyBorder="1" applyAlignment="1">
      <alignment horizontal="center" vertical="center" wrapText="1"/>
    </xf>
    <xf numFmtId="49" fontId="56" fillId="0" borderId="6" xfId="0" applyNumberFormat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56" fillId="0" borderId="18" xfId="0" applyFont="1" applyFill="1" applyBorder="1" applyAlignment="1">
      <alignment horizontal="left" vertical="center" wrapText="1"/>
    </xf>
    <xf numFmtId="0" fontId="56" fillId="0" borderId="24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56" fillId="0" borderId="32" xfId="0" applyFont="1" applyFill="1" applyBorder="1" applyAlignment="1">
      <alignment horizontal="center" vertical="center"/>
    </xf>
    <xf numFmtId="0" fontId="56" fillId="0" borderId="31" xfId="0" applyFont="1" applyFill="1" applyBorder="1" applyAlignment="1">
      <alignment horizontal="center" vertical="center"/>
    </xf>
    <xf numFmtId="0" fontId="56" fillId="0" borderId="38" xfId="0" applyFont="1" applyFill="1" applyBorder="1" applyAlignment="1">
      <alignment horizontal="center" vertical="center"/>
    </xf>
    <xf numFmtId="0" fontId="56" fillId="0" borderId="71" xfId="0" applyFont="1" applyFill="1" applyBorder="1" applyAlignment="1">
      <alignment horizontal="left" vertical="center" wrapText="1"/>
    </xf>
    <xf numFmtId="49" fontId="56" fillId="0" borderId="70" xfId="0" applyNumberFormat="1" applyFont="1" applyFill="1" applyBorder="1" applyAlignment="1">
      <alignment horizontal="center" vertical="center" wrapText="1"/>
    </xf>
    <xf numFmtId="49" fontId="56" fillId="0" borderId="71" xfId="0" applyNumberFormat="1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0" fontId="56" fillId="0" borderId="69" xfId="0" applyFont="1" applyFill="1" applyBorder="1" applyAlignment="1">
      <alignment horizontal="center" vertical="center" wrapText="1"/>
    </xf>
    <xf numFmtId="0" fontId="56" fillId="0" borderId="70" xfId="0" applyFont="1" applyFill="1" applyBorder="1" applyAlignment="1">
      <alignment horizontal="left" vertical="center" wrapText="1"/>
    </xf>
    <xf numFmtId="49" fontId="56" fillId="0" borderId="69" xfId="0" applyNumberFormat="1" applyFont="1" applyFill="1" applyBorder="1" applyAlignment="1">
      <alignment horizontal="center" vertical="center" wrapText="1"/>
    </xf>
    <xf numFmtId="0" fontId="56" fillId="0" borderId="68" xfId="0" applyFont="1" applyFill="1" applyBorder="1" applyAlignment="1">
      <alignment horizontal="center" vertical="center"/>
    </xf>
    <xf numFmtId="0" fontId="56" fillId="0" borderId="66" xfId="0" applyFont="1" applyFill="1" applyBorder="1" applyAlignment="1">
      <alignment horizontal="center" vertical="center"/>
    </xf>
    <xf numFmtId="0" fontId="56" fillId="0" borderId="67" xfId="0" applyFont="1" applyFill="1" applyBorder="1" applyAlignment="1">
      <alignment horizontal="center" vertical="center"/>
    </xf>
    <xf numFmtId="49" fontId="56" fillId="0" borderId="68" xfId="0" applyNumberFormat="1" applyFont="1" applyFill="1" applyBorder="1" applyAlignment="1">
      <alignment horizontal="center" vertical="center" wrapText="1"/>
    </xf>
    <xf numFmtId="49" fontId="56" fillId="0" borderId="66" xfId="0" applyNumberFormat="1" applyFont="1" applyFill="1" applyBorder="1" applyAlignment="1">
      <alignment horizontal="center" vertical="center" wrapText="1"/>
    </xf>
    <xf numFmtId="49" fontId="56" fillId="0" borderId="67" xfId="0" applyNumberFormat="1" applyFont="1" applyFill="1" applyBorder="1" applyAlignment="1">
      <alignment horizontal="center" vertical="center" wrapText="1"/>
    </xf>
    <xf numFmtId="0" fontId="56" fillId="0" borderId="78" xfId="0" applyFont="1" applyFill="1" applyBorder="1" applyAlignment="1">
      <alignment horizontal="center" vertical="center"/>
    </xf>
    <xf numFmtId="0" fontId="56" fillId="0" borderId="79" xfId="0" applyFont="1" applyFill="1" applyBorder="1" applyAlignment="1">
      <alignment horizontal="center" vertical="center"/>
    </xf>
    <xf numFmtId="0" fontId="56" fillId="0" borderId="80" xfId="0" applyFont="1" applyFill="1" applyBorder="1" applyAlignment="1">
      <alignment horizontal="center" vertical="center"/>
    </xf>
    <xf numFmtId="0" fontId="56" fillId="0" borderId="78" xfId="0" applyFont="1" applyFill="1" applyBorder="1" applyAlignment="1">
      <alignment horizontal="left" vertical="center" wrapText="1"/>
    </xf>
    <xf numFmtId="0" fontId="56" fillId="0" borderId="79" xfId="0" applyFont="1" applyFill="1" applyBorder="1" applyAlignment="1">
      <alignment horizontal="left" vertical="center" wrapText="1"/>
    </xf>
    <xf numFmtId="0" fontId="56" fillId="0" borderId="80" xfId="0" applyFont="1" applyFill="1" applyBorder="1" applyAlignment="1">
      <alignment horizontal="left" vertical="center" wrapText="1"/>
    </xf>
    <xf numFmtId="49" fontId="56" fillId="0" borderId="78" xfId="0" applyNumberFormat="1" applyFont="1" applyFill="1" applyBorder="1" applyAlignment="1">
      <alignment horizontal="center" vertical="center" wrapText="1"/>
    </xf>
    <xf numFmtId="49" fontId="56" fillId="0" borderId="79" xfId="0" applyNumberFormat="1" applyFont="1" applyFill="1" applyBorder="1" applyAlignment="1">
      <alignment horizontal="center" vertical="center" wrapText="1"/>
    </xf>
    <xf numFmtId="49" fontId="56" fillId="0" borderId="80" xfId="0" applyNumberFormat="1" applyFont="1" applyFill="1" applyBorder="1" applyAlignment="1">
      <alignment horizontal="center" vertical="center" wrapText="1"/>
    </xf>
    <xf numFmtId="0" fontId="56" fillId="0" borderId="56" xfId="0" applyFont="1" applyFill="1" applyBorder="1" applyAlignment="1">
      <alignment horizontal="left" vertical="center" wrapText="1"/>
    </xf>
    <xf numFmtId="0" fontId="56" fillId="0" borderId="55" xfId="0" applyFont="1" applyFill="1" applyBorder="1" applyAlignment="1">
      <alignment horizontal="left" vertical="center" wrapText="1"/>
    </xf>
    <xf numFmtId="0" fontId="56" fillId="0" borderId="62" xfId="0" applyFont="1" applyFill="1" applyBorder="1" applyAlignment="1">
      <alignment horizontal="left" vertical="center" wrapText="1"/>
    </xf>
    <xf numFmtId="0" fontId="56" fillId="0" borderId="61" xfId="0" applyFont="1" applyFill="1" applyBorder="1" applyAlignment="1">
      <alignment horizontal="left" vertical="center" wrapText="1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/>
    </xf>
    <xf numFmtId="0" fontId="56" fillId="0" borderId="63" xfId="0" applyFont="1" applyFill="1" applyBorder="1" applyAlignment="1">
      <alignment horizontal="center" vertical="center"/>
    </xf>
    <xf numFmtId="0" fontId="56" fillId="0" borderId="49" xfId="0" applyFont="1" applyFill="1" applyBorder="1" applyAlignment="1">
      <alignment horizontal="center" vertical="center"/>
    </xf>
    <xf numFmtId="0" fontId="56" fillId="0" borderId="64" xfId="0" applyFont="1" applyFill="1" applyBorder="1" applyAlignment="1">
      <alignment horizontal="center" vertical="center"/>
    </xf>
    <xf numFmtId="0" fontId="56" fillId="0" borderId="63" xfId="0" applyFont="1" applyFill="1" applyBorder="1" applyAlignment="1">
      <alignment horizontal="left" vertical="center" wrapText="1"/>
    </xf>
    <xf numFmtId="0" fontId="56" fillId="0" borderId="49" xfId="0" applyFont="1" applyFill="1" applyBorder="1" applyAlignment="1">
      <alignment horizontal="left" vertical="center" wrapText="1"/>
    </xf>
    <xf numFmtId="0" fontId="56" fillId="0" borderId="64" xfId="0" applyFont="1" applyFill="1" applyBorder="1" applyAlignment="1">
      <alignment horizontal="left" vertical="center" wrapText="1"/>
    </xf>
    <xf numFmtId="49" fontId="56" fillId="0" borderId="63" xfId="0" applyNumberFormat="1" applyFont="1" applyFill="1" applyBorder="1" applyAlignment="1">
      <alignment horizontal="center" vertical="center" wrapText="1"/>
    </xf>
    <xf numFmtId="49" fontId="56" fillId="0" borderId="49" xfId="0" applyNumberFormat="1" applyFont="1" applyFill="1" applyBorder="1" applyAlignment="1">
      <alignment horizontal="center" vertical="center" wrapText="1"/>
    </xf>
    <xf numFmtId="49" fontId="56" fillId="0" borderId="64" xfId="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0" fontId="50" fillId="0" borderId="36" xfId="0" applyFont="1" applyFill="1" applyBorder="1" applyAlignment="1">
      <alignment horizontal="center" vertical="center"/>
    </xf>
    <xf numFmtId="0" fontId="50" fillId="0" borderId="45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50" fillId="0" borderId="21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0" fillId="0" borderId="37" xfId="0" applyNumberFormat="1" applyFont="1" applyFill="1" applyBorder="1" applyAlignment="1">
      <alignment horizontal="center" vertical="center"/>
    </xf>
    <xf numFmtId="0" fontId="50" fillId="0" borderId="36" xfId="0" applyNumberFormat="1" applyFont="1" applyFill="1" applyBorder="1" applyAlignment="1">
      <alignment horizontal="center" vertical="center"/>
    </xf>
    <xf numFmtId="0" fontId="50" fillId="0" borderId="45" xfId="0" applyNumberFormat="1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0" fontId="50" fillId="0" borderId="56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0" xfId="0" applyNumberFormat="1" applyFont="1" applyFill="1" applyBorder="1" applyAlignment="1">
      <alignment horizontal="center" vertical="center"/>
    </xf>
    <xf numFmtId="49" fontId="50" fillId="0" borderId="9" xfId="0" applyNumberFormat="1" applyFont="1" applyFill="1" applyBorder="1" applyAlignment="1">
      <alignment horizontal="center" vertical="center"/>
    </xf>
    <xf numFmtId="49" fontId="50" fillId="0" borderId="57" xfId="0" applyNumberFormat="1" applyFont="1" applyFill="1" applyBorder="1" applyAlignment="1">
      <alignment horizontal="center" vertical="center"/>
    </xf>
    <xf numFmtId="0" fontId="50" fillId="0" borderId="60" xfId="0" applyFont="1" applyFill="1" applyBorder="1" applyAlignment="1">
      <alignment horizontal="center" vertical="center"/>
    </xf>
    <xf numFmtId="0" fontId="50" fillId="0" borderId="57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left" vertical="center" wrapText="1"/>
    </xf>
    <xf numFmtId="0" fontId="50" fillId="0" borderId="36" xfId="0" applyFont="1" applyFill="1" applyBorder="1" applyAlignment="1">
      <alignment horizontal="left" vertical="center"/>
    </xf>
    <xf numFmtId="0" fontId="50" fillId="0" borderId="45" xfId="0" applyFont="1" applyFill="1" applyBorder="1" applyAlignment="1">
      <alignment horizontal="left" vertical="center"/>
    </xf>
    <xf numFmtId="0" fontId="50" fillId="0" borderId="68" xfId="0" applyNumberFormat="1" applyFont="1" applyFill="1" applyBorder="1" applyAlignment="1">
      <alignment horizontal="center" vertical="center"/>
    </xf>
    <xf numFmtId="0" fontId="50" fillId="0" borderId="4" xfId="0" applyNumberFormat="1" applyFont="1" applyFill="1" applyBorder="1" applyAlignment="1">
      <alignment horizontal="center" vertical="center"/>
    </xf>
    <xf numFmtId="0" fontId="50" fillId="0" borderId="32" xfId="0" applyFont="1" applyFill="1" applyBorder="1" applyAlignment="1">
      <alignment horizontal="center" vertical="center"/>
    </xf>
    <xf numFmtId="0" fontId="50" fillId="0" borderId="31" xfId="0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50" fillId="0" borderId="56" xfId="0" applyFont="1" applyFill="1" applyBorder="1" applyAlignment="1">
      <alignment horizontal="left" vertical="center" wrapText="1"/>
    </xf>
    <xf numFmtId="0" fontId="50" fillId="0" borderId="9" xfId="0" applyFont="1" applyFill="1" applyBorder="1" applyAlignment="1">
      <alignment horizontal="left" vertical="center"/>
    </xf>
    <xf numFmtId="0" fontId="50" fillId="0" borderId="55" xfId="0" applyFont="1" applyFill="1" applyBorder="1" applyAlignment="1">
      <alignment horizontal="left" vertical="center"/>
    </xf>
    <xf numFmtId="0" fontId="50" fillId="0" borderId="70" xfId="0" applyFont="1" applyFill="1" applyBorder="1" applyAlignment="1">
      <alignment horizontal="left" vertical="center" wrapText="1"/>
    </xf>
    <xf numFmtId="0" fontId="50" fillId="0" borderId="71" xfId="0" applyFont="1" applyFill="1" applyBorder="1" applyAlignment="1">
      <alignment horizontal="left" vertical="center"/>
    </xf>
    <xf numFmtId="0" fontId="50" fillId="0" borderId="69" xfId="0" applyFont="1" applyFill="1" applyBorder="1" applyAlignment="1">
      <alignment horizontal="left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53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left" vertical="center"/>
    </xf>
    <xf numFmtId="0" fontId="50" fillId="0" borderId="14" xfId="0" applyFont="1" applyFill="1" applyBorder="1" applyAlignment="1">
      <alignment horizontal="left" vertical="center"/>
    </xf>
    <xf numFmtId="0" fontId="50" fillId="0" borderId="13" xfId="0" applyFont="1" applyFill="1" applyBorder="1" applyAlignment="1">
      <alignment horizontal="left" vertical="center"/>
    </xf>
    <xf numFmtId="0" fontId="53" fillId="0" borderId="3" xfId="0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0" fontId="53" fillId="0" borderId="66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0" fontId="53" fillId="0" borderId="52" xfId="0" applyFont="1" applyFill="1" applyBorder="1" applyAlignment="1">
      <alignment horizontal="center" vertical="center"/>
    </xf>
    <xf numFmtId="0" fontId="53" fillId="0" borderId="29" xfId="0" applyFont="1" applyFill="1" applyBorder="1" applyAlignment="1">
      <alignment horizontal="center" vertical="center"/>
    </xf>
    <xf numFmtId="0" fontId="53" fillId="0" borderId="27" xfId="0" applyFont="1" applyFill="1" applyBorder="1" applyAlignment="1">
      <alignment horizontal="center" vertical="center"/>
    </xf>
    <xf numFmtId="0" fontId="53" fillId="0" borderId="26" xfId="0" applyFont="1" applyFill="1" applyBorder="1" applyAlignment="1">
      <alignment horizontal="center" vertical="center"/>
    </xf>
    <xf numFmtId="0" fontId="53" fillId="0" borderId="20" xfId="0" applyFont="1" applyFill="1" applyBorder="1" applyAlignment="1">
      <alignment horizontal="center" vertical="center"/>
    </xf>
    <xf numFmtId="0" fontId="53" fillId="0" borderId="68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 wrapText="1"/>
    </xf>
    <xf numFmtId="0" fontId="18" fillId="0" borderId="67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/>
    </xf>
    <xf numFmtId="0" fontId="44" fillId="0" borderId="67" xfId="0" applyFont="1" applyFill="1" applyBorder="1" applyAlignment="1">
      <alignment horizontal="center" vertical="center"/>
    </xf>
    <xf numFmtId="0" fontId="53" fillId="0" borderId="57" xfId="0" applyFont="1" applyFill="1" applyBorder="1" applyAlignment="1">
      <alignment horizontal="center" vertical="center"/>
    </xf>
    <xf numFmtId="0" fontId="53" fillId="0" borderId="60" xfId="0" applyFont="1" applyFill="1" applyBorder="1" applyAlignment="1">
      <alignment horizontal="center" vertical="center"/>
    </xf>
    <xf numFmtId="0" fontId="53" fillId="0" borderId="65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0" fontId="53" fillId="0" borderId="9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3" fillId="0" borderId="54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center" vertical="center" wrapText="1"/>
    </xf>
    <xf numFmtId="0" fontId="18" fillId="0" borderId="66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65" xfId="0" applyFont="1" applyFill="1" applyBorder="1" applyAlignment="1">
      <alignment horizontal="left" vertical="center" wrapText="1"/>
    </xf>
    <xf numFmtId="0" fontId="53" fillId="0" borderId="41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53" fillId="0" borderId="10" xfId="0" applyNumberFormat="1" applyFont="1" applyFill="1" applyBorder="1" applyAlignment="1">
      <alignment horizontal="center" vertical="center"/>
    </xf>
    <xf numFmtId="0" fontId="53" fillId="0" borderId="8" xfId="0" applyNumberFormat="1" applyFont="1" applyFill="1" applyBorder="1" applyAlignment="1">
      <alignment horizontal="center" vertical="center"/>
    </xf>
    <xf numFmtId="0" fontId="53" fillId="0" borderId="77" xfId="0" applyNumberFormat="1" applyFont="1" applyFill="1" applyBorder="1" applyAlignment="1">
      <alignment horizontal="center" vertical="center"/>
    </xf>
    <xf numFmtId="0" fontId="18" fillId="0" borderId="76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18" fillId="0" borderId="77" xfId="0" applyNumberFormat="1" applyFont="1" applyFill="1" applyBorder="1" applyAlignment="1">
      <alignment horizontal="center" vertical="center"/>
    </xf>
    <xf numFmtId="0" fontId="53" fillId="0" borderId="33" xfId="0" applyFont="1" applyFill="1" applyBorder="1" applyAlignment="1">
      <alignment horizontal="center" vertical="center"/>
    </xf>
    <xf numFmtId="0" fontId="53" fillId="0" borderId="34" xfId="0" applyFont="1" applyFill="1" applyBorder="1" applyAlignment="1">
      <alignment horizontal="center" vertical="center"/>
    </xf>
    <xf numFmtId="0" fontId="53" fillId="0" borderId="49" xfId="0" applyFont="1" applyFill="1" applyBorder="1" applyAlignment="1">
      <alignment horizontal="center" vertical="center"/>
    </xf>
    <xf numFmtId="0" fontId="53" fillId="0" borderId="64" xfId="0" applyFont="1" applyFill="1" applyBorder="1" applyAlignment="1">
      <alignment horizontal="center" vertical="center"/>
    </xf>
    <xf numFmtId="0" fontId="53" fillId="0" borderId="76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77" xfId="0" applyFont="1" applyFill="1" applyBorder="1" applyAlignment="1">
      <alignment horizontal="left" vertical="center" wrapText="1"/>
    </xf>
    <xf numFmtId="0" fontId="53" fillId="0" borderId="76" xfId="0" applyFont="1" applyFill="1" applyBorder="1" applyAlignment="1">
      <alignment horizontal="center" vertical="center"/>
    </xf>
    <xf numFmtId="0" fontId="53" fillId="0" borderId="8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0" fontId="53" fillId="0" borderId="77" xfId="0" applyFont="1" applyFill="1" applyBorder="1" applyAlignment="1">
      <alignment horizontal="center" vertical="center"/>
    </xf>
    <xf numFmtId="0" fontId="53" fillId="0" borderId="40" xfId="0" applyFont="1" applyFill="1" applyBorder="1" applyAlignment="1">
      <alignment horizontal="center" vertical="center"/>
    </xf>
    <xf numFmtId="0" fontId="54" fillId="0" borderId="21" xfId="0" applyFont="1" applyFill="1" applyBorder="1" applyAlignment="1">
      <alignment horizontal="center" vertical="center"/>
    </xf>
    <xf numFmtId="49" fontId="54" fillId="0" borderId="21" xfId="0" applyNumberFormat="1" applyFont="1" applyFill="1" applyBorder="1" applyAlignment="1">
      <alignment horizontal="center" vertical="center"/>
    </xf>
    <xf numFmtId="49" fontId="54" fillId="0" borderId="23" xfId="0" applyNumberFormat="1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center" vertical="center"/>
    </xf>
    <xf numFmtId="0" fontId="54" fillId="0" borderId="53" xfId="0" applyFont="1" applyFill="1" applyBorder="1" applyAlignment="1">
      <alignment horizontal="center" vertical="center"/>
    </xf>
    <xf numFmtId="0" fontId="54" fillId="0" borderId="16" xfId="0" applyFont="1" applyFill="1" applyBorder="1" applyAlignment="1">
      <alignment horizontal="center" vertical="center"/>
    </xf>
    <xf numFmtId="0" fontId="54" fillId="0" borderId="23" xfId="0" applyFont="1" applyFill="1" applyBorder="1" applyAlignment="1">
      <alignment horizontal="center" vertical="center"/>
    </xf>
    <xf numFmtId="0" fontId="54" fillId="0" borderId="22" xfId="0" applyFont="1" applyFill="1" applyBorder="1" applyAlignment="1">
      <alignment horizontal="center" vertical="center"/>
    </xf>
    <xf numFmtId="49" fontId="54" fillId="0" borderId="53" xfId="0" applyNumberFormat="1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textRotation="90"/>
    </xf>
    <xf numFmtId="0" fontId="18" fillId="0" borderId="14" xfId="0" applyFont="1" applyFill="1" applyBorder="1" applyAlignment="1">
      <alignment horizontal="center" textRotation="90"/>
    </xf>
    <xf numFmtId="0" fontId="18" fillId="0" borderId="53" xfId="0" applyFont="1" applyFill="1" applyBorder="1" applyAlignment="1">
      <alignment horizontal="center" textRotation="90"/>
    </xf>
    <xf numFmtId="0" fontId="50" fillId="0" borderId="14" xfId="0" applyFont="1" applyFill="1" applyBorder="1" applyAlignment="1">
      <alignment horizontal="left" vertical="top" wrapText="1"/>
    </xf>
    <xf numFmtId="0" fontId="50" fillId="0" borderId="13" xfId="0" applyFont="1" applyFill="1" applyBorder="1" applyAlignment="1">
      <alignment horizontal="left" vertical="top" wrapText="1"/>
    </xf>
    <xf numFmtId="0" fontId="53" fillId="0" borderId="53" xfId="0" applyFont="1" applyFill="1" applyBorder="1" applyAlignment="1">
      <alignment horizontal="center" vertical="center"/>
    </xf>
    <xf numFmtId="0" fontId="53" fillId="0" borderId="21" xfId="0" applyFont="1" applyFill="1" applyBorder="1" applyAlignment="1">
      <alignment horizontal="center" vertical="center"/>
    </xf>
    <xf numFmtId="0" fontId="53" fillId="0" borderId="16" xfId="0" applyFont="1" applyFill="1" applyBorder="1" applyAlignment="1">
      <alignment horizontal="center" vertical="center"/>
    </xf>
    <xf numFmtId="0" fontId="54" fillId="0" borderId="15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textRotation="90"/>
    </xf>
    <xf numFmtId="0" fontId="18" fillId="0" borderId="42" xfId="0" applyFont="1" applyFill="1" applyBorder="1" applyAlignment="1">
      <alignment horizontal="center" textRotation="90"/>
    </xf>
    <xf numFmtId="0" fontId="18" fillId="0" borderId="34" xfId="0" applyFont="1" applyFill="1" applyBorder="1" applyAlignment="1">
      <alignment horizontal="center" textRotation="90"/>
    </xf>
    <xf numFmtId="0" fontId="18" fillId="0" borderId="33" xfId="0" applyFont="1" applyFill="1" applyBorder="1" applyAlignment="1">
      <alignment horizontal="center" textRotation="90"/>
    </xf>
    <xf numFmtId="0" fontId="18" fillId="0" borderId="39" xfId="0" applyFont="1" applyFill="1" applyBorder="1" applyAlignment="1">
      <alignment horizontal="center" textRotation="90"/>
    </xf>
    <xf numFmtId="0" fontId="18" fillId="0" borderId="15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 textRotation="90"/>
    </xf>
    <xf numFmtId="0" fontId="18" fillId="0" borderId="7" xfId="0" applyFont="1" applyFill="1" applyBorder="1" applyAlignment="1">
      <alignment horizontal="center" textRotation="90"/>
    </xf>
    <xf numFmtId="0" fontId="18" fillId="0" borderId="0" xfId="0" applyFont="1" applyFill="1" applyBorder="1" applyAlignment="1">
      <alignment horizontal="center" textRotation="90"/>
    </xf>
    <xf numFmtId="0" fontId="18" fillId="0" borderId="31" xfId="0" applyFont="1" applyFill="1" applyBorder="1" applyAlignment="1">
      <alignment horizontal="center" textRotation="90"/>
    </xf>
    <xf numFmtId="0" fontId="18" fillId="0" borderId="41" xfId="0" applyFont="1" applyFill="1" applyBorder="1" applyAlignment="1">
      <alignment horizontal="center" textRotation="90"/>
    </xf>
    <xf numFmtId="0" fontId="18" fillId="0" borderId="35" xfId="0" applyFont="1" applyFill="1" applyBorder="1" applyAlignment="1">
      <alignment horizontal="center" textRotation="90"/>
    </xf>
    <xf numFmtId="0" fontId="18" fillId="0" borderId="6" xfId="0" applyFont="1" applyFill="1" applyBorder="1" applyAlignment="1">
      <alignment horizontal="center" textRotation="90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center" vertical="center" wrapText="1"/>
    </xf>
    <xf numFmtId="0" fontId="50" fillId="0" borderId="72" xfId="0" applyFont="1" applyFill="1" applyBorder="1" applyAlignment="1">
      <alignment horizontal="center" vertical="center"/>
    </xf>
    <xf numFmtId="0" fontId="50" fillId="0" borderId="50" xfId="0" applyFont="1" applyFill="1" applyBorder="1" applyAlignment="1">
      <alignment horizontal="center" vertical="center"/>
    </xf>
    <xf numFmtId="0" fontId="50" fillId="0" borderId="42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textRotation="90"/>
    </xf>
    <xf numFmtId="0" fontId="18" fillId="0" borderId="52" xfId="0" applyFont="1" applyFill="1" applyBorder="1" applyAlignment="1">
      <alignment horizontal="center" textRotation="90"/>
    </xf>
    <xf numFmtId="0" fontId="18" fillId="0" borderId="29" xfId="0" applyFont="1" applyFill="1" applyBorder="1" applyAlignment="1">
      <alignment horizontal="center" textRotation="90"/>
    </xf>
    <xf numFmtId="0" fontId="18" fillId="0" borderId="30" xfId="0" applyFont="1" applyFill="1" applyBorder="1" applyAlignment="1">
      <alignment horizontal="center" textRotation="90"/>
    </xf>
    <xf numFmtId="0" fontId="51" fillId="0" borderId="15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center" vertical="center"/>
    </xf>
    <xf numFmtId="0" fontId="50" fillId="0" borderId="42" xfId="0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center" vertical="center" textRotation="90"/>
    </xf>
    <xf numFmtId="0" fontId="50" fillId="0" borderId="42" xfId="0" applyFont="1" applyFill="1" applyBorder="1" applyAlignment="1">
      <alignment horizontal="center" vertical="center" textRotation="90"/>
    </xf>
    <xf numFmtId="0" fontId="50" fillId="0" borderId="39" xfId="0" applyFont="1" applyFill="1" applyBorder="1" applyAlignment="1">
      <alignment horizontal="center" vertical="center" textRotation="90"/>
    </xf>
    <xf numFmtId="0" fontId="50" fillId="0" borderId="7" xfId="0" applyFont="1" applyFill="1" applyBorder="1" applyAlignment="1">
      <alignment horizontal="center" vertical="center" textRotation="90"/>
    </xf>
    <xf numFmtId="0" fontId="50" fillId="0" borderId="0" xfId="0" applyFont="1" applyFill="1" applyBorder="1" applyAlignment="1">
      <alignment horizontal="center" vertical="center" textRotation="90"/>
    </xf>
    <xf numFmtId="0" fontId="50" fillId="0" borderId="6" xfId="0" applyFont="1" applyFill="1" applyBorder="1" applyAlignment="1">
      <alignment horizontal="center" vertical="center" textRotation="90"/>
    </xf>
    <xf numFmtId="0" fontId="50" fillId="0" borderId="20" xfId="0" applyFont="1" applyFill="1" applyBorder="1" applyAlignment="1">
      <alignment horizontal="center" vertical="center" textRotation="90"/>
    </xf>
    <xf numFmtId="0" fontId="50" fillId="0" borderId="17" xfId="0" applyFont="1" applyFill="1" applyBorder="1" applyAlignment="1">
      <alignment horizontal="center" vertical="center" textRotation="90"/>
    </xf>
    <xf numFmtId="0" fontId="50" fillId="0" borderId="30" xfId="0" applyFont="1" applyFill="1" applyBorder="1" applyAlignment="1">
      <alignment horizontal="center" vertical="center" textRotation="90"/>
    </xf>
    <xf numFmtId="0" fontId="18" fillId="0" borderId="37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left" vertical="center" wrapText="1"/>
    </xf>
    <xf numFmtId="0" fontId="18" fillId="0" borderId="45" xfId="0" applyFont="1" applyFill="1" applyBorder="1" applyAlignment="1">
      <alignment horizontal="left" vertical="center" wrapText="1"/>
    </xf>
    <xf numFmtId="1" fontId="18" fillId="0" borderId="37" xfId="0" applyNumberFormat="1" applyFont="1" applyFill="1" applyBorder="1" applyAlignment="1">
      <alignment horizontal="center" vertical="center"/>
    </xf>
    <xf numFmtId="1" fontId="18" fillId="0" borderId="36" xfId="0" applyNumberFormat="1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55" xfId="0" applyFont="1" applyFill="1" applyBorder="1" applyAlignment="1">
      <alignment horizontal="left" vertical="center" wrapText="1"/>
    </xf>
    <xf numFmtId="1" fontId="18" fillId="0" borderId="56" xfId="0" applyNumberFormat="1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>
      <alignment horizontal="center" vertical="center"/>
    </xf>
    <xf numFmtId="0" fontId="50" fillId="0" borderId="60" xfId="0" applyFont="1" applyFill="1" applyBorder="1" applyAlignment="1">
      <alignment horizontal="left" vertical="center" wrapText="1"/>
    </xf>
    <xf numFmtId="0" fontId="50" fillId="0" borderId="9" xfId="0" applyFont="1" applyFill="1" applyBorder="1" applyAlignment="1">
      <alignment horizontal="left" vertical="center" wrapText="1"/>
    </xf>
    <xf numFmtId="0" fontId="50" fillId="0" borderId="55" xfId="0" applyFont="1" applyFill="1" applyBorder="1" applyAlignment="1">
      <alignment horizontal="left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left" vertical="center" wrapText="1"/>
    </xf>
    <xf numFmtId="0" fontId="18" fillId="0" borderId="59" xfId="0" applyFont="1" applyFill="1" applyBorder="1" applyAlignment="1">
      <alignment horizontal="left" vertical="center" wrapText="1"/>
    </xf>
    <xf numFmtId="1" fontId="18" fillId="0" borderId="58" xfId="0" applyNumberFormat="1" applyFont="1" applyFill="1" applyBorder="1" applyAlignment="1">
      <alignment horizontal="center" vertical="center"/>
    </xf>
    <xf numFmtId="1" fontId="18" fillId="0" borderId="25" xfId="0" applyNumberFormat="1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left" vertical="center" wrapText="1"/>
    </xf>
    <xf numFmtId="0" fontId="18" fillId="0" borderId="74" xfId="0" applyNumberFormat="1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75" xfId="0" applyNumberFormat="1" applyFont="1" applyFill="1" applyBorder="1" applyAlignment="1">
      <alignment horizontal="center" vertical="center"/>
    </xf>
    <xf numFmtId="0" fontId="18" fillId="0" borderId="62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56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18" fillId="0" borderId="55" xfId="0" applyNumberFormat="1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61" xfId="0" applyFont="1" applyFill="1" applyBorder="1" applyAlignment="1">
      <alignment horizontal="left" vertical="center" wrapText="1"/>
    </xf>
    <xf numFmtId="0" fontId="18" fillId="0" borderId="61" xfId="0" applyNumberFormat="1" applyFont="1" applyFill="1" applyBorder="1" applyAlignment="1">
      <alignment horizontal="center" vertical="center"/>
    </xf>
    <xf numFmtId="1" fontId="18" fillId="0" borderId="62" xfId="0" applyNumberFormat="1" applyFont="1" applyFill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/>
    </xf>
    <xf numFmtId="0" fontId="18" fillId="0" borderId="54" xfId="0" applyNumberFormat="1" applyFont="1" applyFill="1" applyBorder="1" applyAlignment="1">
      <alignment horizontal="center" vertical="center"/>
    </xf>
    <xf numFmtId="0" fontId="18" fillId="0" borderId="60" xfId="0" applyNumberFormat="1" applyFont="1" applyFill="1" applyBorder="1" applyAlignment="1">
      <alignment horizontal="center" vertical="center"/>
    </xf>
    <xf numFmtId="0" fontId="18" fillId="0" borderId="57" xfId="0" applyNumberFormat="1" applyFont="1" applyFill="1" applyBorder="1" applyAlignment="1">
      <alignment horizontal="center" vertical="center"/>
    </xf>
    <xf numFmtId="0" fontId="18" fillId="0" borderId="65" xfId="0" applyNumberFormat="1" applyFont="1" applyFill="1" applyBorder="1" applyAlignment="1">
      <alignment horizontal="center" vertical="center"/>
    </xf>
    <xf numFmtId="0" fontId="18" fillId="0" borderId="56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62" xfId="0" applyNumberFormat="1" applyFont="1" applyFill="1" applyBorder="1" applyAlignment="1">
      <alignment horizontal="center" vertical="center" wrapText="1"/>
    </xf>
    <xf numFmtId="0" fontId="18" fillId="0" borderId="24" xfId="0" applyNumberFormat="1" applyFont="1" applyFill="1" applyBorder="1" applyAlignment="1">
      <alignment horizontal="center" vertical="center" wrapText="1"/>
    </xf>
    <xf numFmtId="0" fontId="18" fillId="0" borderId="61" xfId="0" applyNumberFormat="1" applyFont="1" applyFill="1" applyBorder="1" applyAlignment="1">
      <alignment horizontal="center" vertical="center" wrapText="1"/>
    </xf>
    <xf numFmtId="0" fontId="18" fillId="0" borderId="55" xfId="0" applyNumberFormat="1" applyFont="1" applyFill="1" applyBorder="1" applyAlignment="1">
      <alignment horizontal="center" vertical="center"/>
    </xf>
    <xf numFmtId="0" fontId="50" fillId="0" borderId="57" xfId="0" applyFont="1" applyFill="1" applyBorder="1" applyAlignment="1">
      <alignment horizontal="left"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50" fillId="0" borderId="65" xfId="0" applyFont="1" applyFill="1" applyBorder="1" applyAlignment="1">
      <alignment horizontal="left" vertical="center" wrapText="1"/>
    </xf>
    <xf numFmtId="0" fontId="18" fillId="0" borderId="60" xfId="0" applyFont="1" applyFill="1" applyBorder="1" applyAlignment="1">
      <alignment horizontal="left" vertical="center" wrapText="1"/>
    </xf>
    <xf numFmtId="0" fontId="50" fillId="0" borderId="65" xfId="0" applyFont="1" applyFill="1" applyBorder="1" applyAlignment="1">
      <alignment horizontal="center" vertical="center"/>
    </xf>
    <xf numFmtId="0" fontId="50" fillId="0" borderId="54" xfId="0" applyFont="1" applyFill="1" applyBorder="1" applyAlignment="1">
      <alignment horizontal="center" vertical="center"/>
    </xf>
    <xf numFmtId="0" fontId="18" fillId="0" borderId="76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77" xfId="0" applyNumberFormat="1" applyFont="1" applyFill="1" applyBorder="1" applyAlignment="1">
      <alignment horizontal="center" vertical="center" wrapText="1"/>
    </xf>
    <xf numFmtId="0" fontId="50" fillId="0" borderId="74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50" fillId="0" borderId="75" xfId="0" applyFont="1" applyFill="1" applyBorder="1" applyAlignment="1">
      <alignment horizontal="left" vertical="center" wrapText="1"/>
    </xf>
    <xf numFmtId="0" fontId="18" fillId="0" borderId="56" xfId="0" applyFont="1" applyFill="1" applyBorder="1" applyAlignment="1">
      <alignment horizontal="left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64" xfId="0" applyFont="1" applyFill="1" applyBorder="1" applyAlignment="1">
      <alignment horizontal="center" vertical="center" wrapText="1"/>
    </xf>
    <xf numFmtId="0" fontId="50" fillId="0" borderId="33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/>
    </xf>
    <xf numFmtId="0" fontId="50" fillId="0" borderId="69" xfId="0" applyFont="1" applyFill="1" applyBorder="1" applyAlignment="1">
      <alignment horizontal="center" vertical="center"/>
    </xf>
    <xf numFmtId="0" fontId="50" fillId="0" borderId="71" xfId="0" applyFont="1" applyFill="1" applyBorder="1" applyAlignment="1">
      <alignment horizontal="center" vertical="center"/>
    </xf>
    <xf numFmtId="0" fontId="50" fillId="0" borderId="64" xfId="0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left" vertical="center" wrapText="1"/>
    </xf>
    <xf numFmtId="0" fontId="50" fillId="0" borderId="42" xfId="0" applyFont="1" applyFill="1" applyBorder="1" applyAlignment="1">
      <alignment horizontal="left" vertical="center" wrapText="1"/>
    </xf>
    <xf numFmtId="0" fontId="50" fillId="0" borderId="39" xfId="0" applyFont="1" applyFill="1" applyBorder="1" applyAlignment="1">
      <alignment horizontal="left" vertical="center" wrapText="1"/>
    </xf>
    <xf numFmtId="0" fontId="50" fillId="0" borderId="63" xfId="0" applyFont="1" applyFill="1" applyBorder="1" applyAlignment="1">
      <alignment horizontal="center" vertical="center"/>
    </xf>
    <xf numFmtId="0" fontId="50" fillId="0" borderId="49" xfId="0" applyFont="1" applyFill="1" applyBorder="1" applyAlignment="1">
      <alignment horizontal="center" vertical="center"/>
    </xf>
    <xf numFmtId="1" fontId="18" fillId="0" borderId="32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" fontId="18" fillId="0" borderId="31" xfId="0" applyNumberFormat="1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50" fillId="0" borderId="70" xfId="0" applyFont="1" applyFill="1" applyBorder="1" applyAlignment="1">
      <alignment horizontal="center" vertical="center"/>
    </xf>
    <xf numFmtId="1" fontId="50" fillId="0" borderId="22" xfId="0" applyNumberFormat="1" applyFont="1" applyFill="1" applyBorder="1" applyAlignment="1">
      <alignment horizontal="center" vertical="center"/>
    </xf>
    <xf numFmtId="1" fontId="50" fillId="0" borderId="21" xfId="0" applyNumberFormat="1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left" vertical="center" wrapText="1"/>
    </xf>
    <xf numFmtId="0" fontId="50" fillId="0" borderId="54" xfId="0" applyFont="1" applyFill="1" applyBorder="1" applyAlignment="1">
      <alignment horizontal="left" vertical="center" wrapText="1"/>
    </xf>
    <xf numFmtId="0" fontId="18" fillId="0" borderId="7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75" xfId="0" applyFont="1" applyFill="1" applyBorder="1" applyAlignment="1">
      <alignment horizontal="left" vertical="center" wrapText="1"/>
    </xf>
    <xf numFmtId="1" fontId="18" fillId="0" borderId="57" xfId="0" applyNumberFormat="1" applyFont="1" applyFill="1" applyBorder="1" applyAlignment="1">
      <alignment horizontal="center" vertical="center"/>
    </xf>
    <xf numFmtId="0" fontId="50" fillId="0" borderId="58" xfId="0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50" fillId="0" borderId="25" xfId="0" applyFont="1" applyFill="1" applyBorder="1" applyAlignment="1">
      <alignment horizontal="center" vertical="center"/>
    </xf>
    <xf numFmtId="0" fontId="50" fillId="0" borderId="8" xfId="0" applyFont="1" applyFill="1" applyBorder="1" applyAlignment="1">
      <alignment horizontal="center" vertical="center"/>
    </xf>
    <xf numFmtId="0" fontId="50" fillId="0" borderId="59" xfId="0" applyFont="1" applyFill="1" applyBorder="1" applyAlignment="1">
      <alignment horizontal="center" vertical="center"/>
    </xf>
    <xf numFmtId="1" fontId="50" fillId="0" borderId="58" xfId="0" applyNumberFormat="1" applyFont="1" applyFill="1" applyBorder="1" applyAlignment="1">
      <alignment horizontal="center" vertical="center"/>
    </xf>
    <xf numFmtId="1" fontId="50" fillId="0" borderId="25" xfId="0" applyNumberFormat="1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left" vertical="center" wrapText="1"/>
    </xf>
    <xf numFmtId="0" fontId="50" fillId="0" borderId="31" xfId="0" applyFont="1" applyFill="1" applyBorder="1" applyAlignment="1">
      <alignment horizontal="left" vertical="center" wrapText="1"/>
    </xf>
    <xf numFmtId="0" fontId="50" fillId="0" borderId="38" xfId="0" applyFont="1" applyFill="1" applyBorder="1" applyAlignment="1">
      <alignment horizontal="left" vertical="center" wrapText="1"/>
    </xf>
    <xf numFmtId="1" fontId="50" fillId="0" borderId="10" xfId="0" applyNumberFormat="1" applyFont="1" applyFill="1" applyBorder="1" applyAlignment="1">
      <alignment horizontal="center" vertical="center"/>
    </xf>
    <xf numFmtId="0" fontId="50" fillId="0" borderId="77" xfId="0" applyFont="1" applyFill="1" applyBorder="1" applyAlignment="1">
      <alignment horizontal="center" vertical="center"/>
    </xf>
    <xf numFmtId="1" fontId="50" fillId="0" borderId="53" xfId="0" applyNumberFormat="1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textRotation="90"/>
    </xf>
    <xf numFmtId="0" fontId="18" fillId="0" borderId="27" xfId="0" applyFont="1" applyFill="1" applyBorder="1" applyAlignment="1">
      <alignment horizontal="center" textRotation="90"/>
    </xf>
    <xf numFmtId="0" fontId="18" fillId="0" borderId="64" xfId="0" applyFont="1" applyFill="1" applyBorder="1" applyAlignment="1">
      <alignment horizontal="center" textRotation="90"/>
    </xf>
    <xf numFmtId="0" fontId="18" fillId="0" borderId="26" xfId="0" applyFont="1" applyFill="1" applyBorder="1" applyAlignment="1">
      <alignment horizontal="center" textRotation="90"/>
    </xf>
    <xf numFmtId="0" fontId="18" fillId="0" borderId="51" xfId="0" applyFont="1" applyFill="1" applyBorder="1" applyAlignment="1">
      <alignment horizontal="center" textRotation="90"/>
    </xf>
    <xf numFmtId="0" fontId="18" fillId="0" borderId="50" xfId="0" applyFont="1" applyFill="1" applyBorder="1" applyAlignment="1">
      <alignment horizontal="center" textRotation="90"/>
    </xf>
    <xf numFmtId="0" fontId="47" fillId="0" borderId="49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18" fillId="0" borderId="7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center" textRotation="90"/>
    </xf>
    <xf numFmtId="0" fontId="18" fillId="0" borderId="28" xfId="0" applyFont="1" applyFill="1" applyBorder="1" applyAlignment="1">
      <alignment horizontal="center" textRotation="90"/>
    </xf>
    <xf numFmtId="0" fontId="18" fillId="0" borderId="51" xfId="0" applyFont="1" applyFill="1" applyBorder="1" applyAlignment="1">
      <alignment horizontal="center" vertical="center" textRotation="255"/>
    </xf>
    <xf numFmtId="0" fontId="18" fillId="0" borderId="50" xfId="0" applyFont="1" applyFill="1" applyBorder="1" applyAlignment="1">
      <alignment horizontal="center" vertical="center" textRotation="255"/>
    </xf>
    <xf numFmtId="0" fontId="18" fillId="0" borderId="70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right" vertical="center"/>
    </xf>
    <xf numFmtId="0" fontId="42" fillId="0" borderId="0" xfId="0" applyFont="1" applyFill="1" applyAlignment="1">
      <alignment horizontal="center"/>
    </xf>
    <xf numFmtId="0" fontId="41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left" vertical="top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Border="1" applyAlignment="1">
      <alignment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M128"/>
  <sheetViews>
    <sheetView showZeros="0" view="pageLayout" zoomScale="30" zoomScaleNormal="32" zoomScaleSheetLayoutView="32" zoomScalePageLayoutView="30" workbookViewId="0">
      <selection activeCell="AC115" sqref="AC115"/>
    </sheetView>
  </sheetViews>
  <sheetFormatPr defaultColWidth="0" defaultRowHeight="35.25" x14ac:dyDescent="0.5"/>
  <cols>
    <col min="1" max="1" width="14.5703125" style="1" customWidth="1"/>
    <col min="2" max="2" width="7.5703125" style="1" customWidth="1"/>
    <col min="3" max="3" width="8.28515625" style="1" customWidth="1"/>
    <col min="4" max="4" width="10.28515625" style="1" customWidth="1"/>
    <col min="5" max="9" width="7.5703125" style="1" customWidth="1"/>
    <col min="10" max="10" width="9.7109375" style="1" customWidth="1"/>
    <col min="11" max="17" width="7.5703125" style="1" customWidth="1"/>
    <col min="18" max="19" width="7.5703125" style="4" customWidth="1"/>
    <col min="20" max="20" width="9" style="1" customWidth="1"/>
    <col min="21" max="21" width="9.7109375" style="1" customWidth="1"/>
    <col min="22" max="22" width="10" style="1" customWidth="1"/>
    <col min="23" max="27" width="7.5703125" style="1" customWidth="1"/>
    <col min="28" max="28" width="5.7109375" style="1" customWidth="1"/>
    <col min="29" max="29" width="7.5703125" style="1" customWidth="1"/>
    <col min="30" max="30" width="7.7109375" style="1" customWidth="1"/>
    <col min="31" max="31" width="9.28515625" style="1" customWidth="1"/>
    <col min="32" max="32" width="9.42578125" style="1" customWidth="1"/>
    <col min="33" max="37" width="7.5703125" style="1" customWidth="1"/>
    <col min="38" max="38" width="8.7109375" style="1" customWidth="1"/>
    <col min="39" max="43" width="7.5703125" style="1" customWidth="1"/>
    <col min="44" max="44" width="9" style="1" customWidth="1"/>
    <col min="45" max="49" width="7.5703125" style="1" customWidth="1"/>
    <col min="50" max="50" width="6" style="1" customWidth="1"/>
    <col min="51" max="53" width="7.5703125" style="1" customWidth="1"/>
    <col min="54" max="54" width="10.7109375" style="1" customWidth="1"/>
    <col min="55" max="55" width="7.5703125" style="1" customWidth="1"/>
    <col min="56" max="56" width="7.5703125" style="6" customWidth="1"/>
    <col min="57" max="57" width="11.42578125" style="6" customWidth="1"/>
    <col min="58" max="58" width="10.28515625" style="6" customWidth="1"/>
    <col min="59" max="59" width="11.42578125" style="6" customWidth="1"/>
    <col min="60" max="60" width="14.42578125" style="6" customWidth="1"/>
    <col min="61" max="61" width="32.42578125" style="1" customWidth="1"/>
    <col min="62" max="62" width="14.42578125" style="4" customWidth="1"/>
    <col min="63" max="69" width="12.85546875" style="1" customWidth="1"/>
    <col min="70" max="237" width="5.5703125" style="1" customWidth="1"/>
    <col min="238" max="16384" width="0" style="1" hidden="1"/>
  </cols>
  <sheetData>
    <row r="1" spans="1:62" s="28" customFormat="1" ht="38.25" customHeight="1" x14ac:dyDescent="0.7">
      <c r="B1" s="32" t="s">
        <v>91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89" t="s">
        <v>173</v>
      </c>
      <c r="R1" s="689"/>
      <c r="S1" s="689"/>
      <c r="T1" s="689"/>
      <c r="U1" s="689"/>
      <c r="V1" s="689"/>
      <c r="W1" s="689"/>
      <c r="X1" s="689"/>
      <c r="Y1" s="689"/>
      <c r="Z1" s="689"/>
      <c r="AA1" s="689"/>
      <c r="AB1" s="689"/>
      <c r="AC1" s="689"/>
      <c r="AD1" s="689"/>
      <c r="AE1" s="689"/>
      <c r="AF1" s="689"/>
      <c r="AG1" s="689"/>
      <c r="AH1" s="689"/>
      <c r="AI1" s="689"/>
      <c r="AJ1" s="689"/>
      <c r="AK1" s="689"/>
      <c r="AL1" s="689"/>
      <c r="AM1" s="689"/>
      <c r="AN1" s="689"/>
      <c r="AO1" s="689"/>
      <c r="AP1" s="689"/>
      <c r="AQ1" s="689"/>
      <c r="AR1" s="689"/>
      <c r="AS1" s="689"/>
      <c r="AT1" s="34"/>
      <c r="AU1" s="32"/>
      <c r="AV1" s="32"/>
      <c r="AW1" s="32"/>
      <c r="AX1" s="32"/>
      <c r="AY1" s="32"/>
      <c r="AZ1" s="32"/>
      <c r="BA1" s="32"/>
      <c r="BB1" s="32"/>
      <c r="BC1" s="671"/>
      <c r="BD1" s="671"/>
      <c r="BE1" s="671"/>
      <c r="BF1" s="671"/>
      <c r="BG1" s="671"/>
      <c r="BH1" s="671"/>
      <c r="BJ1" s="29"/>
    </row>
    <row r="2" spans="1:62" s="28" customFormat="1" ht="39" customHeight="1" x14ac:dyDescent="0.7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5"/>
      <c r="P2" s="35"/>
      <c r="Q2" s="32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141"/>
      <c r="BG2" s="141"/>
      <c r="BH2" s="141"/>
      <c r="BJ2" s="29"/>
    </row>
    <row r="3" spans="1:62" s="28" customFormat="1" ht="36.75" customHeight="1" x14ac:dyDescent="0.7">
      <c r="B3" s="32" t="s">
        <v>168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5"/>
      <c r="P3" s="35"/>
      <c r="Q3" s="32"/>
      <c r="R3" s="33"/>
      <c r="S3" s="684" t="s">
        <v>252</v>
      </c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4"/>
      <c r="AF3" s="684"/>
      <c r="AG3" s="684"/>
      <c r="AH3" s="684"/>
      <c r="AI3" s="684"/>
      <c r="AJ3" s="684"/>
      <c r="AK3" s="684"/>
      <c r="AL3" s="684"/>
      <c r="AM3" s="684"/>
      <c r="AN3" s="684"/>
      <c r="AO3" s="684"/>
      <c r="AP3" s="684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141"/>
      <c r="BE3" s="141"/>
      <c r="BF3" s="141"/>
      <c r="BG3" s="141"/>
      <c r="BH3" s="141"/>
      <c r="BJ3" s="29"/>
    </row>
    <row r="4" spans="1:62" s="28" customFormat="1" ht="46.5" customHeight="1" x14ac:dyDescent="0.7">
      <c r="B4" s="32" t="s">
        <v>169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5"/>
      <c r="P4" s="35"/>
      <c r="Q4" s="32"/>
      <c r="R4" s="33"/>
      <c r="S4" s="33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685" t="s">
        <v>90</v>
      </c>
      <c r="AS4" s="685"/>
      <c r="AT4" s="685"/>
      <c r="AU4" s="685"/>
      <c r="AV4" s="685"/>
      <c r="AW4" s="36" t="s">
        <v>276</v>
      </c>
      <c r="AX4" s="36"/>
      <c r="AY4" s="36"/>
      <c r="AZ4" s="32"/>
      <c r="BA4" s="32"/>
      <c r="BB4" s="32"/>
      <c r="BC4" s="37"/>
      <c r="BD4" s="37"/>
      <c r="BE4" s="32"/>
      <c r="BF4" s="32"/>
      <c r="BG4" s="32"/>
      <c r="BH4" s="32"/>
      <c r="BJ4" s="29"/>
    </row>
    <row r="5" spans="1:62" s="28" customFormat="1" ht="52.5" customHeight="1" x14ac:dyDescent="0.7">
      <c r="B5" s="32" t="s">
        <v>170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5"/>
      <c r="P5" s="35"/>
      <c r="Q5" s="38"/>
      <c r="R5" s="38"/>
      <c r="S5" s="37" t="s">
        <v>93</v>
      </c>
      <c r="T5" s="38"/>
      <c r="U5" s="38"/>
      <c r="V5" s="32"/>
      <c r="W5" s="39"/>
      <c r="X5" s="40"/>
      <c r="Y5" s="688" t="s">
        <v>253</v>
      </c>
      <c r="Z5" s="688"/>
      <c r="AA5" s="688"/>
      <c r="AB5" s="688"/>
      <c r="AC5" s="688"/>
      <c r="AD5" s="688"/>
      <c r="AE5" s="688"/>
      <c r="AF5" s="688"/>
      <c r="AG5" s="688"/>
      <c r="AH5" s="688"/>
      <c r="AI5" s="688"/>
      <c r="AJ5" s="688"/>
      <c r="AK5" s="688"/>
      <c r="AL5" s="688"/>
      <c r="AM5" s="688"/>
      <c r="AN5" s="688"/>
      <c r="AO5" s="688"/>
      <c r="AP5" s="688"/>
      <c r="AQ5" s="688"/>
      <c r="AR5" s="40"/>
      <c r="AS5" s="40"/>
      <c r="AT5" s="40"/>
      <c r="AU5" s="40"/>
      <c r="AV5" s="40"/>
      <c r="AW5" s="40"/>
      <c r="AX5" s="40"/>
      <c r="AY5" s="40"/>
      <c r="AZ5" s="141"/>
      <c r="BA5" s="32"/>
      <c r="BB5" s="32"/>
      <c r="BC5" s="32"/>
      <c r="BD5" s="41"/>
      <c r="BE5" s="41"/>
      <c r="BF5" s="32"/>
      <c r="BG5" s="32"/>
      <c r="BH5" s="32"/>
      <c r="BJ5" s="29"/>
    </row>
    <row r="6" spans="1:62" s="28" customFormat="1" ht="53.25" customHeight="1" x14ac:dyDescent="0.7">
      <c r="B6" s="42"/>
      <c r="C6" s="43"/>
      <c r="D6" s="43"/>
      <c r="E6" s="43"/>
      <c r="F6" s="43"/>
      <c r="G6" s="43"/>
      <c r="H6" s="38" t="s">
        <v>171</v>
      </c>
      <c r="I6" s="38"/>
      <c r="J6" s="32"/>
      <c r="K6" s="32"/>
      <c r="L6" s="32"/>
      <c r="M6" s="32"/>
      <c r="N6" s="32"/>
      <c r="O6" s="44"/>
      <c r="P6" s="44"/>
      <c r="Q6" s="38"/>
      <c r="R6" s="38"/>
      <c r="S6" s="33"/>
      <c r="T6" s="32"/>
      <c r="U6" s="38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141" t="s">
        <v>254</v>
      </c>
      <c r="AS6" s="37"/>
      <c r="AT6" s="37"/>
      <c r="AU6" s="37"/>
      <c r="AV6" s="37"/>
      <c r="AW6" s="37"/>
      <c r="AX6" s="37"/>
      <c r="AY6" s="37"/>
      <c r="AZ6" s="37"/>
      <c r="BA6" s="37"/>
      <c r="BB6" s="32"/>
      <c r="BC6" s="32"/>
      <c r="BD6" s="32"/>
      <c r="BE6" s="32"/>
      <c r="BF6" s="32"/>
      <c r="BG6" s="32"/>
      <c r="BH6" s="32"/>
      <c r="BJ6" s="29"/>
    </row>
    <row r="7" spans="1:62" s="28" customFormat="1" ht="46.5" customHeight="1" x14ac:dyDescent="0.7">
      <c r="B7" s="300" t="s">
        <v>172</v>
      </c>
      <c r="C7" s="300"/>
      <c r="D7" s="300"/>
      <c r="E7" s="300"/>
      <c r="F7" s="300"/>
      <c r="G7" s="300"/>
      <c r="H7" s="672">
        <v>2022</v>
      </c>
      <c r="I7" s="672"/>
      <c r="J7" s="672"/>
      <c r="K7" s="672"/>
      <c r="L7" s="32"/>
      <c r="M7" s="32"/>
      <c r="N7" s="32"/>
      <c r="O7" s="45"/>
      <c r="P7" s="32"/>
      <c r="Q7" s="32"/>
      <c r="R7" s="45"/>
      <c r="T7" s="139" t="s">
        <v>99</v>
      </c>
      <c r="U7" s="139"/>
      <c r="V7" s="139"/>
      <c r="W7" s="139"/>
      <c r="X7" s="139"/>
      <c r="Y7" s="139"/>
      <c r="AA7" s="688" t="s">
        <v>191</v>
      </c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688"/>
      <c r="AO7" s="688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38"/>
      <c r="BB7" s="38"/>
      <c r="BC7" s="38"/>
      <c r="BD7" s="38"/>
      <c r="BE7" s="38"/>
      <c r="BF7" s="38"/>
      <c r="BG7" s="38"/>
      <c r="BH7" s="38"/>
      <c r="BJ7" s="29"/>
    </row>
    <row r="8" spans="1:62" s="28" customFormat="1" ht="53.25" customHeight="1" x14ac:dyDescent="0.7">
      <c r="B8" s="32" t="s">
        <v>89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  <c r="S8" s="32"/>
      <c r="T8" s="32"/>
      <c r="U8" s="32"/>
      <c r="V8" s="32"/>
      <c r="W8" s="32"/>
      <c r="X8" s="32"/>
      <c r="Y8" s="40"/>
      <c r="Z8" s="37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6"/>
      <c r="AX8" s="32"/>
      <c r="AY8" s="32"/>
      <c r="AZ8" s="32"/>
      <c r="BA8" s="32"/>
      <c r="BB8" s="32"/>
      <c r="BC8" s="32"/>
      <c r="BD8" s="141"/>
      <c r="BE8" s="141"/>
      <c r="BF8" s="141"/>
      <c r="BG8" s="141"/>
      <c r="BH8" s="141"/>
      <c r="BJ8" s="29"/>
    </row>
    <row r="9" spans="1:62" ht="51.75" customHeight="1" x14ac:dyDescent="0.7">
      <c r="B9" s="32"/>
      <c r="C9" s="32"/>
      <c r="D9" s="32"/>
      <c r="E9" s="32"/>
      <c r="F9" s="32"/>
      <c r="G9" s="32"/>
      <c r="H9" s="32"/>
      <c r="I9" s="32"/>
      <c r="J9" s="32"/>
      <c r="K9" s="94" t="s">
        <v>88</v>
      </c>
      <c r="L9" s="110"/>
      <c r="M9" s="110"/>
      <c r="N9" s="110"/>
      <c r="O9" s="110"/>
      <c r="P9" s="110"/>
      <c r="Q9" s="110"/>
      <c r="R9" s="111"/>
      <c r="S9" s="111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2" t="s">
        <v>87</v>
      </c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3"/>
      <c r="BC9" s="113"/>
      <c r="BD9" s="113"/>
      <c r="BE9" s="113"/>
      <c r="BF9" s="113"/>
      <c r="BG9" s="110"/>
      <c r="BH9" s="110"/>
    </row>
    <row r="10" spans="1:62" ht="18.75" customHeight="1" thickBot="1" x14ac:dyDescent="0.55000000000000004"/>
    <row r="11" spans="1:62" ht="108.75" customHeight="1" x14ac:dyDescent="0.5">
      <c r="A11" s="716" t="s">
        <v>86</v>
      </c>
      <c r="B11" s="718" t="s">
        <v>85</v>
      </c>
      <c r="C11" s="677"/>
      <c r="D11" s="677"/>
      <c r="E11" s="678"/>
      <c r="F11" s="675" t="s">
        <v>239</v>
      </c>
      <c r="G11" s="620" t="s">
        <v>84</v>
      </c>
      <c r="H11" s="677"/>
      <c r="I11" s="678"/>
      <c r="J11" s="675" t="s">
        <v>240</v>
      </c>
      <c r="K11" s="620" t="s">
        <v>83</v>
      </c>
      <c r="L11" s="677"/>
      <c r="M11" s="677"/>
      <c r="N11" s="678"/>
      <c r="O11" s="620" t="s">
        <v>82</v>
      </c>
      <c r="P11" s="677"/>
      <c r="Q11" s="677"/>
      <c r="R11" s="678"/>
      <c r="S11" s="675" t="s">
        <v>241</v>
      </c>
      <c r="T11" s="620" t="s">
        <v>81</v>
      </c>
      <c r="U11" s="677"/>
      <c r="V11" s="678"/>
      <c r="W11" s="675" t="s">
        <v>242</v>
      </c>
      <c r="X11" s="620" t="s">
        <v>80</v>
      </c>
      <c r="Y11" s="677"/>
      <c r="Z11" s="678"/>
      <c r="AA11" s="675" t="s">
        <v>243</v>
      </c>
      <c r="AB11" s="620" t="s">
        <v>79</v>
      </c>
      <c r="AC11" s="677"/>
      <c r="AD11" s="677"/>
      <c r="AE11" s="678"/>
      <c r="AF11" s="675" t="s">
        <v>244</v>
      </c>
      <c r="AG11" s="620" t="s">
        <v>78</v>
      </c>
      <c r="AH11" s="677"/>
      <c r="AI11" s="678"/>
      <c r="AJ11" s="675" t="s">
        <v>245</v>
      </c>
      <c r="AK11" s="620" t="s">
        <v>77</v>
      </c>
      <c r="AL11" s="677"/>
      <c r="AM11" s="677"/>
      <c r="AN11" s="678"/>
      <c r="AO11" s="620" t="s">
        <v>76</v>
      </c>
      <c r="AP11" s="677"/>
      <c r="AQ11" s="677"/>
      <c r="AR11" s="678"/>
      <c r="AS11" s="675" t="s">
        <v>246</v>
      </c>
      <c r="AT11" s="620" t="s">
        <v>75</v>
      </c>
      <c r="AU11" s="677"/>
      <c r="AV11" s="678"/>
      <c r="AW11" s="675" t="s">
        <v>247</v>
      </c>
      <c r="AX11" s="620" t="s">
        <v>74</v>
      </c>
      <c r="AY11" s="677"/>
      <c r="AZ11" s="677"/>
      <c r="BA11" s="683"/>
      <c r="BB11" s="679" t="s">
        <v>73</v>
      </c>
      <c r="BC11" s="681" t="s">
        <v>72</v>
      </c>
      <c r="BD11" s="681" t="s">
        <v>277</v>
      </c>
      <c r="BE11" s="681" t="s">
        <v>71</v>
      </c>
      <c r="BF11" s="681" t="s">
        <v>70</v>
      </c>
      <c r="BG11" s="686" t="s">
        <v>69</v>
      </c>
      <c r="BH11" s="673" t="s">
        <v>23</v>
      </c>
    </row>
    <row r="12" spans="1:62" ht="340.5" customHeight="1" thickBot="1" x14ac:dyDescent="0.55000000000000004">
      <c r="A12" s="717"/>
      <c r="B12" s="47" t="s">
        <v>68</v>
      </c>
      <c r="C12" s="48" t="s">
        <v>54</v>
      </c>
      <c r="D12" s="48" t="s">
        <v>53</v>
      </c>
      <c r="E12" s="48" t="s">
        <v>52</v>
      </c>
      <c r="F12" s="676"/>
      <c r="G12" s="48" t="s">
        <v>51</v>
      </c>
      <c r="H12" s="48" t="s">
        <v>50</v>
      </c>
      <c r="I12" s="48" t="s">
        <v>49</v>
      </c>
      <c r="J12" s="676"/>
      <c r="K12" s="48" t="s">
        <v>48</v>
      </c>
      <c r="L12" s="48" t="s">
        <v>47</v>
      </c>
      <c r="M12" s="48" t="s">
        <v>46</v>
      </c>
      <c r="N12" s="48" t="s">
        <v>67</v>
      </c>
      <c r="O12" s="48" t="s">
        <v>55</v>
      </c>
      <c r="P12" s="48" t="s">
        <v>54</v>
      </c>
      <c r="Q12" s="48" t="s">
        <v>53</v>
      </c>
      <c r="R12" s="48" t="s">
        <v>52</v>
      </c>
      <c r="S12" s="676"/>
      <c r="T12" s="48" t="s">
        <v>66</v>
      </c>
      <c r="U12" s="48" t="s">
        <v>65</v>
      </c>
      <c r="V12" s="48" t="s">
        <v>64</v>
      </c>
      <c r="W12" s="676"/>
      <c r="X12" s="48" t="s">
        <v>63</v>
      </c>
      <c r="Y12" s="48" t="s">
        <v>62</v>
      </c>
      <c r="Z12" s="48" t="s">
        <v>61</v>
      </c>
      <c r="AA12" s="676"/>
      <c r="AB12" s="48" t="s">
        <v>63</v>
      </c>
      <c r="AC12" s="48" t="s">
        <v>62</v>
      </c>
      <c r="AD12" s="48" t="s">
        <v>61</v>
      </c>
      <c r="AE12" s="48" t="s">
        <v>60</v>
      </c>
      <c r="AF12" s="676"/>
      <c r="AG12" s="48" t="s">
        <v>51</v>
      </c>
      <c r="AH12" s="48" t="s">
        <v>50</v>
      </c>
      <c r="AI12" s="48" t="s">
        <v>49</v>
      </c>
      <c r="AJ12" s="676"/>
      <c r="AK12" s="48" t="s">
        <v>59</v>
      </c>
      <c r="AL12" s="48" t="s">
        <v>58</v>
      </c>
      <c r="AM12" s="48" t="s">
        <v>57</v>
      </c>
      <c r="AN12" s="48" t="s">
        <v>56</v>
      </c>
      <c r="AO12" s="48" t="s">
        <v>55</v>
      </c>
      <c r="AP12" s="48" t="s">
        <v>54</v>
      </c>
      <c r="AQ12" s="48" t="s">
        <v>53</v>
      </c>
      <c r="AR12" s="48" t="s">
        <v>52</v>
      </c>
      <c r="AS12" s="676"/>
      <c r="AT12" s="48" t="s">
        <v>51</v>
      </c>
      <c r="AU12" s="48" t="s">
        <v>50</v>
      </c>
      <c r="AV12" s="48" t="s">
        <v>49</v>
      </c>
      <c r="AW12" s="676"/>
      <c r="AX12" s="48" t="s">
        <v>48</v>
      </c>
      <c r="AY12" s="48" t="s">
        <v>47</v>
      </c>
      <c r="AZ12" s="48" t="s">
        <v>46</v>
      </c>
      <c r="BA12" s="49" t="s">
        <v>45</v>
      </c>
      <c r="BB12" s="680"/>
      <c r="BC12" s="682"/>
      <c r="BD12" s="682"/>
      <c r="BE12" s="682"/>
      <c r="BF12" s="682"/>
      <c r="BG12" s="687"/>
      <c r="BH12" s="674"/>
    </row>
    <row r="13" spans="1:62" ht="48.75" customHeight="1" x14ac:dyDescent="0.6">
      <c r="A13" s="114" t="s">
        <v>44</v>
      </c>
      <c r="B13" s="53"/>
      <c r="C13" s="54"/>
      <c r="D13" s="54"/>
      <c r="E13" s="54"/>
      <c r="F13" s="54"/>
      <c r="G13" s="54"/>
      <c r="H13" s="54"/>
      <c r="I13" s="54"/>
      <c r="J13" s="66">
        <v>18</v>
      </c>
      <c r="K13" s="54"/>
      <c r="L13" s="54"/>
      <c r="M13" s="54"/>
      <c r="N13" s="54"/>
      <c r="O13" s="140"/>
      <c r="P13" s="140"/>
      <c r="Q13" s="140"/>
      <c r="R13" s="140"/>
      <c r="S13" s="140"/>
      <c r="T13" s="130" t="s">
        <v>37</v>
      </c>
      <c r="U13" s="130" t="s">
        <v>37</v>
      </c>
      <c r="V13" s="130" t="s">
        <v>37</v>
      </c>
      <c r="W13" s="55" t="s">
        <v>33</v>
      </c>
      <c r="X13" s="55" t="s">
        <v>33</v>
      </c>
      <c r="Y13" s="140"/>
      <c r="Z13" s="140"/>
      <c r="AA13" s="140"/>
      <c r="AB13" s="140"/>
      <c r="AC13" s="140"/>
      <c r="AD13" s="140"/>
      <c r="AE13" s="140"/>
      <c r="AF13" s="66">
        <v>18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30" t="s">
        <v>37</v>
      </c>
      <c r="AR13" s="130" t="s">
        <v>37</v>
      </c>
      <c r="AS13" s="130" t="s">
        <v>37</v>
      </c>
      <c r="AT13" s="55" t="s">
        <v>33</v>
      </c>
      <c r="AU13" s="55" t="s">
        <v>33</v>
      </c>
      <c r="AV13" s="55" t="s">
        <v>33</v>
      </c>
      <c r="AW13" s="55" t="s">
        <v>33</v>
      </c>
      <c r="AX13" s="55" t="s">
        <v>33</v>
      </c>
      <c r="AY13" s="55" t="s">
        <v>33</v>
      </c>
      <c r="AZ13" s="55" t="s">
        <v>33</v>
      </c>
      <c r="BA13" s="56" t="s">
        <v>33</v>
      </c>
      <c r="BB13" s="134">
        <v>36</v>
      </c>
      <c r="BC13" s="135">
        <v>6</v>
      </c>
      <c r="BD13" s="135"/>
      <c r="BE13" s="135"/>
      <c r="BF13" s="135"/>
      <c r="BG13" s="133">
        <v>10</v>
      </c>
      <c r="BH13" s="57">
        <v>52</v>
      </c>
    </row>
    <row r="14" spans="1:62" ht="56.25" customHeight="1" thickBot="1" x14ac:dyDescent="0.65">
      <c r="A14" s="115" t="s">
        <v>43</v>
      </c>
      <c r="B14" s="58"/>
      <c r="C14" s="59"/>
      <c r="D14" s="59"/>
      <c r="E14" s="59"/>
      <c r="F14" s="59"/>
      <c r="G14" s="59"/>
      <c r="H14" s="59"/>
      <c r="I14" s="59"/>
      <c r="J14" s="67">
        <v>17</v>
      </c>
      <c r="K14" s="59"/>
      <c r="L14" s="59"/>
      <c r="M14" s="59"/>
      <c r="N14" s="59"/>
      <c r="O14" s="131"/>
      <c r="P14" s="131"/>
      <c r="Q14" s="131"/>
      <c r="R14" s="128"/>
      <c r="S14" s="128" t="s">
        <v>37</v>
      </c>
      <c r="T14" s="128" t="s">
        <v>37</v>
      </c>
      <c r="U14" s="128" t="s">
        <v>37</v>
      </c>
      <c r="V14" s="60" t="s">
        <v>33</v>
      </c>
      <c r="W14" s="60" t="s">
        <v>33</v>
      </c>
      <c r="X14" s="128" t="s">
        <v>97</v>
      </c>
      <c r="Y14" s="128" t="s">
        <v>97</v>
      </c>
      <c r="Z14" s="128" t="s">
        <v>97</v>
      </c>
      <c r="AA14" s="128" t="s">
        <v>97</v>
      </c>
      <c r="AB14" s="128" t="s">
        <v>35</v>
      </c>
      <c r="AC14" s="128" t="s">
        <v>35</v>
      </c>
      <c r="AD14" s="128" t="s">
        <v>35</v>
      </c>
      <c r="AE14" s="128" t="s">
        <v>35</v>
      </c>
      <c r="AF14" s="128" t="s">
        <v>35</v>
      </c>
      <c r="AG14" s="128" t="s">
        <v>35</v>
      </c>
      <c r="AH14" s="128" t="s">
        <v>35</v>
      </c>
      <c r="AI14" s="128" t="s">
        <v>35</v>
      </c>
      <c r="AJ14" s="128" t="s">
        <v>35</v>
      </c>
      <c r="AK14" s="128" t="s">
        <v>35</v>
      </c>
      <c r="AL14" s="128" t="s">
        <v>35</v>
      </c>
      <c r="AM14" s="128" t="s">
        <v>35</v>
      </c>
      <c r="AN14" s="128" t="s">
        <v>35</v>
      </c>
      <c r="AO14" s="128" t="s">
        <v>35</v>
      </c>
      <c r="AP14" s="128" t="s">
        <v>35</v>
      </c>
      <c r="AQ14" s="128" t="s">
        <v>35</v>
      </c>
      <c r="AR14" s="128" t="s">
        <v>39</v>
      </c>
      <c r="AS14" s="128"/>
      <c r="AT14" s="131"/>
      <c r="AU14" s="131"/>
      <c r="AV14" s="131"/>
      <c r="AW14" s="131"/>
      <c r="AX14" s="131"/>
      <c r="AY14" s="131"/>
      <c r="AZ14" s="131"/>
      <c r="BA14" s="132"/>
      <c r="BB14" s="137">
        <v>17</v>
      </c>
      <c r="BC14" s="136">
        <v>3</v>
      </c>
      <c r="BD14" s="136">
        <v>4</v>
      </c>
      <c r="BE14" s="136">
        <v>16</v>
      </c>
      <c r="BF14" s="136">
        <v>1</v>
      </c>
      <c r="BG14" s="138">
        <v>2</v>
      </c>
      <c r="BH14" s="61">
        <f>SUM(BB14:BG14)</f>
        <v>43</v>
      </c>
    </row>
    <row r="15" spans="1:62" ht="52.5" customHeight="1" thickBot="1" x14ac:dyDescent="0.65">
      <c r="A15" s="50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126">
        <f>SUM(BB13:BB14)</f>
        <v>53</v>
      </c>
      <c r="BC15" s="127">
        <f t="shared" ref="BC15:BH15" si="0">SUM(BC13:BC14)</f>
        <v>9</v>
      </c>
      <c r="BD15" s="127">
        <f t="shared" si="0"/>
        <v>4</v>
      </c>
      <c r="BE15" s="127">
        <f t="shared" si="0"/>
        <v>16</v>
      </c>
      <c r="BF15" s="127">
        <f t="shared" si="0"/>
        <v>1</v>
      </c>
      <c r="BG15" s="127">
        <f t="shared" si="0"/>
        <v>12</v>
      </c>
      <c r="BH15" s="65">
        <f t="shared" si="0"/>
        <v>95</v>
      </c>
    </row>
    <row r="16" spans="1:62" ht="42" x14ac:dyDescent="0.6">
      <c r="A16" s="50"/>
      <c r="B16" s="62"/>
      <c r="C16" s="62" t="s">
        <v>42</v>
      </c>
      <c r="D16" s="62"/>
      <c r="E16" s="62"/>
      <c r="F16" s="62"/>
      <c r="G16" s="68"/>
      <c r="H16" s="69"/>
      <c r="I16" s="64" t="s">
        <v>32</v>
      </c>
      <c r="J16" s="62" t="s">
        <v>41</v>
      </c>
      <c r="K16" s="68"/>
      <c r="L16" s="68"/>
      <c r="M16" s="68"/>
      <c r="N16" s="62"/>
      <c r="O16" s="62"/>
      <c r="P16" s="62"/>
      <c r="Q16" s="62"/>
      <c r="R16" s="70"/>
      <c r="S16" s="71" t="s">
        <v>40</v>
      </c>
      <c r="T16" s="64" t="s">
        <v>32</v>
      </c>
      <c r="U16" s="62" t="s">
        <v>279</v>
      </c>
      <c r="V16" s="68"/>
      <c r="W16" s="62"/>
      <c r="X16" s="62"/>
      <c r="Y16" s="62"/>
      <c r="Z16" s="62"/>
      <c r="AA16" s="62"/>
      <c r="AB16" s="62"/>
      <c r="AC16" s="62"/>
      <c r="AD16" s="68"/>
      <c r="AE16" s="72" t="s">
        <v>39</v>
      </c>
      <c r="AF16" s="64" t="s">
        <v>32</v>
      </c>
      <c r="AG16" s="62" t="s">
        <v>38</v>
      </c>
      <c r="AH16" s="62"/>
      <c r="AI16" s="62"/>
      <c r="AJ16" s="68"/>
      <c r="AK16" s="68"/>
      <c r="AL16" s="68"/>
      <c r="AM16" s="68"/>
      <c r="AN16" s="68"/>
      <c r="AO16" s="68"/>
      <c r="AP16" s="68"/>
      <c r="AQ16" s="68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2"/>
      <c r="BE16" s="52"/>
      <c r="BF16" s="52"/>
      <c r="BG16" s="52"/>
      <c r="BH16" s="52"/>
      <c r="BI16" s="13"/>
    </row>
    <row r="17" spans="1:63" ht="24.75" customHeight="1" x14ac:dyDescent="0.6">
      <c r="A17" s="50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70"/>
      <c r="S17" s="70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8"/>
      <c r="AK17" s="68"/>
      <c r="AL17" s="68"/>
      <c r="AM17" s="68"/>
      <c r="AN17" s="68"/>
      <c r="AO17" s="68"/>
      <c r="AP17" s="68"/>
      <c r="AQ17" s="68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2"/>
      <c r="BE17" s="52"/>
      <c r="BF17" s="52"/>
      <c r="BG17" s="52"/>
      <c r="BH17" s="52"/>
    </row>
    <row r="18" spans="1:63" ht="42" x14ac:dyDescent="0.6">
      <c r="A18" s="50"/>
      <c r="B18" s="62"/>
      <c r="C18" s="62"/>
      <c r="D18" s="62"/>
      <c r="E18" s="62"/>
      <c r="F18" s="62"/>
      <c r="G18" s="62"/>
      <c r="H18" s="129" t="s">
        <v>37</v>
      </c>
      <c r="I18" s="64" t="s">
        <v>32</v>
      </c>
      <c r="J18" s="62" t="s">
        <v>36</v>
      </c>
      <c r="K18" s="68"/>
      <c r="L18" s="68"/>
      <c r="M18" s="68"/>
      <c r="N18" s="62"/>
      <c r="O18" s="62"/>
      <c r="P18" s="62"/>
      <c r="Q18" s="62"/>
      <c r="R18" s="70"/>
      <c r="S18" s="72" t="s">
        <v>35</v>
      </c>
      <c r="T18" s="64" t="s">
        <v>32</v>
      </c>
      <c r="U18" s="62" t="s">
        <v>34</v>
      </c>
      <c r="V18" s="68"/>
      <c r="W18" s="62"/>
      <c r="X18" s="62"/>
      <c r="Y18" s="62"/>
      <c r="Z18" s="62"/>
      <c r="AA18" s="62"/>
      <c r="AB18" s="62"/>
      <c r="AC18" s="62"/>
      <c r="AD18" s="68"/>
      <c r="AE18" s="72" t="s">
        <v>33</v>
      </c>
      <c r="AF18" s="64" t="s">
        <v>32</v>
      </c>
      <c r="AG18" s="62" t="s">
        <v>31</v>
      </c>
      <c r="AH18" s="62"/>
      <c r="AI18" s="62"/>
      <c r="AJ18" s="68"/>
      <c r="AK18" s="68"/>
      <c r="AL18" s="68"/>
      <c r="AM18" s="68"/>
      <c r="AN18" s="68"/>
      <c r="AO18" s="68"/>
      <c r="AP18" s="68"/>
      <c r="AQ18" s="68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2"/>
      <c r="BE18" s="52"/>
      <c r="BF18" s="52"/>
      <c r="BG18" s="52"/>
      <c r="BH18" s="52"/>
    </row>
    <row r="19" spans="1:63" ht="19.5" customHeight="1" x14ac:dyDescent="0.6">
      <c r="A19" s="11"/>
      <c r="B19" s="62"/>
      <c r="C19" s="62"/>
      <c r="D19" s="62"/>
      <c r="E19" s="62"/>
      <c r="F19" s="62"/>
      <c r="G19" s="62"/>
      <c r="H19" s="73"/>
      <c r="I19" s="64"/>
      <c r="J19" s="62"/>
      <c r="K19" s="68"/>
      <c r="L19" s="68"/>
      <c r="M19" s="68"/>
      <c r="N19" s="62"/>
      <c r="O19" s="62"/>
      <c r="P19" s="62"/>
      <c r="Q19" s="62"/>
      <c r="R19" s="70"/>
      <c r="S19" s="74"/>
      <c r="T19" s="64"/>
      <c r="U19" s="62"/>
      <c r="V19" s="68"/>
      <c r="W19" s="62"/>
      <c r="X19" s="62"/>
      <c r="Y19" s="62"/>
      <c r="Z19" s="62"/>
      <c r="AA19" s="62"/>
      <c r="AB19" s="62"/>
      <c r="AC19" s="62"/>
      <c r="AD19" s="68"/>
      <c r="AE19" s="74"/>
      <c r="AF19" s="64"/>
      <c r="AG19" s="62"/>
      <c r="AH19" s="62"/>
      <c r="AI19" s="62"/>
      <c r="AJ19" s="68"/>
      <c r="AK19" s="68"/>
      <c r="AL19" s="68"/>
      <c r="AM19" s="68"/>
      <c r="AN19" s="68"/>
      <c r="AO19" s="68"/>
      <c r="AP19" s="68"/>
      <c r="AQ19" s="68"/>
    </row>
    <row r="20" spans="1:63" ht="40.5" customHeight="1" x14ac:dyDescent="0.6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/>
      <c r="S20" s="12"/>
      <c r="T20" s="11"/>
      <c r="U20" s="11"/>
      <c r="V20" s="11"/>
      <c r="W20" s="11"/>
      <c r="X20" s="11"/>
      <c r="Y20" s="11"/>
      <c r="Z20" s="109"/>
      <c r="AA20" s="94" t="s">
        <v>30</v>
      </c>
      <c r="AB20" s="109"/>
      <c r="AC20" s="109"/>
      <c r="AD20" s="109"/>
      <c r="AE20" s="109"/>
      <c r="AF20" s="109"/>
      <c r="AG20" s="109"/>
      <c r="AH20" s="109"/>
      <c r="AI20" s="109"/>
      <c r="AJ20" s="110"/>
      <c r="AK20" s="110"/>
      <c r="AL20" s="110"/>
      <c r="AM20" s="110"/>
      <c r="AN20" s="110"/>
      <c r="AO20" s="110"/>
      <c r="AP20" s="110"/>
      <c r="AQ20" s="110"/>
    </row>
    <row r="21" spans="1:63" ht="18" customHeight="1" thickBot="1" x14ac:dyDescent="0.5500000000000000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  <c r="S21" s="12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63" ht="46.5" customHeight="1" thickBot="1" x14ac:dyDescent="0.55000000000000004">
      <c r="A22" s="720" t="s">
        <v>29</v>
      </c>
      <c r="B22" s="723" t="s">
        <v>278</v>
      </c>
      <c r="C22" s="723"/>
      <c r="D22" s="723"/>
      <c r="E22" s="723"/>
      <c r="F22" s="723"/>
      <c r="G22" s="723"/>
      <c r="H22" s="723"/>
      <c r="I22" s="723"/>
      <c r="J22" s="723"/>
      <c r="K22" s="723"/>
      <c r="L22" s="723"/>
      <c r="M22" s="723"/>
      <c r="N22" s="723"/>
      <c r="O22" s="724"/>
      <c r="P22" s="646" t="s">
        <v>28</v>
      </c>
      <c r="Q22" s="647"/>
      <c r="R22" s="655" t="s">
        <v>27</v>
      </c>
      <c r="S22" s="656"/>
      <c r="T22" s="707" t="s">
        <v>26</v>
      </c>
      <c r="U22" s="708"/>
      <c r="V22" s="708"/>
      <c r="W22" s="708"/>
      <c r="X22" s="708"/>
      <c r="Y22" s="708"/>
      <c r="Z22" s="708"/>
      <c r="AA22" s="708"/>
      <c r="AB22" s="708"/>
      <c r="AC22" s="708"/>
      <c r="AD22" s="708"/>
      <c r="AE22" s="709"/>
      <c r="AF22" s="696" t="s">
        <v>25</v>
      </c>
      <c r="AG22" s="697"/>
      <c r="AH22" s="697"/>
      <c r="AI22" s="697"/>
      <c r="AJ22" s="697"/>
      <c r="AK22" s="697"/>
      <c r="AL22" s="697"/>
      <c r="AM22" s="697"/>
      <c r="AN22" s="697"/>
      <c r="AO22" s="697"/>
      <c r="AP22" s="697"/>
      <c r="AQ22" s="697"/>
      <c r="AR22" s="697"/>
      <c r="AS22" s="697"/>
      <c r="AT22" s="697"/>
      <c r="AU22" s="697"/>
      <c r="AV22" s="697"/>
      <c r="AW22" s="697"/>
      <c r="AX22" s="697"/>
      <c r="AY22" s="697"/>
      <c r="AZ22" s="697"/>
      <c r="BA22" s="697"/>
      <c r="BB22" s="697"/>
      <c r="BC22" s="697"/>
      <c r="BD22" s="698" t="s">
        <v>24</v>
      </c>
      <c r="BE22" s="699"/>
      <c r="BF22" s="699"/>
      <c r="BG22" s="699"/>
      <c r="BH22" s="700"/>
    </row>
    <row r="23" spans="1:63" ht="34.5" customHeight="1" thickBot="1" x14ac:dyDescent="0.65">
      <c r="A23" s="721"/>
      <c r="B23" s="725"/>
      <c r="C23" s="725"/>
      <c r="D23" s="725"/>
      <c r="E23" s="725"/>
      <c r="F23" s="725"/>
      <c r="G23" s="725"/>
      <c r="H23" s="725"/>
      <c r="I23" s="725"/>
      <c r="J23" s="725"/>
      <c r="K23" s="725"/>
      <c r="L23" s="725"/>
      <c r="M23" s="725"/>
      <c r="N23" s="725"/>
      <c r="O23" s="726"/>
      <c r="P23" s="648"/>
      <c r="Q23" s="649"/>
      <c r="R23" s="657"/>
      <c r="S23" s="658"/>
      <c r="T23" s="648" t="s">
        <v>23</v>
      </c>
      <c r="U23" s="654"/>
      <c r="V23" s="655" t="s">
        <v>22</v>
      </c>
      <c r="W23" s="656"/>
      <c r="X23" s="450" t="s">
        <v>21</v>
      </c>
      <c r="Y23" s="448"/>
      <c r="Z23" s="448"/>
      <c r="AA23" s="448"/>
      <c r="AB23" s="448"/>
      <c r="AC23" s="448"/>
      <c r="AD23" s="448"/>
      <c r="AE23" s="449"/>
      <c r="AF23" s="690" t="s">
        <v>20</v>
      </c>
      <c r="AG23" s="691"/>
      <c r="AH23" s="691"/>
      <c r="AI23" s="691"/>
      <c r="AJ23" s="691"/>
      <c r="AK23" s="691"/>
      <c r="AL23" s="691"/>
      <c r="AM23" s="691"/>
      <c r="AN23" s="691"/>
      <c r="AO23" s="691"/>
      <c r="AP23" s="691"/>
      <c r="AQ23" s="729"/>
      <c r="AR23" s="690" t="s">
        <v>19</v>
      </c>
      <c r="AS23" s="691"/>
      <c r="AT23" s="691"/>
      <c r="AU23" s="691"/>
      <c r="AV23" s="691"/>
      <c r="AW23" s="691"/>
      <c r="AX23" s="691"/>
      <c r="AY23" s="691"/>
      <c r="AZ23" s="691"/>
      <c r="BA23" s="691"/>
      <c r="BB23" s="691"/>
      <c r="BC23" s="691"/>
      <c r="BD23" s="701"/>
      <c r="BE23" s="702"/>
      <c r="BF23" s="702"/>
      <c r="BG23" s="702"/>
      <c r="BH23" s="703"/>
    </row>
    <row r="24" spans="1:63" ht="84" customHeight="1" thickBot="1" x14ac:dyDescent="0.55000000000000004">
      <c r="A24" s="721"/>
      <c r="B24" s="725"/>
      <c r="C24" s="725"/>
      <c r="D24" s="725"/>
      <c r="E24" s="725"/>
      <c r="F24" s="725"/>
      <c r="G24" s="725"/>
      <c r="H24" s="725"/>
      <c r="I24" s="725"/>
      <c r="J24" s="725"/>
      <c r="K24" s="725"/>
      <c r="L24" s="725"/>
      <c r="M24" s="725"/>
      <c r="N24" s="725"/>
      <c r="O24" s="726"/>
      <c r="P24" s="648"/>
      <c r="Q24" s="649"/>
      <c r="R24" s="657"/>
      <c r="S24" s="658"/>
      <c r="T24" s="648"/>
      <c r="U24" s="654"/>
      <c r="V24" s="657"/>
      <c r="W24" s="658"/>
      <c r="X24" s="652" t="s">
        <v>18</v>
      </c>
      <c r="Y24" s="653"/>
      <c r="Z24" s="668" t="s">
        <v>17</v>
      </c>
      <c r="AA24" s="647"/>
      <c r="AB24" s="668" t="s">
        <v>16</v>
      </c>
      <c r="AC24" s="647"/>
      <c r="AD24" s="653" t="s">
        <v>15</v>
      </c>
      <c r="AE24" s="656"/>
      <c r="AF24" s="661" t="s">
        <v>14</v>
      </c>
      <c r="AG24" s="445"/>
      <c r="AH24" s="445"/>
      <c r="AI24" s="445"/>
      <c r="AJ24" s="445"/>
      <c r="AK24" s="446"/>
      <c r="AL24" s="661" t="s">
        <v>13</v>
      </c>
      <c r="AM24" s="445"/>
      <c r="AN24" s="445"/>
      <c r="AO24" s="445"/>
      <c r="AP24" s="445"/>
      <c r="AQ24" s="446"/>
      <c r="AR24" s="661" t="s">
        <v>153</v>
      </c>
      <c r="AS24" s="445"/>
      <c r="AT24" s="445"/>
      <c r="AU24" s="445"/>
      <c r="AV24" s="445"/>
      <c r="AW24" s="446"/>
      <c r="AX24" s="661" t="s">
        <v>98</v>
      </c>
      <c r="AY24" s="445"/>
      <c r="AZ24" s="445"/>
      <c r="BA24" s="445"/>
      <c r="BB24" s="445"/>
      <c r="BC24" s="445"/>
      <c r="BD24" s="701"/>
      <c r="BE24" s="702"/>
      <c r="BF24" s="702"/>
      <c r="BG24" s="702"/>
      <c r="BH24" s="703"/>
      <c r="BI24" s="14"/>
    </row>
    <row r="25" spans="1:63" ht="204.75" customHeight="1" thickBot="1" x14ac:dyDescent="0.55000000000000004">
      <c r="A25" s="722"/>
      <c r="B25" s="727"/>
      <c r="C25" s="727"/>
      <c r="D25" s="727"/>
      <c r="E25" s="727"/>
      <c r="F25" s="727"/>
      <c r="G25" s="727"/>
      <c r="H25" s="727"/>
      <c r="I25" s="727"/>
      <c r="J25" s="727"/>
      <c r="K25" s="727"/>
      <c r="L25" s="727"/>
      <c r="M25" s="727"/>
      <c r="N25" s="727"/>
      <c r="O25" s="728"/>
      <c r="P25" s="650"/>
      <c r="Q25" s="651"/>
      <c r="R25" s="659"/>
      <c r="S25" s="660"/>
      <c r="T25" s="648"/>
      <c r="U25" s="654"/>
      <c r="V25" s="657"/>
      <c r="W25" s="658"/>
      <c r="X25" s="648"/>
      <c r="Y25" s="654"/>
      <c r="Z25" s="657"/>
      <c r="AA25" s="649"/>
      <c r="AB25" s="657"/>
      <c r="AC25" s="649"/>
      <c r="AD25" s="654"/>
      <c r="AE25" s="658"/>
      <c r="AF25" s="646" t="s">
        <v>12</v>
      </c>
      <c r="AG25" s="653"/>
      <c r="AH25" s="655" t="s">
        <v>11</v>
      </c>
      <c r="AI25" s="647"/>
      <c r="AJ25" s="653" t="s">
        <v>10</v>
      </c>
      <c r="AK25" s="656"/>
      <c r="AL25" s="655" t="s">
        <v>12</v>
      </c>
      <c r="AM25" s="653"/>
      <c r="AN25" s="655" t="s">
        <v>11</v>
      </c>
      <c r="AO25" s="647"/>
      <c r="AP25" s="653" t="s">
        <v>10</v>
      </c>
      <c r="AQ25" s="656"/>
      <c r="AR25" s="655" t="s">
        <v>12</v>
      </c>
      <c r="AS25" s="653"/>
      <c r="AT25" s="655" t="s">
        <v>11</v>
      </c>
      <c r="AU25" s="647"/>
      <c r="AV25" s="653" t="s">
        <v>10</v>
      </c>
      <c r="AW25" s="656"/>
      <c r="AX25" s="517" t="s">
        <v>12</v>
      </c>
      <c r="AY25" s="515"/>
      <c r="AZ25" s="517" t="s">
        <v>11</v>
      </c>
      <c r="BA25" s="518"/>
      <c r="BB25" s="515" t="s">
        <v>10</v>
      </c>
      <c r="BC25" s="515"/>
      <c r="BD25" s="704"/>
      <c r="BE25" s="705"/>
      <c r="BF25" s="705"/>
      <c r="BG25" s="705"/>
      <c r="BH25" s="706"/>
      <c r="BJ25" s="144">
        <f>SUM(AF26,AL26,AR26)</f>
        <v>1122</v>
      </c>
    </row>
    <row r="26" spans="1:63" s="2" customFormat="1" ht="48.75" customHeight="1" thickBot="1" x14ac:dyDescent="0.5">
      <c r="A26" s="75" t="s">
        <v>100</v>
      </c>
      <c r="B26" s="719" t="s">
        <v>101</v>
      </c>
      <c r="C26" s="407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8"/>
      <c r="P26" s="366"/>
      <c r="Q26" s="368"/>
      <c r="R26" s="368"/>
      <c r="S26" s="367"/>
      <c r="T26" s="633">
        <f>SUM(T27:U33)+T34</f>
        <v>1122</v>
      </c>
      <c r="U26" s="368"/>
      <c r="V26" s="613">
        <f t="shared" ref="V26" si="1">SUM(V27:W33)+V34</f>
        <v>292</v>
      </c>
      <c r="W26" s="372"/>
      <c r="X26" s="633">
        <f t="shared" ref="X26" si="2">SUM(X27:Y33)+X34</f>
        <v>150</v>
      </c>
      <c r="Y26" s="368"/>
      <c r="Z26" s="613">
        <f t="shared" ref="Z26" si="3">SUM(Z27:AA33)+Z34</f>
        <v>116</v>
      </c>
      <c r="AA26" s="368"/>
      <c r="AB26" s="613">
        <f t="shared" ref="AB26" si="4">SUM(AB27:AC33)+AB34</f>
        <v>26</v>
      </c>
      <c r="AC26" s="368"/>
      <c r="AD26" s="613">
        <f t="shared" ref="AD26" si="5">SUM(AD27:AE33)+AD34</f>
        <v>0</v>
      </c>
      <c r="AE26" s="372"/>
      <c r="AF26" s="633">
        <f>SUM(AF27:AG33)+AF34</f>
        <v>298</v>
      </c>
      <c r="AG26" s="368"/>
      <c r="AH26" s="613">
        <f t="shared" ref="AH26" si="6">SUM(AH27:AI33)+AH34</f>
        <v>112</v>
      </c>
      <c r="AI26" s="368"/>
      <c r="AJ26" s="613">
        <f t="shared" ref="AJ26" si="7">SUM(AJ27:AK33)+AJ34</f>
        <v>9</v>
      </c>
      <c r="AK26" s="372"/>
      <c r="AL26" s="633">
        <f t="shared" ref="AL26" si="8">SUM(AL27:AM33)+AL34</f>
        <v>318</v>
      </c>
      <c r="AM26" s="368"/>
      <c r="AN26" s="613">
        <f t="shared" ref="AN26" si="9">SUM(AN27:AO33)+AN34</f>
        <v>56</v>
      </c>
      <c r="AO26" s="368"/>
      <c r="AP26" s="613">
        <f t="shared" ref="AP26" si="10">SUM(AP27:AQ33)+AP34</f>
        <v>9</v>
      </c>
      <c r="AQ26" s="372"/>
      <c r="AR26" s="633">
        <f t="shared" ref="AR26" si="11">SUM(AR27:AS33)+AR34</f>
        <v>506</v>
      </c>
      <c r="AS26" s="368"/>
      <c r="AT26" s="613">
        <f t="shared" ref="AT26" si="12">SUM(AT27:AU33)+AT34</f>
        <v>124</v>
      </c>
      <c r="AU26" s="368"/>
      <c r="AV26" s="692">
        <f t="shared" ref="AV26" si="13">SUM(AV27:AW33)+AV34</f>
        <v>15</v>
      </c>
      <c r="AW26" s="372"/>
      <c r="AX26" s="390"/>
      <c r="AY26" s="367"/>
      <c r="AZ26" s="368"/>
      <c r="BA26" s="368"/>
      <c r="BB26" s="390"/>
      <c r="BC26" s="367"/>
      <c r="BD26" s="710">
        <f>T26*100/T64</f>
        <v>35.91549295774648</v>
      </c>
      <c r="BE26" s="711"/>
      <c r="BF26" s="711"/>
      <c r="BG26" s="711"/>
      <c r="BH26" s="712"/>
      <c r="BJ26" s="31">
        <f>SUM(X26:AE26)</f>
        <v>292</v>
      </c>
      <c r="BK26" s="145">
        <f>SUM(AH26,AN26,AT26)</f>
        <v>292</v>
      </c>
    </row>
    <row r="27" spans="1:63" ht="48" customHeight="1" x14ac:dyDescent="0.5">
      <c r="A27" s="76" t="s">
        <v>102</v>
      </c>
      <c r="B27" s="634" t="s">
        <v>103</v>
      </c>
      <c r="C27" s="635"/>
      <c r="D27" s="635"/>
      <c r="E27" s="635"/>
      <c r="F27" s="635"/>
      <c r="G27" s="635"/>
      <c r="H27" s="635"/>
      <c r="I27" s="635"/>
      <c r="J27" s="635"/>
      <c r="K27" s="635"/>
      <c r="L27" s="635"/>
      <c r="M27" s="635"/>
      <c r="N27" s="635"/>
      <c r="O27" s="636"/>
      <c r="P27" s="427"/>
      <c r="Q27" s="422"/>
      <c r="R27" s="422"/>
      <c r="S27" s="429"/>
      <c r="T27" s="662"/>
      <c r="U27" s="663"/>
      <c r="V27" s="664"/>
      <c r="W27" s="665"/>
      <c r="X27" s="666"/>
      <c r="Y27" s="663"/>
      <c r="Z27" s="638"/>
      <c r="AA27" s="638"/>
      <c r="AB27" s="638"/>
      <c r="AC27" s="638"/>
      <c r="AD27" s="667"/>
      <c r="AE27" s="638"/>
      <c r="AF27" s="662"/>
      <c r="AG27" s="663"/>
      <c r="AH27" s="637"/>
      <c r="AI27" s="638"/>
      <c r="AJ27" s="667"/>
      <c r="AK27" s="638"/>
      <c r="AL27" s="666">
        <f>SUM(AL28:AM29)</f>
        <v>0</v>
      </c>
      <c r="AM27" s="663"/>
      <c r="AN27" s="638">
        <f>SUM(AN28:AO29)</f>
        <v>0</v>
      </c>
      <c r="AO27" s="638"/>
      <c r="AP27" s="667">
        <f>SUM(AP28:AQ29)</f>
        <v>0</v>
      </c>
      <c r="AQ27" s="663"/>
      <c r="AR27" s="666">
        <f>SUM(AR28:AS29)</f>
        <v>0</v>
      </c>
      <c r="AS27" s="663"/>
      <c r="AT27" s="638">
        <f>SUM(AT28:AU29)</f>
        <v>0</v>
      </c>
      <c r="AU27" s="638"/>
      <c r="AV27" s="667">
        <f>SUM(AV28:AW29)</f>
        <v>0</v>
      </c>
      <c r="AW27" s="730"/>
      <c r="AX27" s="495">
        <f t="shared" ref="AX27" si="14">SUM(AX28:AY29)</f>
        <v>0</v>
      </c>
      <c r="AY27" s="499"/>
      <c r="AZ27" s="496">
        <f t="shared" ref="AZ27" si="15">SUM(AZ28:BA29)</f>
        <v>0</v>
      </c>
      <c r="BA27" s="496"/>
      <c r="BB27" s="498">
        <f t="shared" ref="BB27" si="16">SUM(BB28:BC29)</f>
        <v>0</v>
      </c>
      <c r="BC27" s="499"/>
      <c r="BD27" s="741"/>
      <c r="BE27" s="742"/>
      <c r="BF27" s="742"/>
      <c r="BG27" s="742"/>
      <c r="BH27" s="743"/>
      <c r="BJ27" s="31">
        <f t="shared" ref="BJ27:BJ59" si="17">SUM(X27:AE27)</f>
        <v>0</v>
      </c>
    </row>
    <row r="28" spans="1:63" ht="84.75" customHeight="1" x14ac:dyDescent="0.5">
      <c r="A28" s="77" t="s">
        <v>104</v>
      </c>
      <c r="B28" s="639" t="s">
        <v>105</v>
      </c>
      <c r="C28" s="567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567"/>
      <c r="O28" s="568"/>
      <c r="P28" s="544">
        <v>1</v>
      </c>
      <c r="Q28" s="545"/>
      <c r="R28" s="545"/>
      <c r="S28" s="490"/>
      <c r="T28" s="546">
        <f>SUM(AF28,AL28,AR28,AX28)</f>
        <v>100</v>
      </c>
      <c r="U28" s="490"/>
      <c r="V28" s="547">
        <f>SUM(AH28,AN28,AT28,AZ28)</f>
        <v>46</v>
      </c>
      <c r="W28" s="548"/>
      <c r="X28" s="491">
        <v>22</v>
      </c>
      <c r="Y28" s="490"/>
      <c r="Z28" s="545">
        <v>24</v>
      </c>
      <c r="AA28" s="545"/>
      <c r="AB28" s="545"/>
      <c r="AC28" s="545"/>
      <c r="AD28" s="491"/>
      <c r="AE28" s="490"/>
      <c r="AF28" s="669">
        <v>100</v>
      </c>
      <c r="AG28" s="670"/>
      <c r="AH28" s="547">
        <v>46</v>
      </c>
      <c r="AI28" s="547"/>
      <c r="AJ28" s="491">
        <v>3</v>
      </c>
      <c r="AK28" s="548"/>
      <c r="AL28" s="546"/>
      <c r="AM28" s="713"/>
      <c r="AN28" s="547"/>
      <c r="AO28" s="547"/>
      <c r="AP28" s="491"/>
      <c r="AQ28" s="490"/>
      <c r="AR28" s="544"/>
      <c r="AS28" s="490"/>
      <c r="AT28" s="545"/>
      <c r="AU28" s="545"/>
      <c r="AV28" s="491"/>
      <c r="AW28" s="548"/>
      <c r="AX28" s="544"/>
      <c r="AY28" s="490"/>
      <c r="AZ28" s="545"/>
      <c r="BA28" s="545"/>
      <c r="BB28" s="491"/>
      <c r="BC28" s="490"/>
      <c r="BD28" s="538" t="s">
        <v>106</v>
      </c>
      <c r="BE28" s="539"/>
      <c r="BF28" s="539"/>
      <c r="BG28" s="539"/>
      <c r="BH28" s="540"/>
      <c r="BJ28" s="31">
        <f t="shared" si="17"/>
        <v>46</v>
      </c>
    </row>
    <row r="29" spans="1:63" ht="84.75" customHeight="1" x14ac:dyDescent="0.5">
      <c r="A29" s="77" t="s">
        <v>107</v>
      </c>
      <c r="B29" s="639" t="s">
        <v>108</v>
      </c>
      <c r="C29" s="567"/>
      <c r="D29" s="567"/>
      <c r="E29" s="567"/>
      <c r="F29" s="567"/>
      <c r="G29" s="567"/>
      <c r="H29" s="567"/>
      <c r="I29" s="567"/>
      <c r="J29" s="567"/>
      <c r="K29" s="567"/>
      <c r="L29" s="567"/>
      <c r="M29" s="567"/>
      <c r="N29" s="567"/>
      <c r="O29" s="568"/>
      <c r="P29" s="544">
        <v>1</v>
      </c>
      <c r="Q29" s="545"/>
      <c r="R29" s="545"/>
      <c r="S29" s="490"/>
      <c r="T29" s="546">
        <f t="shared" ref="T29:T47" si="18">SUM(AF29,AL29,AR29,AX29)</f>
        <v>198</v>
      </c>
      <c r="U29" s="490"/>
      <c r="V29" s="547">
        <f t="shared" ref="V29:V47" si="19">SUM(AH29,AN29,AT29,AZ29)</f>
        <v>66</v>
      </c>
      <c r="W29" s="548"/>
      <c r="X29" s="491">
        <v>34</v>
      </c>
      <c r="Y29" s="490"/>
      <c r="Z29" s="545">
        <v>32</v>
      </c>
      <c r="AA29" s="545"/>
      <c r="AB29" s="545"/>
      <c r="AC29" s="545"/>
      <c r="AD29" s="491"/>
      <c r="AE29" s="490"/>
      <c r="AF29" s="544">
        <v>198</v>
      </c>
      <c r="AG29" s="490"/>
      <c r="AH29" s="545">
        <v>66</v>
      </c>
      <c r="AI29" s="545"/>
      <c r="AJ29" s="491">
        <v>6</v>
      </c>
      <c r="AK29" s="548"/>
      <c r="AL29" s="491"/>
      <c r="AM29" s="490"/>
      <c r="AN29" s="545"/>
      <c r="AO29" s="545"/>
      <c r="AP29" s="491"/>
      <c r="AQ29" s="490"/>
      <c r="AR29" s="544">
        <v>0</v>
      </c>
      <c r="AS29" s="490"/>
      <c r="AT29" s="545">
        <v>0</v>
      </c>
      <c r="AU29" s="545"/>
      <c r="AV29" s="491">
        <v>0</v>
      </c>
      <c r="AW29" s="548"/>
      <c r="AX29" s="544"/>
      <c r="AY29" s="490"/>
      <c r="AZ29" s="545"/>
      <c r="BA29" s="545"/>
      <c r="BB29" s="491"/>
      <c r="BC29" s="490"/>
      <c r="BD29" s="538" t="s">
        <v>109</v>
      </c>
      <c r="BE29" s="539"/>
      <c r="BF29" s="539"/>
      <c r="BG29" s="539"/>
      <c r="BH29" s="540"/>
      <c r="BJ29" s="31">
        <f t="shared" si="17"/>
        <v>66</v>
      </c>
    </row>
    <row r="30" spans="1:63" s="2" customFormat="1" ht="85.5" customHeight="1" x14ac:dyDescent="0.45">
      <c r="A30" s="78" t="s">
        <v>110</v>
      </c>
      <c r="B30" s="541" t="s">
        <v>289</v>
      </c>
      <c r="C30" s="542"/>
      <c r="D30" s="542"/>
      <c r="E30" s="542"/>
      <c r="F30" s="542"/>
      <c r="G30" s="542"/>
      <c r="H30" s="542"/>
      <c r="I30" s="542"/>
      <c r="J30" s="542"/>
      <c r="K30" s="542"/>
      <c r="L30" s="542"/>
      <c r="M30" s="542"/>
      <c r="N30" s="542"/>
      <c r="O30" s="543"/>
      <c r="P30" s="427"/>
      <c r="Q30" s="422"/>
      <c r="R30" s="422"/>
      <c r="S30" s="429"/>
      <c r="T30" s="546">
        <f t="shared" si="18"/>
        <v>0</v>
      </c>
      <c r="U30" s="490"/>
      <c r="V30" s="547">
        <f t="shared" si="19"/>
        <v>0</v>
      </c>
      <c r="W30" s="548"/>
      <c r="X30" s="427"/>
      <c r="Y30" s="429"/>
      <c r="Z30" s="422"/>
      <c r="AA30" s="422"/>
      <c r="AB30" s="422"/>
      <c r="AC30" s="422"/>
      <c r="AD30" s="428"/>
      <c r="AE30" s="422"/>
      <c r="AF30" s="427"/>
      <c r="AG30" s="429"/>
      <c r="AH30" s="422"/>
      <c r="AI30" s="422"/>
      <c r="AJ30" s="428"/>
      <c r="AK30" s="422"/>
      <c r="AL30" s="427"/>
      <c r="AM30" s="429"/>
      <c r="AN30" s="422"/>
      <c r="AO30" s="422"/>
      <c r="AP30" s="428"/>
      <c r="AQ30" s="429"/>
      <c r="AR30" s="427"/>
      <c r="AS30" s="429"/>
      <c r="AT30" s="422"/>
      <c r="AU30" s="422"/>
      <c r="AV30" s="428"/>
      <c r="AW30" s="423"/>
      <c r="AX30" s="427">
        <f t="shared" ref="AX30" si="20">SUM(AX31:AY32)</f>
        <v>0</v>
      </c>
      <c r="AY30" s="429"/>
      <c r="AZ30" s="422">
        <f t="shared" ref="AZ30" si="21">SUM(AZ31:BA32)</f>
        <v>0</v>
      </c>
      <c r="BA30" s="422"/>
      <c r="BB30" s="428">
        <f t="shared" ref="BB30" si="22">SUM(BB31:BC32)</f>
        <v>0</v>
      </c>
      <c r="BC30" s="429"/>
      <c r="BD30" s="538"/>
      <c r="BE30" s="539"/>
      <c r="BF30" s="539"/>
      <c r="BG30" s="539"/>
      <c r="BH30" s="540"/>
      <c r="BJ30" s="31">
        <f t="shared" si="17"/>
        <v>0</v>
      </c>
    </row>
    <row r="31" spans="1:63" ht="44.25" customHeight="1" x14ac:dyDescent="0.5">
      <c r="A31" s="77" t="s">
        <v>112</v>
      </c>
      <c r="B31" s="639" t="s">
        <v>117</v>
      </c>
      <c r="C31" s="567"/>
      <c r="D31" s="567"/>
      <c r="E31" s="567"/>
      <c r="F31" s="567"/>
      <c r="G31" s="567"/>
      <c r="H31" s="567"/>
      <c r="I31" s="567"/>
      <c r="J31" s="567"/>
      <c r="K31" s="567"/>
      <c r="L31" s="567"/>
      <c r="M31" s="567"/>
      <c r="N31" s="567"/>
      <c r="O31" s="568"/>
      <c r="P31" s="544"/>
      <c r="Q31" s="545"/>
      <c r="R31" s="545">
        <v>3</v>
      </c>
      <c r="S31" s="490"/>
      <c r="T31" s="546">
        <f t="shared" si="18"/>
        <v>198</v>
      </c>
      <c r="U31" s="490"/>
      <c r="V31" s="547">
        <f t="shared" si="19"/>
        <v>68</v>
      </c>
      <c r="W31" s="548"/>
      <c r="X31" s="491">
        <v>32</v>
      </c>
      <c r="Y31" s="490"/>
      <c r="Z31" s="545">
        <v>36</v>
      </c>
      <c r="AA31" s="545"/>
      <c r="AB31" s="545"/>
      <c r="AC31" s="545"/>
      <c r="AD31" s="491"/>
      <c r="AE31" s="490"/>
      <c r="AF31" s="544"/>
      <c r="AG31" s="490"/>
      <c r="AH31" s="545"/>
      <c r="AI31" s="545"/>
      <c r="AJ31" s="491"/>
      <c r="AK31" s="548"/>
      <c r="AL31" s="491"/>
      <c r="AM31" s="490"/>
      <c r="AN31" s="545"/>
      <c r="AO31" s="545"/>
      <c r="AP31" s="491"/>
      <c r="AQ31" s="490"/>
      <c r="AR31" s="544">
        <v>198</v>
      </c>
      <c r="AS31" s="490"/>
      <c r="AT31" s="545">
        <v>68</v>
      </c>
      <c r="AU31" s="545"/>
      <c r="AV31" s="491">
        <v>6</v>
      </c>
      <c r="AW31" s="548"/>
      <c r="AX31" s="544"/>
      <c r="AY31" s="490"/>
      <c r="AZ31" s="545"/>
      <c r="BA31" s="545"/>
      <c r="BB31" s="491"/>
      <c r="BC31" s="490"/>
      <c r="BD31" s="630" t="s">
        <v>144</v>
      </c>
      <c r="BE31" s="631"/>
      <c r="BF31" s="631"/>
      <c r="BG31" s="631"/>
      <c r="BH31" s="632"/>
      <c r="BI31" s="1" t="s">
        <v>166</v>
      </c>
      <c r="BJ31" s="31">
        <f t="shared" si="17"/>
        <v>68</v>
      </c>
    </row>
    <row r="32" spans="1:63" ht="45" customHeight="1" x14ac:dyDescent="0.5">
      <c r="A32" s="77" t="s">
        <v>113</v>
      </c>
      <c r="B32" s="639" t="s">
        <v>119</v>
      </c>
      <c r="C32" s="567"/>
      <c r="D32" s="567"/>
      <c r="E32" s="567"/>
      <c r="F32" s="567"/>
      <c r="G32" s="567"/>
      <c r="H32" s="567"/>
      <c r="I32" s="567"/>
      <c r="J32" s="567"/>
      <c r="K32" s="567"/>
      <c r="L32" s="567"/>
      <c r="M32" s="567"/>
      <c r="N32" s="567"/>
      <c r="O32" s="568"/>
      <c r="P32" s="544">
        <v>3</v>
      </c>
      <c r="Q32" s="545"/>
      <c r="R32" s="545"/>
      <c r="S32" s="490"/>
      <c r="T32" s="546">
        <f t="shared" si="18"/>
        <v>110</v>
      </c>
      <c r="U32" s="490"/>
      <c r="V32" s="547">
        <f t="shared" si="19"/>
        <v>56</v>
      </c>
      <c r="W32" s="548"/>
      <c r="X32" s="491">
        <v>32</v>
      </c>
      <c r="Y32" s="490"/>
      <c r="Z32" s="545">
        <v>24</v>
      </c>
      <c r="AA32" s="545"/>
      <c r="AB32" s="545"/>
      <c r="AC32" s="545"/>
      <c r="AD32" s="491"/>
      <c r="AE32" s="490"/>
      <c r="AF32" s="544"/>
      <c r="AG32" s="490"/>
      <c r="AH32" s="545"/>
      <c r="AI32" s="545"/>
      <c r="AJ32" s="491"/>
      <c r="AK32" s="548"/>
      <c r="AL32" s="491"/>
      <c r="AM32" s="490"/>
      <c r="AN32" s="545"/>
      <c r="AO32" s="545"/>
      <c r="AP32" s="491"/>
      <c r="AQ32" s="490"/>
      <c r="AR32" s="544">
        <v>110</v>
      </c>
      <c r="AS32" s="490"/>
      <c r="AT32" s="545">
        <v>56</v>
      </c>
      <c r="AU32" s="545"/>
      <c r="AV32" s="491">
        <v>3</v>
      </c>
      <c r="AW32" s="548"/>
      <c r="AX32" s="544"/>
      <c r="AY32" s="490"/>
      <c r="AZ32" s="545"/>
      <c r="BA32" s="545"/>
      <c r="BB32" s="491"/>
      <c r="BC32" s="490"/>
      <c r="BD32" s="630" t="s">
        <v>300</v>
      </c>
      <c r="BE32" s="631"/>
      <c r="BF32" s="631"/>
      <c r="BG32" s="631"/>
      <c r="BH32" s="632"/>
      <c r="BI32" s="1" t="s">
        <v>167</v>
      </c>
      <c r="BJ32" s="31">
        <f t="shared" si="17"/>
        <v>56</v>
      </c>
    </row>
    <row r="33" spans="1:70" ht="51.75" customHeight="1" x14ac:dyDescent="0.5">
      <c r="A33" s="79" t="s">
        <v>298</v>
      </c>
      <c r="B33" s="693" t="s">
        <v>310</v>
      </c>
      <c r="C33" s="694"/>
      <c r="D33" s="694"/>
      <c r="E33" s="694"/>
      <c r="F33" s="694"/>
      <c r="G33" s="694"/>
      <c r="H33" s="694"/>
      <c r="I33" s="694"/>
      <c r="J33" s="694"/>
      <c r="K33" s="694"/>
      <c r="L33" s="694"/>
      <c r="M33" s="694"/>
      <c r="N33" s="694"/>
      <c r="O33" s="695"/>
      <c r="P33" s="544"/>
      <c r="Q33" s="545"/>
      <c r="R33" s="545">
        <v>2.2999999999999998</v>
      </c>
      <c r="S33" s="490"/>
      <c r="T33" s="592">
        <f t="shared" si="18"/>
        <v>396</v>
      </c>
      <c r="U33" s="593"/>
      <c r="V33" s="594">
        <f t="shared" si="19"/>
        <v>0</v>
      </c>
      <c r="W33" s="595"/>
      <c r="X33" s="602"/>
      <c r="Y33" s="593"/>
      <c r="Z33" s="601"/>
      <c r="AA33" s="601"/>
      <c r="AB33" s="601"/>
      <c r="AC33" s="601"/>
      <c r="AD33" s="602"/>
      <c r="AE33" s="593"/>
      <c r="AF33" s="604"/>
      <c r="AG33" s="593"/>
      <c r="AH33" s="601"/>
      <c r="AI33" s="601"/>
      <c r="AJ33" s="602"/>
      <c r="AK33" s="595"/>
      <c r="AL33" s="602">
        <v>198</v>
      </c>
      <c r="AM33" s="593"/>
      <c r="AN33" s="601"/>
      <c r="AO33" s="601"/>
      <c r="AP33" s="602">
        <v>6</v>
      </c>
      <c r="AQ33" s="593"/>
      <c r="AR33" s="604">
        <v>198</v>
      </c>
      <c r="AS33" s="593"/>
      <c r="AT33" s="601"/>
      <c r="AU33" s="601"/>
      <c r="AV33" s="602">
        <v>6</v>
      </c>
      <c r="AW33" s="595"/>
      <c r="AX33" s="544"/>
      <c r="AY33" s="490"/>
      <c r="AZ33" s="545"/>
      <c r="BA33" s="545"/>
      <c r="BB33" s="491"/>
      <c r="BC33" s="490"/>
      <c r="BD33" s="640" t="s">
        <v>280</v>
      </c>
      <c r="BE33" s="641"/>
      <c r="BF33" s="641"/>
      <c r="BG33" s="641"/>
      <c r="BH33" s="642"/>
      <c r="BJ33" s="31">
        <f t="shared" si="17"/>
        <v>0</v>
      </c>
    </row>
    <row r="34" spans="1:70" ht="88.5" customHeight="1" thickBot="1" x14ac:dyDescent="0.55000000000000004">
      <c r="A34" s="78" t="s">
        <v>116</v>
      </c>
      <c r="B34" s="627" t="s">
        <v>126</v>
      </c>
      <c r="C34" s="628"/>
      <c r="D34" s="628"/>
      <c r="E34" s="628"/>
      <c r="F34" s="628"/>
      <c r="G34" s="628"/>
      <c r="H34" s="628"/>
      <c r="I34" s="628"/>
      <c r="J34" s="628"/>
      <c r="K34" s="628"/>
      <c r="L34" s="628"/>
      <c r="M34" s="628"/>
      <c r="N34" s="628"/>
      <c r="O34" s="629"/>
      <c r="P34" s="544"/>
      <c r="Q34" s="545"/>
      <c r="R34" s="545">
        <v>2</v>
      </c>
      <c r="S34" s="490"/>
      <c r="T34" s="546">
        <f>SUM(AF34,AL34,AR34,AX34)</f>
        <v>120</v>
      </c>
      <c r="U34" s="490"/>
      <c r="V34" s="547">
        <f>SUM(AH34,AN34,AT34,AZ34)</f>
        <v>56</v>
      </c>
      <c r="W34" s="548"/>
      <c r="X34" s="544">
        <v>30</v>
      </c>
      <c r="Y34" s="490"/>
      <c r="Z34" s="545"/>
      <c r="AA34" s="545"/>
      <c r="AB34" s="545">
        <v>26</v>
      </c>
      <c r="AC34" s="545"/>
      <c r="AD34" s="491"/>
      <c r="AE34" s="548"/>
      <c r="AF34" s="491">
        <v>0</v>
      </c>
      <c r="AG34" s="490"/>
      <c r="AH34" s="545">
        <v>0</v>
      </c>
      <c r="AI34" s="545"/>
      <c r="AJ34" s="491">
        <v>0</v>
      </c>
      <c r="AK34" s="548"/>
      <c r="AL34" s="491">
        <v>120</v>
      </c>
      <c r="AM34" s="490"/>
      <c r="AN34" s="545">
        <v>56</v>
      </c>
      <c r="AO34" s="545"/>
      <c r="AP34" s="491">
        <v>3</v>
      </c>
      <c r="AQ34" s="490"/>
      <c r="AR34" s="514">
        <v>0</v>
      </c>
      <c r="AS34" s="388"/>
      <c r="AT34" s="375"/>
      <c r="AU34" s="375"/>
      <c r="AV34" s="373"/>
      <c r="AW34" s="421"/>
      <c r="AX34" s="427"/>
      <c r="AY34" s="429"/>
      <c r="AZ34" s="422"/>
      <c r="BA34" s="422"/>
      <c r="BB34" s="428"/>
      <c r="BC34" s="429"/>
      <c r="BD34" s="738" t="s">
        <v>143</v>
      </c>
      <c r="BE34" s="739"/>
      <c r="BF34" s="739"/>
      <c r="BG34" s="739"/>
      <c r="BH34" s="740"/>
      <c r="BJ34" s="31">
        <f>SUM(X34:AE34)</f>
        <v>56</v>
      </c>
    </row>
    <row r="35" spans="1:70" s="2" customFormat="1" ht="90" customHeight="1" thickBot="1" x14ac:dyDescent="0.5">
      <c r="A35" s="80" t="s">
        <v>122</v>
      </c>
      <c r="B35" s="719" t="s">
        <v>281</v>
      </c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8"/>
      <c r="P35" s="366"/>
      <c r="Q35" s="368"/>
      <c r="R35" s="368"/>
      <c r="S35" s="367"/>
      <c r="T35" s="633">
        <f>SUM(T36:U59)</f>
        <v>2002</v>
      </c>
      <c r="U35" s="368"/>
      <c r="V35" s="613">
        <f>SUM(V36:W59)</f>
        <v>756</v>
      </c>
      <c r="W35" s="372"/>
      <c r="X35" s="633">
        <f>SUM(X36:Y59)</f>
        <v>340</v>
      </c>
      <c r="Y35" s="368"/>
      <c r="Z35" s="613">
        <f>SUM(Z36:AA59)</f>
        <v>268</v>
      </c>
      <c r="AA35" s="368"/>
      <c r="AB35" s="613">
        <f>SUM(AB36:AC59)</f>
        <v>148</v>
      </c>
      <c r="AC35" s="368"/>
      <c r="AD35" s="613">
        <f>SUM(AD36:AE59)</f>
        <v>0</v>
      </c>
      <c r="AE35" s="372"/>
      <c r="AF35" s="633">
        <f>SUM(AF36:AG59)</f>
        <v>720</v>
      </c>
      <c r="AG35" s="368"/>
      <c r="AH35" s="613">
        <f>SUM(AH36:AI59)</f>
        <v>248</v>
      </c>
      <c r="AI35" s="368"/>
      <c r="AJ35" s="613">
        <f>SUM(AJ36:AK59)</f>
        <v>21</v>
      </c>
      <c r="AK35" s="372"/>
      <c r="AL35" s="633">
        <f>SUM(AL36:AM59)</f>
        <v>746</v>
      </c>
      <c r="AM35" s="368"/>
      <c r="AN35" s="613">
        <f>SUM(AN36:AO59)</f>
        <v>300</v>
      </c>
      <c r="AO35" s="368"/>
      <c r="AP35" s="613">
        <f>SUM(AP36:AQ59)</f>
        <v>21</v>
      </c>
      <c r="AQ35" s="372"/>
      <c r="AR35" s="633">
        <f>SUM(AR36:AS59)</f>
        <v>536</v>
      </c>
      <c r="AS35" s="368"/>
      <c r="AT35" s="613">
        <f>SUM(AT36:AU59)</f>
        <v>208</v>
      </c>
      <c r="AU35" s="368"/>
      <c r="AV35" s="613">
        <f>SUM(AV36:AW59)</f>
        <v>15</v>
      </c>
      <c r="AW35" s="372"/>
      <c r="AX35" s="500">
        <f>SUM(AX36,AX34,AX39,AX43,AX48,AX52)</f>
        <v>0</v>
      </c>
      <c r="AY35" s="390"/>
      <c r="AZ35" s="368">
        <f>SUM(AZ36,AZ34,AZ39,AZ43,AZ48,AZ52)</f>
        <v>0</v>
      </c>
      <c r="BA35" s="368"/>
      <c r="BB35" s="390">
        <f>SUM(BB36,BB34,BB39,BB43,BB48,BB52)</f>
        <v>0</v>
      </c>
      <c r="BC35" s="368"/>
      <c r="BD35" s="751">
        <f>T35*100/T64</f>
        <v>64.08450704225352</v>
      </c>
      <c r="BE35" s="752"/>
      <c r="BF35" s="752"/>
      <c r="BG35" s="752"/>
      <c r="BH35" s="753"/>
      <c r="BJ35" s="31">
        <f t="shared" si="17"/>
        <v>756</v>
      </c>
    </row>
    <row r="36" spans="1:70" s="2" customFormat="1" ht="84.75" customHeight="1" x14ac:dyDescent="0.45">
      <c r="A36" s="81" t="s">
        <v>123</v>
      </c>
      <c r="B36" s="643" t="s">
        <v>174</v>
      </c>
      <c r="C36" s="644"/>
      <c r="D36" s="644"/>
      <c r="E36" s="644"/>
      <c r="F36" s="644"/>
      <c r="G36" s="644"/>
      <c r="H36" s="644"/>
      <c r="I36" s="644"/>
      <c r="J36" s="644"/>
      <c r="K36" s="644"/>
      <c r="L36" s="644"/>
      <c r="M36" s="644"/>
      <c r="N36" s="644"/>
      <c r="O36" s="645"/>
      <c r="P36" s="715"/>
      <c r="Q36" s="617"/>
      <c r="R36" s="617"/>
      <c r="S36" s="618"/>
      <c r="T36" s="619"/>
      <c r="U36" s="620"/>
      <c r="V36" s="621"/>
      <c r="W36" s="622"/>
      <c r="X36" s="623"/>
      <c r="Y36" s="498"/>
      <c r="Z36" s="617"/>
      <c r="AA36" s="617"/>
      <c r="AB36" s="499"/>
      <c r="AC36" s="498"/>
      <c r="AD36" s="624"/>
      <c r="AE36" s="625"/>
      <c r="AF36" s="626"/>
      <c r="AG36" s="498"/>
      <c r="AH36" s="499"/>
      <c r="AI36" s="498"/>
      <c r="AJ36" s="624"/>
      <c r="AK36" s="625"/>
      <c r="AL36" s="624"/>
      <c r="AM36" s="618"/>
      <c r="AN36" s="499"/>
      <c r="AO36" s="498"/>
      <c r="AP36" s="499"/>
      <c r="AQ36" s="616"/>
      <c r="AR36" s="624">
        <f>SUM(AR37:AS38)</f>
        <v>0</v>
      </c>
      <c r="AS36" s="618"/>
      <c r="AT36" s="499">
        <f>SUM(AT37:AU38)</f>
        <v>0</v>
      </c>
      <c r="AU36" s="498"/>
      <c r="AV36" s="499">
        <f t="shared" ref="AV36" si="23">SUM(AV37:AW38)</f>
        <v>0</v>
      </c>
      <c r="AW36" s="616"/>
      <c r="AX36" s="624">
        <f t="shared" ref="AX36" si="24">SUM(AX37:AY38)</f>
        <v>0</v>
      </c>
      <c r="AY36" s="618"/>
      <c r="AZ36" s="499">
        <f>SUM(AZ37:BA38)</f>
        <v>0</v>
      </c>
      <c r="BA36" s="498"/>
      <c r="BB36" s="499">
        <f t="shared" ref="BB36" si="25">SUM(BB37:BC38)</f>
        <v>0</v>
      </c>
      <c r="BC36" s="616"/>
      <c r="BD36" s="731"/>
      <c r="BE36" s="732"/>
      <c r="BF36" s="732"/>
      <c r="BG36" s="732"/>
      <c r="BH36" s="733"/>
      <c r="BJ36" s="31">
        <f t="shared" si="17"/>
        <v>0</v>
      </c>
    </row>
    <row r="37" spans="1:70" s="2" customFormat="1" ht="84" customHeight="1" x14ac:dyDescent="0.45">
      <c r="A37" s="82" t="s">
        <v>154</v>
      </c>
      <c r="B37" s="361" t="s">
        <v>124</v>
      </c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3"/>
      <c r="P37" s="489"/>
      <c r="Q37" s="491"/>
      <c r="R37" s="490">
        <v>1</v>
      </c>
      <c r="S37" s="488"/>
      <c r="T37" s="546">
        <f t="shared" si="18"/>
        <v>108</v>
      </c>
      <c r="U37" s="490"/>
      <c r="V37" s="547">
        <f t="shared" si="19"/>
        <v>42</v>
      </c>
      <c r="W37" s="548"/>
      <c r="X37" s="489">
        <v>24</v>
      </c>
      <c r="Y37" s="491"/>
      <c r="Z37" s="490"/>
      <c r="AA37" s="491"/>
      <c r="AB37" s="490">
        <v>18</v>
      </c>
      <c r="AC37" s="491"/>
      <c r="AD37" s="490"/>
      <c r="AE37" s="488"/>
      <c r="AF37" s="487">
        <v>108</v>
      </c>
      <c r="AG37" s="491"/>
      <c r="AH37" s="490">
        <v>42</v>
      </c>
      <c r="AI37" s="491"/>
      <c r="AJ37" s="490">
        <v>3</v>
      </c>
      <c r="AK37" s="488"/>
      <c r="AL37" s="489"/>
      <c r="AM37" s="491"/>
      <c r="AN37" s="490"/>
      <c r="AO37" s="491"/>
      <c r="AP37" s="490"/>
      <c r="AQ37" s="488"/>
      <c r="AR37" s="489"/>
      <c r="AS37" s="491"/>
      <c r="AT37" s="429"/>
      <c r="AU37" s="428"/>
      <c r="AV37" s="429"/>
      <c r="AW37" s="614"/>
      <c r="AX37" s="737"/>
      <c r="AY37" s="428"/>
      <c r="AZ37" s="429"/>
      <c r="BA37" s="428"/>
      <c r="BB37" s="429"/>
      <c r="BC37" s="614"/>
      <c r="BD37" s="640" t="s">
        <v>282</v>
      </c>
      <c r="BE37" s="641"/>
      <c r="BF37" s="641"/>
      <c r="BG37" s="641"/>
      <c r="BH37" s="642"/>
      <c r="BJ37" s="31">
        <f t="shared" si="17"/>
        <v>42</v>
      </c>
    </row>
    <row r="38" spans="1:70" s="2" customFormat="1" ht="129.75" customHeight="1" x14ac:dyDescent="0.45">
      <c r="A38" s="82" t="s">
        <v>155</v>
      </c>
      <c r="B38" s="615" t="s">
        <v>156</v>
      </c>
      <c r="C38" s="567"/>
      <c r="D38" s="567"/>
      <c r="E38" s="567"/>
      <c r="F38" s="567"/>
      <c r="G38" s="567"/>
      <c r="H38" s="567"/>
      <c r="I38" s="567"/>
      <c r="J38" s="567"/>
      <c r="K38" s="567"/>
      <c r="L38" s="567"/>
      <c r="M38" s="567"/>
      <c r="N38" s="567"/>
      <c r="O38" s="568"/>
      <c r="P38" s="489"/>
      <c r="Q38" s="491"/>
      <c r="R38" s="490">
        <v>2</v>
      </c>
      <c r="S38" s="488"/>
      <c r="T38" s="546">
        <f t="shared" si="18"/>
        <v>108</v>
      </c>
      <c r="U38" s="490"/>
      <c r="V38" s="547">
        <f t="shared" si="19"/>
        <v>42</v>
      </c>
      <c r="W38" s="548"/>
      <c r="X38" s="489">
        <v>18</v>
      </c>
      <c r="Y38" s="491"/>
      <c r="Z38" s="490">
        <v>16</v>
      </c>
      <c r="AA38" s="491"/>
      <c r="AB38" s="490">
        <v>8</v>
      </c>
      <c r="AC38" s="491"/>
      <c r="AD38" s="490"/>
      <c r="AE38" s="488"/>
      <c r="AF38" s="487"/>
      <c r="AG38" s="491"/>
      <c r="AH38" s="490"/>
      <c r="AI38" s="491"/>
      <c r="AJ38" s="490"/>
      <c r="AK38" s="488"/>
      <c r="AL38" s="489">
        <v>108</v>
      </c>
      <c r="AM38" s="491"/>
      <c r="AN38" s="490">
        <v>42</v>
      </c>
      <c r="AO38" s="491"/>
      <c r="AP38" s="490">
        <v>3</v>
      </c>
      <c r="AQ38" s="488"/>
      <c r="AR38" s="489"/>
      <c r="AS38" s="491"/>
      <c r="AT38" s="429"/>
      <c r="AU38" s="428"/>
      <c r="AV38" s="429"/>
      <c r="AW38" s="614"/>
      <c r="AX38" s="737"/>
      <c r="AY38" s="428"/>
      <c r="AZ38" s="429"/>
      <c r="BA38" s="428"/>
      <c r="BB38" s="429"/>
      <c r="BC38" s="614"/>
      <c r="BD38" s="734" t="s">
        <v>283</v>
      </c>
      <c r="BE38" s="735"/>
      <c r="BF38" s="735"/>
      <c r="BG38" s="735"/>
      <c r="BH38" s="736"/>
      <c r="BJ38" s="31">
        <f t="shared" si="17"/>
        <v>42</v>
      </c>
    </row>
    <row r="39" spans="1:70" ht="46.5" customHeight="1" x14ac:dyDescent="0.5">
      <c r="A39" s="155" t="s">
        <v>301</v>
      </c>
      <c r="B39" s="610" t="s">
        <v>232</v>
      </c>
      <c r="C39" s="611"/>
      <c r="D39" s="611"/>
      <c r="E39" s="611"/>
      <c r="F39" s="611"/>
      <c r="G39" s="611"/>
      <c r="H39" s="611"/>
      <c r="I39" s="611"/>
      <c r="J39" s="611"/>
      <c r="K39" s="611"/>
      <c r="L39" s="611"/>
      <c r="M39" s="611"/>
      <c r="N39" s="611"/>
      <c r="O39" s="612"/>
      <c r="P39" s="489">
        <v>1</v>
      </c>
      <c r="Q39" s="491"/>
      <c r="R39" s="490"/>
      <c r="S39" s="488"/>
      <c r="T39" s="546">
        <f t="shared" si="18"/>
        <v>216</v>
      </c>
      <c r="U39" s="490"/>
      <c r="V39" s="547">
        <f t="shared" si="19"/>
        <v>72</v>
      </c>
      <c r="W39" s="548"/>
      <c r="X39" s="489"/>
      <c r="Y39" s="491"/>
      <c r="Z39" s="490"/>
      <c r="AA39" s="491"/>
      <c r="AB39" s="490">
        <v>72</v>
      </c>
      <c r="AC39" s="491"/>
      <c r="AD39" s="490"/>
      <c r="AE39" s="488"/>
      <c r="AF39" s="487">
        <v>216</v>
      </c>
      <c r="AG39" s="491"/>
      <c r="AH39" s="490">
        <v>72</v>
      </c>
      <c r="AI39" s="491"/>
      <c r="AJ39" s="490">
        <v>6</v>
      </c>
      <c r="AK39" s="488"/>
      <c r="AL39" s="489"/>
      <c r="AM39" s="491"/>
      <c r="AN39" s="490"/>
      <c r="AO39" s="491"/>
      <c r="AP39" s="490"/>
      <c r="AQ39" s="488"/>
      <c r="AR39" s="489"/>
      <c r="AS39" s="491"/>
      <c r="AT39" s="429"/>
      <c r="AU39" s="428"/>
      <c r="AV39" s="429"/>
      <c r="AW39" s="614"/>
      <c r="AX39" s="737"/>
      <c r="AY39" s="428"/>
      <c r="AZ39" s="429"/>
      <c r="BA39" s="428"/>
      <c r="BB39" s="429"/>
      <c r="BC39" s="614"/>
      <c r="BD39" s="640" t="s">
        <v>201</v>
      </c>
      <c r="BE39" s="641"/>
      <c r="BF39" s="641"/>
      <c r="BG39" s="641"/>
      <c r="BH39" s="642"/>
      <c r="BJ39" s="31">
        <f t="shared" si="17"/>
        <v>72</v>
      </c>
    </row>
    <row r="40" spans="1:70" ht="48.75" customHeight="1" x14ac:dyDescent="0.5">
      <c r="A40" s="155" t="s">
        <v>128</v>
      </c>
      <c r="B40" s="541" t="s">
        <v>111</v>
      </c>
      <c r="C40" s="542"/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543"/>
      <c r="P40" s="544"/>
      <c r="Q40" s="545"/>
      <c r="R40" s="545"/>
      <c r="S40" s="490"/>
      <c r="T40" s="546"/>
      <c r="U40" s="490"/>
      <c r="V40" s="547"/>
      <c r="W40" s="548"/>
      <c r="X40" s="544"/>
      <c r="Y40" s="490"/>
      <c r="Z40" s="545"/>
      <c r="AA40" s="545"/>
      <c r="AB40" s="545"/>
      <c r="AC40" s="545"/>
      <c r="AD40" s="491"/>
      <c r="AE40" s="548"/>
      <c r="AF40" s="491"/>
      <c r="AG40" s="490"/>
      <c r="AH40" s="545"/>
      <c r="AI40" s="545"/>
      <c r="AJ40" s="491"/>
      <c r="AK40" s="545"/>
      <c r="AL40" s="544"/>
      <c r="AM40" s="490"/>
      <c r="AN40" s="545"/>
      <c r="AO40" s="545"/>
      <c r="AP40" s="491"/>
      <c r="AQ40" s="545"/>
      <c r="AR40" s="544"/>
      <c r="AS40" s="490"/>
      <c r="AT40" s="545"/>
      <c r="AU40" s="545"/>
      <c r="AV40" s="491"/>
      <c r="AW40" s="545"/>
      <c r="AX40" s="427">
        <f t="shared" ref="AX40" si="26">SUM(AX41:AY42)</f>
        <v>0</v>
      </c>
      <c r="AY40" s="429"/>
      <c r="AZ40" s="422">
        <f t="shared" ref="AZ40" si="27">SUM(AZ41:BA42)</f>
        <v>0</v>
      </c>
      <c r="BA40" s="422"/>
      <c r="BB40" s="428">
        <f t="shared" ref="BB40" si="28">SUM(BB41:BC42)</f>
        <v>0</v>
      </c>
      <c r="BC40" s="429"/>
      <c r="BD40" s="538"/>
      <c r="BE40" s="539"/>
      <c r="BF40" s="539"/>
      <c r="BG40" s="539"/>
      <c r="BH40" s="540"/>
      <c r="BJ40" s="31">
        <f t="shared" si="17"/>
        <v>0</v>
      </c>
    </row>
    <row r="41" spans="1:70" ht="81.75" customHeight="1" x14ac:dyDescent="0.5">
      <c r="A41" s="156" t="s">
        <v>309</v>
      </c>
      <c r="B41" s="639" t="s">
        <v>161</v>
      </c>
      <c r="C41" s="567"/>
      <c r="D41" s="567"/>
      <c r="E41" s="567"/>
      <c r="F41" s="567"/>
      <c r="G41" s="567"/>
      <c r="H41" s="567"/>
      <c r="I41" s="567"/>
      <c r="J41" s="567"/>
      <c r="K41" s="567"/>
      <c r="L41" s="567"/>
      <c r="M41" s="567"/>
      <c r="N41" s="567"/>
      <c r="O41" s="568"/>
      <c r="P41" s="544"/>
      <c r="Q41" s="545"/>
      <c r="R41" s="545">
        <v>2</v>
      </c>
      <c r="S41" s="490"/>
      <c r="T41" s="546">
        <f t="shared" si="18"/>
        <v>110</v>
      </c>
      <c r="U41" s="490"/>
      <c r="V41" s="547">
        <f t="shared" si="19"/>
        <v>46</v>
      </c>
      <c r="W41" s="548"/>
      <c r="X41" s="544">
        <v>22</v>
      </c>
      <c r="Y41" s="490"/>
      <c r="Z41" s="545">
        <v>24</v>
      </c>
      <c r="AA41" s="545"/>
      <c r="AB41" s="545"/>
      <c r="AC41" s="545"/>
      <c r="AD41" s="491"/>
      <c r="AE41" s="548"/>
      <c r="AF41" s="491"/>
      <c r="AG41" s="490"/>
      <c r="AH41" s="545"/>
      <c r="AI41" s="545"/>
      <c r="AJ41" s="491"/>
      <c r="AK41" s="548"/>
      <c r="AL41" s="491">
        <v>110</v>
      </c>
      <c r="AM41" s="490"/>
      <c r="AN41" s="545">
        <v>46</v>
      </c>
      <c r="AO41" s="545"/>
      <c r="AP41" s="491">
        <v>3</v>
      </c>
      <c r="AQ41" s="490"/>
      <c r="AR41" s="544"/>
      <c r="AS41" s="490"/>
      <c r="AT41" s="545"/>
      <c r="AU41" s="545"/>
      <c r="AV41" s="491"/>
      <c r="AW41" s="548"/>
      <c r="AX41" s="544"/>
      <c r="AY41" s="490"/>
      <c r="AZ41" s="545"/>
      <c r="BA41" s="545"/>
      <c r="BB41" s="491"/>
      <c r="BC41" s="490"/>
      <c r="BD41" s="538" t="s">
        <v>132</v>
      </c>
      <c r="BE41" s="539"/>
      <c r="BF41" s="539"/>
      <c r="BG41" s="539"/>
      <c r="BH41" s="540"/>
      <c r="BJ41" s="31">
        <f t="shared" si="17"/>
        <v>46</v>
      </c>
    </row>
    <row r="42" spans="1:70" ht="44.25" customHeight="1" x14ac:dyDescent="0.5">
      <c r="A42" s="156" t="s">
        <v>302</v>
      </c>
      <c r="B42" s="639" t="s">
        <v>114</v>
      </c>
      <c r="C42" s="567"/>
      <c r="D42" s="567"/>
      <c r="E42" s="567"/>
      <c r="F42" s="567"/>
      <c r="G42" s="567"/>
      <c r="H42" s="567"/>
      <c r="I42" s="567"/>
      <c r="J42" s="567"/>
      <c r="K42" s="567"/>
      <c r="L42" s="567"/>
      <c r="M42" s="567"/>
      <c r="N42" s="567"/>
      <c r="O42" s="568"/>
      <c r="P42" s="544">
        <v>3</v>
      </c>
      <c r="Q42" s="545"/>
      <c r="R42" s="545"/>
      <c r="S42" s="490"/>
      <c r="T42" s="546">
        <f t="shared" si="18"/>
        <v>120</v>
      </c>
      <c r="U42" s="490"/>
      <c r="V42" s="547">
        <f t="shared" si="19"/>
        <v>52</v>
      </c>
      <c r="W42" s="548"/>
      <c r="X42" s="544">
        <v>24</v>
      </c>
      <c r="Y42" s="490"/>
      <c r="Z42" s="545">
        <v>28</v>
      </c>
      <c r="AA42" s="545"/>
      <c r="AB42" s="545">
        <v>0</v>
      </c>
      <c r="AC42" s="545"/>
      <c r="AD42" s="491"/>
      <c r="AE42" s="548"/>
      <c r="AF42" s="491"/>
      <c r="AG42" s="490"/>
      <c r="AH42" s="545"/>
      <c r="AI42" s="545"/>
      <c r="AJ42" s="491"/>
      <c r="AK42" s="548"/>
      <c r="AL42" s="544"/>
      <c r="AM42" s="490"/>
      <c r="AN42" s="545"/>
      <c r="AO42" s="545"/>
      <c r="AP42" s="491"/>
      <c r="AQ42" s="548"/>
      <c r="AR42" s="544">
        <v>120</v>
      </c>
      <c r="AS42" s="490"/>
      <c r="AT42" s="545">
        <v>52</v>
      </c>
      <c r="AU42" s="545"/>
      <c r="AV42" s="491">
        <v>3</v>
      </c>
      <c r="AW42" s="548"/>
      <c r="AX42" s="544"/>
      <c r="AY42" s="490"/>
      <c r="AZ42" s="545"/>
      <c r="BA42" s="545"/>
      <c r="BB42" s="491"/>
      <c r="BC42" s="490"/>
      <c r="BD42" s="538" t="s">
        <v>134</v>
      </c>
      <c r="BE42" s="539"/>
      <c r="BF42" s="539"/>
      <c r="BG42" s="539"/>
      <c r="BH42" s="540"/>
      <c r="BI42" s="1" t="s">
        <v>233</v>
      </c>
      <c r="BJ42" s="31">
        <f t="shared" si="17"/>
        <v>52</v>
      </c>
    </row>
    <row r="43" spans="1:70" ht="120" customHeight="1" x14ac:dyDescent="0.5">
      <c r="A43" s="155" t="s">
        <v>133</v>
      </c>
      <c r="B43" s="714" t="s">
        <v>188</v>
      </c>
      <c r="C43" s="628"/>
      <c r="D43" s="628"/>
      <c r="E43" s="628"/>
      <c r="F43" s="628"/>
      <c r="G43" s="628"/>
      <c r="H43" s="628"/>
      <c r="I43" s="628"/>
      <c r="J43" s="628"/>
      <c r="K43" s="628"/>
      <c r="L43" s="628"/>
      <c r="M43" s="628"/>
      <c r="N43" s="628"/>
      <c r="O43" s="629"/>
      <c r="P43" s="544"/>
      <c r="Q43" s="545"/>
      <c r="R43" s="545"/>
      <c r="S43" s="490"/>
      <c r="T43" s="546"/>
      <c r="U43" s="490"/>
      <c r="V43" s="547"/>
      <c r="W43" s="548"/>
      <c r="X43" s="544"/>
      <c r="Y43" s="490"/>
      <c r="Z43" s="545"/>
      <c r="AA43" s="545"/>
      <c r="AB43" s="545"/>
      <c r="AC43" s="545"/>
      <c r="AD43" s="491"/>
      <c r="AE43" s="548"/>
      <c r="AF43" s="491"/>
      <c r="AG43" s="490"/>
      <c r="AH43" s="545"/>
      <c r="AI43" s="545"/>
      <c r="AJ43" s="491"/>
      <c r="AK43" s="490"/>
      <c r="AL43" s="544"/>
      <c r="AM43" s="490"/>
      <c r="AN43" s="545"/>
      <c r="AO43" s="545"/>
      <c r="AP43" s="491"/>
      <c r="AQ43" s="490"/>
      <c r="AR43" s="544"/>
      <c r="AS43" s="490"/>
      <c r="AT43" s="422"/>
      <c r="AU43" s="422"/>
      <c r="AV43" s="428"/>
      <c r="AW43" s="429"/>
      <c r="AX43" s="427">
        <f>SUM(AX44:AY47)</f>
        <v>0</v>
      </c>
      <c r="AY43" s="429"/>
      <c r="AZ43" s="422">
        <f>SUM(AZ44:BA47)</f>
        <v>0</v>
      </c>
      <c r="BA43" s="422"/>
      <c r="BB43" s="428">
        <f>SUM(BB44:BC47)</f>
        <v>0</v>
      </c>
      <c r="BC43" s="429"/>
      <c r="BD43" s="538"/>
      <c r="BE43" s="539"/>
      <c r="BF43" s="539"/>
      <c r="BG43" s="539"/>
      <c r="BH43" s="540"/>
      <c r="BJ43" s="31">
        <f t="shared" si="17"/>
        <v>0</v>
      </c>
    </row>
    <row r="44" spans="1:70" ht="86.25" customHeight="1" x14ac:dyDescent="0.5">
      <c r="A44" s="156" t="s">
        <v>135</v>
      </c>
      <c r="B44" s="567" t="s">
        <v>210</v>
      </c>
      <c r="C44" s="567"/>
      <c r="D44" s="567"/>
      <c r="E44" s="567"/>
      <c r="F44" s="567"/>
      <c r="G44" s="567"/>
      <c r="H44" s="567"/>
      <c r="I44" s="567"/>
      <c r="J44" s="567"/>
      <c r="K44" s="567"/>
      <c r="L44" s="567"/>
      <c r="M44" s="567"/>
      <c r="N44" s="567"/>
      <c r="O44" s="568"/>
      <c r="P44" s="489">
        <v>1</v>
      </c>
      <c r="Q44" s="491"/>
      <c r="R44" s="490"/>
      <c r="S44" s="488"/>
      <c r="T44" s="546">
        <f t="shared" si="18"/>
        <v>198</v>
      </c>
      <c r="U44" s="490"/>
      <c r="V44" s="547">
        <f t="shared" si="19"/>
        <v>66</v>
      </c>
      <c r="W44" s="548"/>
      <c r="X44" s="489">
        <v>34</v>
      </c>
      <c r="Y44" s="491"/>
      <c r="Z44" s="490">
        <v>16</v>
      </c>
      <c r="AA44" s="491"/>
      <c r="AB44" s="490">
        <v>16</v>
      </c>
      <c r="AC44" s="491"/>
      <c r="AD44" s="491"/>
      <c r="AE44" s="548"/>
      <c r="AF44" s="491">
        <v>198</v>
      </c>
      <c r="AG44" s="490"/>
      <c r="AH44" s="545">
        <v>66</v>
      </c>
      <c r="AI44" s="545"/>
      <c r="AJ44" s="491">
        <v>6</v>
      </c>
      <c r="AK44" s="548"/>
      <c r="AL44" s="544"/>
      <c r="AM44" s="490"/>
      <c r="AN44" s="545"/>
      <c r="AO44" s="545"/>
      <c r="AP44" s="491"/>
      <c r="AQ44" s="548"/>
      <c r="AR44" s="544"/>
      <c r="AS44" s="490"/>
      <c r="AT44" s="545"/>
      <c r="AU44" s="545"/>
      <c r="AV44" s="491"/>
      <c r="AW44" s="548"/>
      <c r="AX44" s="544"/>
      <c r="AY44" s="490"/>
      <c r="AZ44" s="545"/>
      <c r="BA44" s="545"/>
      <c r="BB44" s="491"/>
      <c r="BC44" s="490"/>
      <c r="BD44" s="538" t="s">
        <v>284</v>
      </c>
      <c r="BE44" s="539"/>
      <c r="BF44" s="539"/>
      <c r="BG44" s="539"/>
      <c r="BH44" s="540"/>
      <c r="BJ44" s="31">
        <f t="shared" si="17"/>
        <v>66</v>
      </c>
      <c r="BK44" s="15"/>
      <c r="BL44" s="15"/>
      <c r="BM44" s="15"/>
      <c r="BN44" s="15"/>
      <c r="BO44" s="15"/>
      <c r="BP44" s="15"/>
      <c r="BQ44" s="15"/>
      <c r="BR44" s="15"/>
    </row>
    <row r="45" spans="1:70" ht="45" customHeight="1" x14ac:dyDescent="0.5">
      <c r="A45" s="156" t="s">
        <v>136</v>
      </c>
      <c r="B45" s="567" t="s">
        <v>212</v>
      </c>
      <c r="C45" s="567"/>
      <c r="D45" s="567"/>
      <c r="E45" s="567"/>
      <c r="F45" s="567"/>
      <c r="G45" s="567"/>
      <c r="H45" s="567"/>
      <c r="I45" s="567"/>
      <c r="J45" s="567"/>
      <c r="K45" s="567"/>
      <c r="L45" s="567"/>
      <c r="M45" s="567"/>
      <c r="N45" s="567"/>
      <c r="O45" s="568"/>
      <c r="P45" s="544"/>
      <c r="Q45" s="545"/>
      <c r="R45" s="545">
        <v>1</v>
      </c>
      <c r="S45" s="490"/>
      <c r="T45" s="546">
        <f>SUM(AF45,AL45,AR45,AX45)</f>
        <v>198</v>
      </c>
      <c r="U45" s="490"/>
      <c r="V45" s="547">
        <f>SUM(AH45,AN45,AT45,AZ45)</f>
        <v>68</v>
      </c>
      <c r="W45" s="548"/>
      <c r="X45" s="544">
        <v>34</v>
      </c>
      <c r="Y45" s="490"/>
      <c r="Z45" s="545"/>
      <c r="AA45" s="545"/>
      <c r="AB45" s="545">
        <v>34</v>
      </c>
      <c r="AC45" s="545"/>
      <c r="AD45" s="491"/>
      <c r="AE45" s="548"/>
      <c r="AF45" s="600">
        <v>198</v>
      </c>
      <c r="AG45" s="599"/>
      <c r="AH45" s="582">
        <v>68</v>
      </c>
      <c r="AI45" s="582"/>
      <c r="AJ45" s="600">
        <v>6</v>
      </c>
      <c r="AK45" s="599"/>
      <c r="AL45" s="544"/>
      <c r="AM45" s="490"/>
      <c r="AN45" s="545"/>
      <c r="AO45" s="545"/>
      <c r="AP45" s="491"/>
      <c r="AQ45" s="548"/>
      <c r="AR45" s="544"/>
      <c r="AS45" s="490"/>
      <c r="AT45" s="545"/>
      <c r="AU45" s="545"/>
      <c r="AV45" s="491"/>
      <c r="AW45" s="548"/>
      <c r="AX45" s="544"/>
      <c r="AY45" s="490"/>
      <c r="AZ45" s="545"/>
      <c r="BA45" s="545"/>
      <c r="BB45" s="491"/>
      <c r="BC45" s="490"/>
      <c r="BD45" s="538" t="s">
        <v>285</v>
      </c>
      <c r="BE45" s="539"/>
      <c r="BF45" s="539"/>
      <c r="BG45" s="539"/>
      <c r="BH45" s="540"/>
      <c r="BJ45" s="31">
        <f t="shared" si="17"/>
        <v>68</v>
      </c>
      <c r="BK45" s="15"/>
      <c r="BL45" s="15"/>
      <c r="BM45" s="15"/>
      <c r="BN45" s="15"/>
      <c r="BO45" s="15"/>
      <c r="BP45" s="15"/>
      <c r="BQ45" s="15"/>
      <c r="BR45" s="15"/>
    </row>
    <row r="46" spans="1:70" ht="132.75" customHeight="1" x14ac:dyDescent="0.5">
      <c r="A46" s="157" t="s">
        <v>303</v>
      </c>
      <c r="B46" s="567" t="s">
        <v>234</v>
      </c>
      <c r="C46" s="567"/>
      <c r="D46" s="567"/>
      <c r="E46" s="567"/>
      <c r="F46" s="567"/>
      <c r="G46" s="567"/>
      <c r="H46" s="567"/>
      <c r="I46" s="567"/>
      <c r="J46" s="567"/>
      <c r="K46" s="567"/>
      <c r="L46" s="567"/>
      <c r="M46" s="567"/>
      <c r="N46" s="567"/>
      <c r="O46" s="568"/>
      <c r="P46" s="581">
        <v>2</v>
      </c>
      <c r="Q46" s="582"/>
      <c r="R46" s="582"/>
      <c r="S46" s="583"/>
      <c r="T46" s="546">
        <f t="shared" ref="T46" si="29">SUM(AF46,AL46,AR46,AX46)</f>
        <v>110</v>
      </c>
      <c r="U46" s="490"/>
      <c r="V46" s="547">
        <f t="shared" ref="V46" si="30">SUM(AH46,AN46,AT46,AZ46)</f>
        <v>48</v>
      </c>
      <c r="W46" s="548"/>
      <c r="X46" s="581">
        <v>24</v>
      </c>
      <c r="Y46" s="599"/>
      <c r="Z46" s="582">
        <v>24</v>
      </c>
      <c r="AA46" s="582"/>
      <c r="AB46" s="582"/>
      <c r="AC46" s="582"/>
      <c r="AD46" s="600"/>
      <c r="AE46" s="583"/>
      <c r="AF46" s="600"/>
      <c r="AG46" s="599"/>
      <c r="AH46" s="582"/>
      <c r="AI46" s="582"/>
      <c r="AJ46" s="600"/>
      <c r="AK46" s="599"/>
      <c r="AL46" s="544">
        <v>110</v>
      </c>
      <c r="AM46" s="490"/>
      <c r="AN46" s="545">
        <v>48</v>
      </c>
      <c r="AO46" s="545"/>
      <c r="AP46" s="491">
        <v>3</v>
      </c>
      <c r="AQ46" s="548"/>
      <c r="AR46" s="605"/>
      <c r="AS46" s="600"/>
      <c r="AT46" s="599"/>
      <c r="AU46" s="600"/>
      <c r="AV46" s="599"/>
      <c r="AW46" s="609"/>
      <c r="AX46" s="581"/>
      <c r="AY46" s="599"/>
      <c r="AZ46" s="582"/>
      <c r="BA46" s="582"/>
      <c r="BB46" s="584"/>
      <c r="BC46" s="586"/>
      <c r="BD46" s="606" t="s">
        <v>235</v>
      </c>
      <c r="BE46" s="607"/>
      <c r="BF46" s="607"/>
      <c r="BG46" s="607"/>
      <c r="BH46" s="608"/>
      <c r="BJ46" s="31">
        <f t="shared" si="17"/>
        <v>48</v>
      </c>
      <c r="BK46" s="15"/>
      <c r="BL46" s="15"/>
      <c r="BM46" s="15"/>
      <c r="BN46" s="15"/>
      <c r="BO46" s="15"/>
      <c r="BP46" s="15"/>
      <c r="BQ46" s="15"/>
      <c r="BR46" s="15"/>
    </row>
    <row r="47" spans="1:70" ht="92.25" customHeight="1" x14ac:dyDescent="0.5">
      <c r="A47" s="157" t="s">
        <v>304</v>
      </c>
      <c r="B47" s="590" t="s">
        <v>215</v>
      </c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1"/>
      <c r="P47" s="588">
        <v>3</v>
      </c>
      <c r="Q47" s="589"/>
      <c r="R47" s="589"/>
      <c r="S47" s="585"/>
      <c r="T47" s="592">
        <f t="shared" si="18"/>
        <v>108</v>
      </c>
      <c r="U47" s="593"/>
      <c r="V47" s="594">
        <f t="shared" si="19"/>
        <v>42</v>
      </c>
      <c r="W47" s="595"/>
      <c r="X47" s="588">
        <v>18</v>
      </c>
      <c r="Y47" s="586"/>
      <c r="Z47" s="589">
        <v>24</v>
      </c>
      <c r="AA47" s="589"/>
      <c r="AB47" s="589"/>
      <c r="AC47" s="589"/>
      <c r="AD47" s="584"/>
      <c r="AE47" s="585"/>
      <c r="AF47" s="584"/>
      <c r="AG47" s="586"/>
      <c r="AH47" s="589"/>
      <c r="AI47" s="589"/>
      <c r="AJ47" s="584"/>
      <c r="AK47" s="586"/>
      <c r="AL47" s="604"/>
      <c r="AM47" s="593"/>
      <c r="AN47" s="601"/>
      <c r="AO47" s="601"/>
      <c r="AP47" s="602"/>
      <c r="AQ47" s="595"/>
      <c r="AR47" s="603">
        <v>108</v>
      </c>
      <c r="AS47" s="584"/>
      <c r="AT47" s="586">
        <v>42</v>
      </c>
      <c r="AU47" s="584"/>
      <c r="AV47" s="586">
        <v>3</v>
      </c>
      <c r="AW47" s="587"/>
      <c r="AX47" s="588"/>
      <c r="AY47" s="586"/>
      <c r="AZ47" s="589"/>
      <c r="BA47" s="589"/>
      <c r="BB47" s="584"/>
      <c r="BC47" s="586"/>
      <c r="BD47" s="748" t="s">
        <v>162</v>
      </c>
      <c r="BE47" s="749"/>
      <c r="BF47" s="749"/>
      <c r="BG47" s="749"/>
      <c r="BH47" s="750"/>
      <c r="BJ47" s="31">
        <f t="shared" si="17"/>
        <v>42</v>
      </c>
      <c r="BK47" s="15"/>
      <c r="BL47" s="15"/>
      <c r="BM47" s="15"/>
      <c r="BN47" s="15"/>
      <c r="BO47" s="15"/>
      <c r="BP47" s="15"/>
      <c r="BQ47" s="15"/>
      <c r="BR47" s="15"/>
    </row>
    <row r="48" spans="1:70" s="91" customFormat="1" ht="49.5" customHeight="1" x14ac:dyDescent="0.45">
      <c r="A48" s="155" t="s">
        <v>137</v>
      </c>
      <c r="B48" s="542" t="s">
        <v>189</v>
      </c>
      <c r="C48" s="542"/>
      <c r="D48" s="542"/>
      <c r="E48" s="542"/>
      <c r="F48" s="542"/>
      <c r="G48" s="542"/>
      <c r="H48" s="542"/>
      <c r="I48" s="542"/>
      <c r="J48" s="542"/>
      <c r="K48" s="542"/>
      <c r="L48" s="542"/>
      <c r="M48" s="542"/>
      <c r="N48" s="542"/>
      <c r="O48" s="543"/>
      <c r="P48" s="544"/>
      <c r="Q48" s="545"/>
      <c r="R48" s="545"/>
      <c r="S48" s="490"/>
      <c r="T48" s="546"/>
      <c r="U48" s="490"/>
      <c r="V48" s="547"/>
      <c r="W48" s="548"/>
      <c r="X48" s="544"/>
      <c r="Y48" s="490"/>
      <c r="Z48" s="545"/>
      <c r="AA48" s="545"/>
      <c r="AB48" s="545"/>
      <c r="AC48" s="545"/>
      <c r="AD48" s="491"/>
      <c r="AE48" s="548"/>
      <c r="AF48" s="491"/>
      <c r="AG48" s="490"/>
      <c r="AH48" s="545"/>
      <c r="AI48" s="545"/>
      <c r="AJ48" s="491"/>
      <c r="AK48" s="545"/>
      <c r="AL48" s="544"/>
      <c r="AM48" s="490"/>
      <c r="AN48" s="545"/>
      <c r="AO48" s="545"/>
      <c r="AP48" s="491"/>
      <c r="AQ48" s="545"/>
      <c r="AR48" s="544"/>
      <c r="AS48" s="490"/>
      <c r="AT48" s="422"/>
      <c r="AU48" s="422"/>
      <c r="AV48" s="428"/>
      <c r="AW48" s="422"/>
      <c r="AX48" s="427">
        <f>SUM(AX50:AY59)</f>
        <v>0</v>
      </c>
      <c r="AY48" s="429"/>
      <c r="AZ48" s="422">
        <f>SUM(AZ50:BA59)</f>
        <v>0</v>
      </c>
      <c r="BA48" s="422"/>
      <c r="BB48" s="428">
        <f>SUM(BB50:BC59)</f>
        <v>0</v>
      </c>
      <c r="BC48" s="429"/>
      <c r="BD48" s="538"/>
      <c r="BE48" s="539"/>
      <c r="BF48" s="539"/>
      <c r="BG48" s="539"/>
      <c r="BH48" s="540"/>
      <c r="BJ48" s="92">
        <f t="shared" ref="BJ48:BJ54" si="31">SUM(X48:AE48)</f>
        <v>0</v>
      </c>
    </row>
    <row r="49" spans="1:73" ht="85.5" customHeight="1" x14ac:dyDescent="0.5">
      <c r="A49" s="156" t="s">
        <v>139</v>
      </c>
      <c r="B49" s="596" t="s">
        <v>230</v>
      </c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3"/>
      <c r="P49" s="544">
        <v>2</v>
      </c>
      <c r="Q49" s="545"/>
      <c r="R49" s="545"/>
      <c r="S49" s="490"/>
      <c r="T49" s="546">
        <f>SUM(AF49,AL49,AR49,AX49)</f>
        <v>198</v>
      </c>
      <c r="U49" s="490"/>
      <c r="V49" s="547">
        <f>SUM(AH49,AN49,AT49,AZ49)</f>
        <v>68</v>
      </c>
      <c r="W49" s="548"/>
      <c r="X49" s="597">
        <v>40</v>
      </c>
      <c r="Y49" s="598"/>
      <c r="Z49" s="598">
        <v>28</v>
      </c>
      <c r="AA49" s="598"/>
      <c r="AB49" s="598"/>
      <c r="AC49" s="598"/>
      <c r="AD49" s="422"/>
      <c r="AE49" s="423"/>
      <c r="AF49" s="491"/>
      <c r="AG49" s="490"/>
      <c r="AH49" s="545"/>
      <c r="AI49" s="545"/>
      <c r="AJ49" s="491"/>
      <c r="AK49" s="548"/>
      <c r="AL49" s="491">
        <v>198</v>
      </c>
      <c r="AM49" s="490"/>
      <c r="AN49" s="545">
        <v>68</v>
      </c>
      <c r="AO49" s="545"/>
      <c r="AP49" s="491">
        <v>6</v>
      </c>
      <c r="AQ49" s="490"/>
      <c r="AR49" s="544"/>
      <c r="AS49" s="490"/>
      <c r="AT49" s="545"/>
      <c r="AU49" s="545"/>
      <c r="AV49" s="491"/>
      <c r="AW49" s="548"/>
      <c r="AX49" s="544"/>
      <c r="AY49" s="490"/>
      <c r="AZ49" s="545"/>
      <c r="BA49" s="545"/>
      <c r="BB49" s="491"/>
      <c r="BC49" s="490"/>
      <c r="BD49" s="538" t="s">
        <v>163</v>
      </c>
      <c r="BE49" s="539"/>
      <c r="BF49" s="539"/>
      <c r="BG49" s="539"/>
      <c r="BH49" s="540"/>
      <c r="BI49" s="1" t="s">
        <v>167</v>
      </c>
      <c r="BJ49" s="31">
        <f t="shared" si="31"/>
        <v>68</v>
      </c>
    </row>
    <row r="50" spans="1:73" s="16" customFormat="1" ht="53.25" customHeight="1" x14ac:dyDescent="0.5">
      <c r="A50" s="158" t="s">
        <v>141</v>
      </c>
      <c r="B50" s="577" t="s">
        <v>190</v>
      </c>
      <c r="C50" s="577"/>
      <c r="D50" s="577"/>
      <c r="E50" s="577"/>
      <c r="F50" s="577"/>
      <c r="G50" s="577"/>
      <c r="H50" s="577"/>
      <c r="I50" s="577"/>
      <c r="J50" s="577"/>
      <c r="K50" s="577"/>
      <c r="L50" s="577"/>
      <c r="M50" s="577"/>
      <c r="N50" s="577"/>
      <c r="O50" s="578"/>
      <c r="P50" s="569">
        <v>3</v>
      </c>
      <c r="Q50" s="571"/>
      <c r="R50" s="571"/>
      <c r="S50" s="570"/>
      <c r="T50" s="579">
        <f>SUM(AF50,AL50,AR50,AX50)</f>
        <v>110</v>
      </c>
      <c r="U50" s="570"/>
      <c r="V50" s="580">
        <f t="shared" ref="V50" si="32">SUM(AH50,AN50,AT50,AZ50)</f>
        <v>48</v>
      </c>
      <c r="W50" s="573"/>
      <c r="X50" s="569">
        <v>24</v>
      </c>
      <c r="Y50" s="570"/>
      <c r="Z50" s="571">
        <v>24</v>
      </c>
      <c r="AA50" s="571"/>
      <c r="AB50" s="571"/>
      <c r="AC50" s="571"/>
      <c r="AD50" s="572"/>
      <c r="AE50" s="573"/>
      <c r="AF50" s="572"/>
      <c r="AG50" s="570"/>
      <c r="AH50" s="571"/>
      <c r="AI50" s="571"/>
      <c r="AJ50" s="572"/>
      <c r="AK50" s="573"/>
      <c r="AL50" s="572"/>
      <c r="AM50" s="570"/>
      <c r="AN50" s="571"/>
      <c r="AO50" s="571"/>
      <c r="AP50" s="572"/>
      <c r="AQ50" s="570"/>
      <c r="AR50" s="569">
        <v>110</v>
      </c>
      <c r="AS50" s="570"/>
      <c r="AT50" s="571">
        <v>48</v>
      </c>
      <c r="AU50" s="571"/>
      <c r="AV50" s="572">
        <v>3</v>
      </c>
      <c r="AW50" s="573"/>
      <c r="AX50" s="569"/>
      <c r="AY50" s="570"/>
      <c r="AZ50" s="571"/>
      <c r="BA50" s="571"/>
      <c r="BB50" s="572"/>
      <c r="BC50" s="570"/>
      <c r="BD50" s="574" t="s">
        <v>182</v>
      </c>
      <c r="BE50" s="575"/>
      <c r="BF50" s="575"/>
      <c r="BG50" s="575"/>
      <c r="BH50" s="576"/>
      <c r="BJ50" s="31">
        <f t="shared" si="31"/>
        <v>48</v>
      </c>
    </row>
    <row r="51" spans="1:73" ht="114" customHeight="1" x14ac:dyDescent="0.5">
      <c r="A51" s="156" t="s">
        <v>160</v>
      </c>
      <c r="B51" s="567" t="s">
        <v>286</v>
      </c>
      <c r="C51" s="567"/>
      <c r="D51" s="567"/>
      <c r="E51" s="567"/>
      <c r="F51" s="567"/>
      <c r="G51" s="567"/>
      <c r="H51" s="567"/>
      <c r="I51" s="567"/>
      <c r="J51" s="567"/>
      <c r="K51" s="567"/>
      <c r="L51" s="567"/>
      <c r="M51" s="567"/>
      <c r="N51" s="567"/>
      <c r="O51" s="568"/>
      <c r="P51" s="544">
        <v>3</v>
      </c>
      <c r="Q51" s="545"/>
      <c r="R51" s="545"/>
      <c r="S51" s="490"/>
      <c r="T51" s="546">
        <f>SUM(AF51,AL51,AR51,AX51)</f>
        <v>198</v>
      </c>
      <c r="U51" s="490"/>
      <c r="V51" s="547">
        <f>SUM(AH51,AN51,AT51,AZ51)</f>
        <v>66</v>
      </c>
      <c r="W51" s="548"/>
      <c r="X51" s="544">
        <v>30</v>
      </c>
      <c r="Y51" s="490"/>
      <c r="Z51" s="545">
        <v>36</v>
      </c>
      <c r="AA51" s="545"/>
      <c r="AB51" s="545"/>
      <c r="AC51" s="545"/>
      <c r="AD51" s="491"/>
      <c r="AE51" s="548"/>
      <c r="AF51" s="491"/>
      <c r="AG51" s="490"/>
      <c r="AH51" s="545"/>
      <c r="AI51" s="545"/>
      <c r="AJ51" s="491"/>
      <c r="AK51" s="548"/>
      <c r="AL51" s="491"/>
      <c r="AM51" s="490"/>
      <c r="AN51" s="545"/>
      <c r="AO51" s="545"/>
      <c r="AP51" s="491"/>
      <c r="AQ51" s="490"/>
      <c r="AR51" s="544">
        <v>198</v>
      </c>
      <c r="AS51" s="490"/>
      <c r="AT51" s="545">
        <v>66</v>
      </c>
      <c r="AU51" s="545"/>
      <c r="AV51" s="491">
        <v>6</v>
      </c>
      <c r="AW51" s="548"/>
      <c r="AX51" s="544"/>
      <c r="AY51" s="490"/>
      <c r="AZ51" s="545"/>
      <c r="BA51" s="545"/>
      <c r="BB51" s="491"/>
      <c r="BC51" s="490"/>
      <c r="BD51" s="489" t="s">
        <v>183</v>
      </c>
      <c r="BE51" s="487"/>
      <c r="BF51" s="487"/>
      <c r="BG51" s="487"/>
      <c r="BH51" s="488"/>
      <c r="BI51" s="3"/>
      <c r="BJ51" s="31">
        <f t="shared" si="31"/>
        <v>66</v>
      </c>
    </row>
    <row r="52" spans="1:73" s="2" customFormat="1" ht="79.5" customHeight="1" x14ac:dyDescent="0.45">
      <c r="A52" s="155" t="s">
        <v>184</v>
      </c>
      <c r="B52" s="541" t="s">
        <v>138</v>
      </c>
      <c r="C52" s="542"/>
      <c r="D52" s="542"/>
      <c r="E52" s="542"/>
      <c r="F52" s="542"/>
      <c r="G52" s="542"/>
      <c r="H52" s="542"/>
      <c r="I52" s="542"/>
      <c r="J52" s="542"/>
      <c r="K52" s="542"/>
      <c r="L52" s="542"/>
      <c r="M52" s="542"/>
      <c r="N52" s="542"/>
      <c r="O52" s="543"/>
      <c r="P52" s="544"/>
      <c r="Q52" s="545"/>
      <c r="R52" s="545"/>
      <c r="S52" s="490"/>
      <c r="T52" s="546"/>
      <c r="U52" s="490"/>
      <c r="V52" s="547"/>
      <c r="W52" s="548"/>
      <c r="X52" s="544"/>
      <c r="Y52" s="490"/>
      <c r="Z52" s="545"/>
      <c r="AA52" s="545"/>
      <c r="AB52" s="545"/>
      <c r="AC52" s="545"/>
      <c r="AD52" s="491"/>
      <c r="AE52" s="548"/>
      <c r="AF52" s="491"/>
      <c r="AG52" s="490"/>
      <c r="AH52" s="545"/>
      <c r="AI52" s="545"/>
      <c r="AJ52" s="491"/>
      <c r="AK52" s="545"/>
      <c r="AL52" s="544"/>
      <c r="AM52" s="490"/>
      <c r="AN52" s="545"/>
      <c r="AO52" s="545"/>
      <c r="AP52" s="491"/>
      <c r="AQ52" s="545"/>
      <c r="AR52" s="544">
        <f>SUM(AR53:AS59)</f>
        <v>0</v>
      </c>
      <c r="AS52" s="490"/>
      <c r="AT52" s="422">
        <f>SUM(AT53:AU59)</f>
        <v>0</v>
      </c>
      <c r="AU52" s="422"/>
      <c r="AV52" s="428">
        <f>SUM(AV53:AW59)</f>
        <v>0</v>
      </c>
      <c r="AW52" s="422"/>
      <c r="AX52" s="427">
        <f>SUM(AX53:AY59)</f>
        <v>0</v>
      </c>
      <c r="AY52" s="429"/>
      <c r="AZ52" s="422">
        <f>SUM(AZ53:BA59)</f>
        <v>0</v>
      </c>
      <c r="BA52" s="422"/>
      <c r="BB52" s="428">
        <f>SUM(BB53:BC59)</f>
        <v>0</v>
      </c>
      <c r="BC52" s="429"/>
      <c r="BD52" s="538"/>
      <c r="BE52" s="539"/>
      <c r="BF52" s="539"/>
      <c r="BG52" s="539"/>
      <c r="BH52" s="540"/>
      <c r="BJ52" s="31">
        <f t="shared" si="31"/>
        <v>0</v>
      </c>
    </row>
    <row r="53" spans="1:73" ht="87.75" customHeight="1" x14ac:dyDescent="0.5">
      <c r="A53" s="156" t="s">
        <v>164</v>
      </c>
      <c r="B53" s="567" t="s">
        <v>287</v>
      </c>
      <c r="C53" s="567"/>
      <c r="D53" s="567"/>
      <c r="E53" s="567"/>
      <c r="F53" s="567"/>
      <c r="G53" s="567"/>
      <c r="H53" s="567"/>
      <c r="I53" s="567"/>
      <c r="J53" s="567"/>
      <c r="K53" s="567"/>
      <c r="L53" s="567"/>
      <c r="M53" s="567"/>
      <c r="N53" s="567"/>
      <c r="O53" s="568"/>
      <c r="P53" s="544">
        <v>2</v>
      </c>
      <c r="Q53" s="545"/>
      <c r="R53" s="491"/>
      <c r="S53" s="545"/>
      <c r="T53" s="546">
        <f>SUM(AF53,AL53,AR53,AX53)</f>
        <v>110</v>
      </c>
      <c r="U53" s="490"/>
      <c r="V53" s="547">
        <f>SUM(AH53,AN53,AT53,AZ53)</f>
        <v>48</v>
      </c>
      <c r="W53" s="548"/>
      <c r="X53" s="544">
        <v>24</v>
      </c>
      <c r="Y53" s="490"/>
      <c r="Z53" s="545">
        <v>24</v>
      </c>
      <c r="AA53" s="545"/>
      <c r="AB53" s="545"/>
      <c r="AC53" s="545"/>
      <c r="AD53" s="491"/>
      <c r="AE53" s="548"/>
      <c r="AF53" s="491"/>
      <c r="AG53" s="490"/>
      <c r="AH53" s="545"/>
      <c r="AI53" s="545"/>
      <c r="AJ53" s="491"/>
      <c r="AK53" s="548"/>
      <c r="AL53" s="544">
        <v>110</v>
      </c>
      <c r="AM53" s="490"/>
      <c r="AN53" s="545">
        <v>48</v>
      </c>
      <c r="AO53" s="545"/>
      <c r="AP53" s="491">
        <v>3</v>
      </c>
      <c r="AQ53" s="548"/>
      <c r="AR53" s="544"/>
      <c r="AS53" s="490"/>
      <c r="AT53" s="545"/>
      <c r="AU53" s="545"/>
      <c r="AV53" s="491"/>
      <c r="AW53" s="548"/>
      <c r="AX53" s="544"/>
      <c r="AY53" s="490"/>
      <c r="AZ53" s="545"/>
      <c r="BA53" s="545"/>
      <c r="BB53" s="491"/>
      <c r="BC53" s="490"/>
      <c r="BD53" s="538" t="s">
        <v>248</v>
      </c>
      <c r="BE53" s="539"/>
      <c r="BF53" s="539"/>
      <c r="BG53" s="539"/>
      <c r="BH53" s="540"/>
      <c r="BJ53" s="31">
        <f t="shared" si="31"/>
        <v>48</v>
      </c>
    </row>
    <row r="54" spans="1:73" ht="160.5" customHeight="1" thickBot="1" x14ac:dyDescent="0.55000000000000004">
      <c r="A54" s="159" t="s">
        <v>165</v>
      </c>
      <c r="B54" s="553" t="s">
        <v>288</v>
      </c>
      <c r="C54" s="553"/>
      <c r="D54" s="553"/>
      <c r="E54" s="553"/>
      <c r="F54" s="553"/>
      <c r="G54" s="553"/>
      <c r="H54" s="553"/>
      <c r="I54" s="553"/>
      <c r="J54" s="553"/>
      <c r="K54" s="553"/>
      <c r="L54" s="553"/>
      <c r="M54" s="553"/>
      <c r="N54" s="553"/>
      <c r="O54" s="554"/>
      <c r="P54" s="514">
        <v>2</v>
      </c>
      <c r="Q54" s="512"/>
      <c r="R54" s="512"/>
      <c r="S54" s="388"/>
      <c r="T54" s="555">
        <f>SUM(AF54,AL54,AR54,AX54)</f>
        <v>110</v>
      </c>
      <c r="U54" s="388"/>
      <c r="V54" s="556">
        <f>SUM(AH54,AN54,AT54,AZ54)</f>
        <v>48</v>
      </c>
      <c r="W54" s="513"/>
      <c r="X54" s="514">
        <v>24</v>
      </c>
      <c r="Y54" s="388"/>
      <c r="Z54" s="512">
        <v>24</v>
      </c>
      <c r="AA54" s="512"/>
      <c r="AB54" s="512"/>
      <c r="AC54" s="512"/>
      <c r="AD54" s="389"/>
      <c r="AE54" s="513"/>
      <c r="AF54" s="389"/>
      <c r="AG54" s="388"/>
      <c r="AH54" s="512"/>
      <c r="AI54" s="512"/>
      <c r="AJ54" s="389"/>
      <c r="AK54" s="513"/>
      <c r="AL54" s="514">
        <v>110</v>
      </c>
      <c r="AM54" s="388"/>
      <c r="AN54" s="512">
        <v>48</v>
      </c>
      <c r="AO54" s="512"/>
      <c r="AP54" s="389">
        <v>3</v>
      </c>
      <c r="AQ54" s="513"/>
      <c r="AR54" s="514"/>
      <c r="AS54" s="388"/>
      <c r="AT54" s="512"/>
      <c r="AU54" s="512"/>
      <c r="AV54" s="389"/>
      <c r="AW54" s="513"/>
      <c r="AX54" s="514"/>
      <c r="AY54" s="388"/>
      <c r="AZ54" s="512"/>
      <c r="BA54" s="512"/>
      <c r="BB54" s="389"/>
      <c r="BC54" s="388"/>
      <c r="BD54" s="507" t="s">
        <v>249</v>
      </c>
      <c r="BE54" s="508"/>
      <c r="BF54" s="508"/>
      <c r="BG54" s="508"/>
      <c r="BH54" s="509"/>
      <c r="BJ54" s="31">
        <f t="shared" si="31"/>
        <v>48</v>
      </c>
    </row>
    <row r="55" spans="1:73" ht="30" customHeight="1" thickBot="1" x14ac:dyDescent="0.6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68"/>
      <c r="AD55" s="84"/>
      <c r="AE55" s="84"/>
      <c r="AF55" s="85"/>
      <c r="AG55" s="85"/>
      <c r="AH55" s="85"/>
      <c r="AI55" s="85"/>
      <c r="AJ55" s="86"/>
      <c r="AK55" s="86"/>
      <c r="AL55" s="86"/>
      <c r="AM55" s="86"/>
      <c r="AN55" s="86"/>
      <c r="AO55" s="86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68"/>
      <c r="BB55" s="68"/>
      <c r="BC55" s="68"/>
      <c r="BD55" s="83"/>
      <c r="BE55" s="83"/>
      <c r="BF55" s="83"/>
      <c r="BG55" s="83"/>
      <c r="BH55" s="83"/>
      <c r="BJ55" s="31">
        <f t="shared" si="17"/>
        <v>0</v>
      </c>
    </row>
    <row r="56" spans="1:73" ht="46.5" customHeight="1" thickBot="1" x14ac:dyDescent="0.6">
      <c r="A56" s="720" t="s">
        <v>29</v>
      </c>
      <c r="B56" s="723" t="s">
        <v>278</v>
      </c>
      <c r="C56" s="723"/>
      <c r="D56" s="723"/>
      <c r="E56" s="723"/>
      <c r="F56" s="723"/>
      <c r="G56" s="723"/>
      <c r="H56" s="723"/>
      <c r="I56" s="723"/>
      <c r="J56" s="723"/>
      <c r="K56" s="723"/>
      <c r="L56" s="723"/>
      <c r="M56" s="723"/>
      <c r="N56" s="723"/>
      <c r="O56" s="724"/>
      <c r="P56" s="754" t="s">
        <v>28</v>
      </c>
      <c r="Q56" s="755"/>
      <c r="R56" s="760" t="s">
        <v>27</v>
      </c>
      <c r="S56" s="761"/>
      <c r="T56" s="536" t="s">
        <v>26</v>
      </c>
      <c r="U56" s="500"/>
      <c r="V56" s="500"/>
      <c r="W56" s="500"/>
      <c r="X56" s="500"/>
      <c r="Y56" s="500"/>
      <c r="Z56" s="500"/>
      <c r="AA56" s="500"/>
      <c r="AB56" s="500"/>
      <c r="AC56" s="500"/>
      <c r="AD56" s="500"/>
      <c r="AE56" s="511"/>
      <c r="AF56" s="766" t="s">
        <v>25</v>
      </c>
      <c r="AG56" s="767"/>
      <c r="AH56" s="767"/>
      <c r="AI56" s="767"/>
      <c r="AJ56" s="767"/>
      <c r="AK56" s="767"/>
      <c r="AL56" s="767"/>
      <c r="AM56" s="767"/>
      <c r="AN56" s="767"/>
      <c r="AO56" s="767"/>
      <c r="AP56" s="767"/>
      <c r="AQ56" s="767"/>
      <c r="AR56" s="767"/>
      <c r="AS56" s="767"/>
      <c r="AT56" s="767"/>
      <c r="AU56" s="767"/>
      <c r="AV56" s="767"/>
      <c r="AW56" s="767"/>
      <c r="AX56" s="767"/>
      <c r="AY56" s="767"/>
      <c r="AZ56" s="767"/>
      <c r="BA56" s="767"/>
      <c r="BB56" s="767"/>
      <c r="BC56" s="767"/>
      <c r="BD56" s="698" t="s">
        <v>24</v>
      </c>
      <c r="BE56" s="699"/>
      <c r="BF56" s="699"/>
      <c r="BG56" s="699"/>
      <c r="BH56" s="700"/>
      <c r="BJ56" s="31">
        <f t="shared" si="17"/>
        <v>0</v>
      </c>
    </row>
    <row r="57" spans="1:73" ht="34.5" customHeight="1" thickBot="1" x14ac:dyDescent="0.65">
      <c r="A57" s="721"/>
      <c r="B57" s="725"/>
      <c r="C57" s="725"/>
      <c r="D57" s="725"/>
      <c r="E57" s="725"/>
      <c r="F57" s="725"/>
      <c r="G57" s="725"/>
      <c r="H57" s="725"/>
      <c r="I57" s="725"/>
      <c r="J57" s="725"/>
      <c r="K57" s="725"/>
      <c r="L57" s="725"/>
      <c r="M57" s="725"/>
      <c r="N57" s="725"/>
      <c r="O57" s="726"/>
      <c r="P57" s="756"/>
      <c r="Q57" s="757"/>
      <c r="R57" s="762"/>
      <c r="S57" s="763"/>
      <c r="T57" s="756" t="s">
        <v>23</v>
      </c>
      <c r="U57" s="768"/>
      <c r="V57" s="760" t="s">
        <v>22</v>
      </c>
      <c r="W57" s="761"/>
      <c r="X57" s="450" t="s">
        <v>21</v>
      </c>
      <c r="Y57" s="448"/>
      <c r="Z57" s="448"/>
      <c r="AA57" s="448"/>
      <c r="AB57" s="448"/>
      <c r="AC57" s="448"/>
      <c r="AD57" s="448"/>
      <c r="AE57" s="449"/>
      <c r="AF57" s="690" t="s">
        <v>20</v>
      </c>
      <c r="AG57" s="691"/>
      <c r="AH57" s="691"/>
      <c r="AI57" s="691"/>
      <c r="AJ57" s="691"/>
      <c r="AK57" s="691"/>
      <c r="AL57" s="691"/>
      <c r="AM57" s="691"/>
      <c r="AN57" s="691"/>
      <c r="AO57" s="691"/>
      <c r="AP57" s="691"/>
      <c r="AQ57" s="729"/>
      <c r="AR57" s="690" t="s">
        <v>19</v>
      </c>
      <c r="AS57" s="691"/>
      <c r="AT57" s="691"/>
      <c r="AU57" s="691"/>
      <c r="AV57" s="691"/>
      <c r="AW57" s="691"/>
      <c r="AX57" s="691"/>
      <c r="AY57" s="691"/>
      <c r="AZ57" s="691"/>
      <c r="BA57" s="691"/>
      <c r="BB57" s="691"/>
      <c r="BC57" s="691"/>
      <c r="BD57" s="701"/>
      <c r="BE57" s="702"/>
      <c r="BF57" s="702"/>
      <c r="BG57" s="702"/>
      <c r="BH57" s="703"/>
      <c r="BJ57" s="31">
        <f t="shared" si="17"/>
        <v>0</v>
      </c>
    </row>
    <row r="58" spans="1:73" ht="84" customHeight="1" thickBot="1" x14ac:dyDescent="0.55000000000000004">
      <c r="A58" s="721"/>
      <c r="B58" s="725"/>
      <c r="C58" s="725"/>
      <c r="D58" s="725"/>
      <c r="E58" s="725"/>
      <c r="F58" s="725"/>
      <c r="G58" s="725"/>
      <c r="H58" s="725"/>
      <c r="I58" s="725"/>
      <c r="J58" s="725"/>
      <c r="K58" s="725"/>
      <c r="L58" s="725"/>
      <c r="M58" s="725"/>
      <c r="N58" s="725"/>
      <c r="O58" s="726"/>
      <c r="P58" s="756"/>
      <c r="Q58" s="757"/>
      <c r="R58" s="762"/>
      <c r="S58" s="763"/>
      <c r="T58" s="756"/>
      <c r="U58" s="768"/>
      <c r="V58" s="762"/>
      <c r="W58" s="763"/>
      <c r="X58" s="770" t="s">
        <v>18</v>
      </c>
      <c r="Y58" s="771"/>
      <c r="Z58" s="772" t="s">
        <v>17</v>
      </c>
      <c r="AA58" s="755"/>
      <c r="AB58" s="772" t="s">
        <v>16</v>
      </c>
      <c r="AC58" s="755"/>
      <c r="AD58" s="771" t="s">
        <v>15</v>
      </c>
      <c r="AE58" s="761"/>
      <c r="AF58" s="661" t="s">
        <v>14</v>
      </c>
      <c r="AG58" s="445"/>
      <c r="AH58" s="445"/>
      <c r="AI58" s="445"/>
      <c r="AJ58" s="445"/>
      <c r="AK58" s="446"/>
      <c r="AL58" s="661" t="s">
        <v>13</v>
      </c>
      <c r="AM58" s="445"/>
      <c r="AN58" s="445"/>
      <c r="AO58" s="445"/>
      <c r="AP58" s="445"/>
      <c r="AQ58" s="446"/>
      <c r="AR58" s="661" t="s">
        <v>153</v>
      </c>
      <c r="AS58" s="445"/>
      <c r="AT58" s="445"/>
      <c r="AU58" s="445"/>
      <c r="AV58" s="445"/>
      <c r="AW58" s="446"/>
      <c r="AX58" s="661" t="s">
        <v>98</v>
      </c>
      <c r="AY58" s="445"/>
      <c r="AZ58" s="445"/>
      <c r="BA58" s="445"/>
      <c r="BB58" s="445"/>
      <c r="BC58" s="445"/>
      <c r="BD58" s="701"/>
      <c r="BE58" s="702"/>
      <c r="BF58" s="702"/>
      <c r="BG58" s="702"/>
      <c r="BH58" s="703"/>
      <c r="BI58" s="14"/>
      <c r="BJ58" s="31">
        <f t="shared" si="17"/>
        <v>0</v>
      </c>
    </row>
    <row r="59" spans="1:73" ht="197.25" customHeight="1" thickBot="1" x14ac:dyDescent="0.55000000000000004">
      <c r="A59" s="722"/>
      <c r="B59" s="727"/>
      <c r="C59" s="727"/>
      <c r="D59" s="727"/>
      <c r="E59" s="727"/>
      <c r="F59" s="727"/>
      <c r="G59" s="727"/>
      <c r="H59" s="727"/>
      <c r="I59" s="727"/>
      <c r="J59" s="727"/>
      <c r="K59" s="727"/>
      <c r="L59" s="727"/>
      <c r="M59" s="727"/>
      <c r="N59" s="727"/>
      <c r="O59" s="728"/>
      <c r="P59" s="758"/>
      <c r="Q59" s="759"/>
      <c r="R59" s="764"/>
      <c r="S59" s="765"/>
      <c r="T59" s="758"/>
      <c r="U59" s="769"/>
      <c r="V59" s="764"/>
      <c r="W59" s="765"/>
      <c r="X59" s="758"/>
      <c r="Y59" s="769"/>
      <c r="Z59" s="764"/>
      <c r="AA59" s="759"/>
      <c r="AB59" s="764"/>
      <c r="AC59" s="759"/>
      <c r="AD59" s="769"/>
      <c r="AE59" s="765"/>
      <c r="AF59" s="773" t="s">
        <v>12</v>
      </c>
      <c r="AG59" s="515"/>
      <c r="AH59" s="517" t="s">
        <v>11</v>
      </c>
      <c r="AI59" s="518"/>
      <c r="AJ59" s="515" t="s">
        <v>10</v>
      </c>
      <c r="AK59" s="516"/>
      <c r="AL59" s="517" t="s">
        <v>12</v>
      </c>
      <c r="AM59" s="515"/>
      <c r="AN59" s="517" t="s">
        <v>11</v>
      </c>
      <c r="AO59" s="518"/>
      <c r="AP59" s="515" t="s">
        <v>10</v>
      </c>
      <c r="AQ59" s="516"/>
      <c r="AR59" s="517" t="s">
        <v>12</v>
      </c>
      <c r="AS59" s="515"/>
      <c r="AT59" s="517" t="s">
        <v>11</v>
      </c>
      <c r="AU59" s="518"/>
      <c r="AV59" s="515" t="s">
        <v>10</v>
      </c>
      <c r="AW59" s="516"/>
      <c r="AX59" s="517" t="s">
        <v>12</v>
      </c>
      <c r="AY59" s="515"/>
      <c r="AZ59" s="517" t="s">
        <v>11</v>
      </c>
      <c r="BA59" s="518"/>
      <c r="BB59" s="515" t="s">
        <v>10</v>
      </c>
      <c r="BC59" s="515"/>
      <c r="BD59" s="704"/>
      <c r="BE59" s="705"/>
      <c r="BF59" s="705"/>
      <c r="BG59" s="705"/>
      <c r="BH59" s="706"/>
      <c r="BJ59" s="31">
        <f t="shared" si="17"/>
        <v>0</v>
      </c>
    </row>
    <row r="60" spans="1:73" s="2" customFormat="1" ht="48.75" customHeight="1" thickBot="1" x14ac:dyDescent="0.5">
      <c r="A60" s="160" t="s">
        <v>187</v>
      </c>
      <c r="B60" s="557" t="s">
        <v>294</v>
      </c>
      <c r="C60" s="557"/>
      <c r="D60" s="557"/>
      <c r="E60" s="557"/>
      <c r="F60" s="557"/>
      <c r="G60" s="557"/>
      <c r="H60" s="557"/>
      <c r="I60" s="557"/>
      <c r="J60" s="557"/>
      <c r="K60" s="557"/>
      <c r="L60" s="557"/>
      <c r="M60" s="557"/>
      <c r="N60" s="557"/>
      <c r="O60" s="558"/>
      <c r="P60" s="559"/>
      <c r="Q60" s="560"/>
      <c r="R60" s="560"/>
      <c r="S60" s="561"/>
      <c r="T60" s="562" t="s">
        <v>270</v>
      </c>
      <c r="U60" s="526"/>
      <c r="V60" s="521" t="s">
        <v>260</v>
      </c>
      <c r="W60" s="535"/>
      <c r="X60" s="526" t="s">
        <v>261</v>
      </c>
      <c r="Y60" s="527"/>
      <c r="Z60" s="521" t="s">
        <v>262</v>
      </c>
      <c r="AA60" s="521"/>
      <c r="AB60" s="526" t="s">
        <v>250</v>
      </c>
      <c r="AC60" s="527"/>
      <c r="AD60" s="521" t="s">
        <v>259</v>
      </c>
      <c r="AE60" s="535"/>
      <c r="AF60" s="566" t="s">
        <v>264</v>
      </c>
      <c r="AG60" s="527"/>
      <c r="AH60" s="521" t="s">
        <v>271</v>
      </c>
      <c r="AI60" s="521"/>
      <c r="AJ60" s="524" t="s">
        <v>272</v>
      </c>
      <c r="AK60" s="525"/>
      <c r="AL60" s="526" t="s">
        <v>273</v>
      </c>
      <c r="AM60" s="527"/>
      <c r="AN60" s="521" t="s">
        <v>274</v>
      </c>
      <c r="AO60" s="521"/>
      <c r="AP60" s="563" t="s">
        <v>263</v>
      </c>
      <c r="AQ60" s="525"/>
      <c r="AR60" s="536"/>
      <c r="AS60" s="500"/>
      <c r="AT60" s="367"/>
      <c r="AU60" s="390"/>
      <c r="AV60" s="500"/>
      <c r="AW60" s="511"/>
      <c r="AX60" s="536"/>
      <c r="AY60" s="500"/>
      <c r="AZ60" s="367"/>
      <c r="BA60" s="390"/>
      <c r="BB60" s="500"/>
      <c r="BC60" s="500"/>
      <c r="BD60" s="661"/>
      <c r="BE60" s="445"/>
      <c r="BF60" s="445"/>
      <c r="BG60" s="445"/>
      <c r="BH60" s="446"/>
      <c r="BJ60" s="5">
        <f>SUM(X60:AE60)</f>
        <v>0</v>
      </c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</row>
    <row r="61" spans="1:73" ht="45.75" customHeight="1" x14ac:dyDescent="0.5">
      <c r="A61" s="161" t="s">
        <v>185</v>
      </c>
      <c r="B61" s="774" t="s">
        <v>291</v>
      </c>
      <c r="C61" s="775"/>
      <c r="D61" s="775"/>
      <c r="E61" s="775"/>
      <c r="F61" s="775"/>
      <c r="G61" s="775"/>
      <c r="H61" s="775"/>
      <c r="I61" s="775"/>
      <c r="J61" s="775"/>
      <c r="K61" s="775"/>
      <c r="L61" s="775"/>
      <c r="M61" s="775"/>
      <c r="N61" s="775"/>
      <c r="O61" s="776"/>
      <c r="P61" s="746" t="s">
        <v>147</v>
      </c>
      <c r="Q61" s="747"/>
      <c r="R61" s="744"/>
      <c r="S61" s="745"/>
      <c r="T61" s="528" t="s">
        <v>275</v>
      </c>
      <c r="U61" s="529"/>
      <c r="V61" s="530" t="s">
        <v>159</v>
      </c>
      <c r="W61" s="531"/>
      <c r="X61" s="529" t="s">
        <v>258</v>
      </c>
      <c r="Y61" s="532"/>
      <c r="Z61" s="530"/>
      <c r="AA61" s="530"/>
      <c r="AB61" s="529"/>
      <c r="AC61" s="532"/>
      <c r="AD61" s="530" t="s">
        <v>259</v>
      </c>
      <c r="AE61" s="531"/>
      <c r="AF61" s="533"/>
      <c r="AG61" s="534"/>
      <c r="AH61" s="519"/>
      <c r="AI61" s="534"/>
      <c r="AJ61" s="519"/>
      <c r="AK61" s="520"/>
      <c r="AL61" s="533" t="s">
        <v>275</v>
      </c>
      <c r="AM61" s="534"/>
      <c r="AN61" s="519" t="s">
        <v>159</v>
      </c>
      <c r="AO61" s="534"/>
      <c r="AP61" s="519" t="s">
        <v>146</v>
      </c>
      <c r="AQ61" s="520"/>
      <c r="AR61" s="564"/>
      <c r="AS61" s="552"/>
      <c r="AT61" s="522"/>
      <c r="AU61" s="523"/>
      <c r="AV61" s="552"/>
      <c r="AW61" s="565"/>
      <c r="AX61" s="564"/>
      <c r="AY61" s="552"/>
      <c r="AZ61" s="522"/>
      <c r="BA61" s="523"/>
      <c r="BB61" s="552"/>
      <c r="BC61" s="552"/>
      <c r="BD61" s="549" t="s">
        <v>121</v>
      </c>
      <c r="BE61" s="550"/>
      <c r="BF61" s="550"/>
      <c r="BG61" s="550"/>
      <c r="BH61" s="551"/>
      <c r="BJ61" s="5">
        <f>SUM(X61:AE61)</f>
        <v>0</v>
      </c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</row>
    <row r="62" spans="1:73" ht="48.75" customHeight="1" x14ac:dyDescent="0.5">
      <c r="A62" s="157" t="s">
        <v>186</v>
      </c>
      <c r="B62" s="361" t="s">
        <v>292</v>
      </c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2"/>
      <c r="O62" s="363"/>
      <c r="P62" s="348" t="s">
        <v>147</v>
      </c>
      <c r="Q62" s="349"/>
      <c r="R62" s="364" t="s">
        <v>157</v>
      </c>
      <c r="S62" s="365"/>
      <c r="T62" s="348" t="s">
        <v>264</v>
      </c>
      <c r="U62" s="349"/>
      <c r="V62" s="350" t="s">
        <v>250</v>
      </c>
      <c r="W62" s="351"/>
      <c r="X62" s="349"/>
      <c r="Y62" s="469"/>
      <c r="Z62" s="350"/>
      <c r="AA62" s="350"/>
      <c r="AB62" s="349" t="s">
        <v>250</v>
      </c>
      <c r="AC62" s="469"/>
      <c r="AD62" s="350"/>
      <c r="AE62" s="351"/>
      <c r="AF62" s="348" t="s">
        <v>158</v>
      </c>
      <c r="AG62" s="349"/>
      <c r="AH62" s="469" t="s">
        <v>265</v>
      </c>
      <c r="AI62" s="349"/>
      <c r="AJ62" s="469" t="s">
        <v>147</v>
      </c>
      <c r="AK62" s="510"/>
      <c r="AL62" s="348" t="s">
        <v>159</v>
      </c>
      <c r="AM62" s="349"/>
      <c r="AN62" s="469" t="s">
        <v>265</v>
      </c>
      <c r="AO62" s="349"/>
      <c r="AP62" s="469" t="s">
        <v>147</v>
      </c>
      <c r="AQ62" s="510"/>
      <c r="AR62" s="489"/>
      <c r="AS62" s="487"/>
      <c r="AT62" s="490"/>
      <c r="AU62" s="491"/>
      <c r="AV62" s="487"/>
      <c r="AW62" s="488"/>
      <c r="AX62" s="489"/>
      <c r="AY62" s="487"/>
      <c r="AZ62" s="490"/>
      <c r="BA62" s="491"/>
      <c r="BB62" s="487"/>
      <c r="BC62" s="487"/>
      <c r="BD62" s="640" t="s">
        <v>118</v>
      </c>
      <c r="BE62" s="641"/>
      <c r="BF62" s="641"/>
      <c r="BG62" s="641"/>
      <c r="BH62" s="642"/>
      <c r="BJ62" s="5">
        <f>SUM(AF64,AL64,AR64)</f>
        <v>3124</v>
      </c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</row>
    <row r="63" spans="1:73" ht="50.25" customHeight="1" thickBot="1" x14ac:dyDescent="0.55000000000000004">
      <c r="A63" s="156" t="s">
        <v>305</v>
      </c>
      <c r="B63" s="352" t="s">
        <v>293</v>
      </c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4"/>
      <c r="P63" s="355"/>
      <c r="Q63" s="356"/>
      <c r="R63" s="357" t="s">
        <v>297</v>
      </c>
      <c r="S63" s="358"/>
      <c r="T63" s="355" t="s">
        <v>159</v>
      </c>
      <c r="U63" s="356"/>
      <c r="V63" s="359" t="s">
        <v>266</v>
      </c>
      <c r="W63" s="360"/>
      <c r="X63" s="382" t="s">
        <v>267</v>
      </c>
      <c r="Y63" s="391"/>
      <c r="Z63" s="359" t="s">
        <v>262</v>
      </c>
      <c r="AA63" s="359"/>
      <c r="AB63" s="382"/>
      <c r="AC63" s="391"/>
      <c r="AD63" s="359"/>
      <c r="AE63" s="360"/>
      <c r="AF63" s="395" t="s">
        <v>159</v>
      </c>
      <c r="AG63" s="382"/>
      <c r="AH63" s="359" t="s">
        <v>266</v>
      </c>
      <c r="AI63" s="359"/>
      <c r="AJ63" s="382" t="s">
        <v>147</v>
      </c>
      <c r="AK63" s="360"/>
      <c r="AL63" s="355"/>
      <c r="AM63" s="383"/>
      <c r="AN63" s="384"/>
      <c r="AO63" s="356"/>
      <c r="AP63" s="383"/>
      <c r="AQ63" s="385"/>
      <c r="AR63" s="386"/>
      <c r="AS63" s="387"/>
      <c r="AT63" s="388"/>
      <c r="AU63" s="389"/>
      <c r="AV63" s="387"/>
      <c r="AW63" s="537"/>
      <c r="AX63" s="386"/>
      <c r="AY63" s="387"/>
      <c r="AZ63" s="388"/>
      <c r="BA63" s="389"/>
      <c r="BB63" s="387"/>
      <c r="BC63" s="387"/>
      <c r="BD63" s="392" t="s">
        <v>115</v>
      </c>
      <c r="BE63" s="393"/>
      <c r="BF63" s="393"/>
      <c r="BG63" s="393"/>
      <c r="BH63" s="394"/>
      <c r="BJ63" s="5">
        <f>SUM(AH64,AN64,AT64)</f>
        <v>1048</v>
      </c>
    </row>
    <row r="64" spans="1:73" s="2" customFormat="1" ht="47.25" customHeight="1" thickBot="1" x14ac:dyDescent="0.5">
      <c r="A64" s="406" t="s">
        <v>149</v>
      </c>
      <c r="B64" s="407"/>
      <c r="C64" s="407"/>
      <c r="D64" s="407"/>
      <c r="E64" s="407"/>
      <c r="F64" s="407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8"/>
      <c r="T64" s="366">
        <f>SUM(T26,T35)</f>
        <v>3124</v>
      </c>
      <c r="U64" s="367"/>
      <c r="V64" s="368">
        <f>SUM(V26,V35)</f>
        <v>1048</v>
      </c>
      <c r="W64" s="372"/>
      <c r="X64" s="366">
        <f>SUM(X26,X35)</f>
        <v>490</v>
      </c>
      <c r="Y64" s="367"/>
      <c r="Z64" s="368">
        <f>SUM(Z26,Z35)</f>
        <v>384</v>
      </c>
      <c r="AA64" s="368"/>
      <c r="AB64" s="368">
        <f>SUM(AB26,AB35)</f>
        <v>174</v>
      </c>
      <c r="AC64" s="368"/>
      <c r="AD64" s="390">
        <f>SUM(AD26,AD35)</f>
        <v>0</v>
      </c>
      <c r="AE64" s="368"/>
      <c r="AF64" s="366">
        <f>SUM(AF26,AF35)</f>
        <v>1018</v>
      </c>
      <c r="AG64" s="367"/>
      <c r="AH64" s="368">
        <f>SUM(AH26,AH35)</f>
        <v>360</v>
      </c>
      <c r="AI64" s="368"/>
      <c r="AJ64" s="390">
        <f>SUM(AJ26,AJ35)</f>
        <v>30</v>
      </c>
      <c r="AK64" s="368"/>
      <c r="AL64" s="366">
        <f>SUM(AL26,AL35)</f>
        <v>1064</v>
      </c>
      <c r="AM64" s="367"/>
      <c r="AN64" s="368">
        <f>SUM(AN26,AN35)</f>
        <v>356</v>
      </c>
      <c r="AO64" s="368"/>
      <c r="AP64" s="390">
        <f>SUM(AP26,AP35)</f>
        <v>30</v>
      </c>
      <c r="AQ64" s="368"/>
      <c r="AR64" s="366">
        <f>SUM(AR26,AR35)</f>
        <v>1042</v>
      </c>
      <c r="AS64" s="367"/>
      <c r="AT64" s="368">
        <f>SUM(AT26,AT35)</f>
        <v>332</v>
      </c>
      <c r="AU64" s="368"/>
      <c r="AV64" s="390">
        <f>SUM(AV26,AV35)</f>
        <v>30</v>
      </c>
      <c r="AW64" s="368"/>
      <c r="AX64" s="366"/>
      <c r="AY64" s="367"/>
      <c r="AZ64" s="368"/>
      <c r="BA64" s="368"/>
      <c r="BB64" s="390"/>
      <c r="BC64" s="367"/>
      <c r="BD64" s="366"/>
      <c r="BE64" s="368"/>
      <c r="BF64" s="368"/>
      <c r="BG64" s="368"/>
      <c r="BH64" s="372"/>
      <c r="BJ64" s="5">
        <f>SUM(X64:AE64)</f>
        <v>1048</v>
      </c>
    </row>
    <row r="65" spans="1:325" s="2" customFormat="1" ht="39.75" customHeight="1" x14ac:dyDescent="0.45">
      <c r="A65" s="492" t="s">
        <v>150</v>
      </c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3"/>
      <c r="M65" s="493"/>
      <c r="N65" s="493"/>
      <c r="O65" s="493"/>
      <c r="P65" s="493"/>
      <c r="Q65" s="493"/>
      <c r="R65" s="493"/>
      <c r="S65" s="494"/>
      <c r="T65" s="495"/>
      <c r="U65" s="496"/>
      <c r="V65" s="496"/>
      <c r="W65" s="497"/>
      <c r="X65" s="498"/>
      <c r="Y65" s="499"/>
      <c r="Z65" s="496"/>
      <c r="AA65" s="496"/>
      <c r="AB65" s="496"/>
      <c r="AC65" s="496"/>
      <c r="AD65" s="498"/>
      <c r="AE65" s="497"/>
      <c r="AF65" s="495">
        <f>ROUND(AH64/18,0)</f>
        <v>20</v>
      </c>
      <c r="AG65" s="496"/>
      <c r="AH65" s="496"/>
      <c r="AI65" s="496"/>
      <c r="AJ65" s="496"/>
      <c r="AK65" s="497"/>
      <c r="AL65" s="498">
        <f>ROUND(AN64/18,0)</f>
        <v>20</v>
      </c>
      <c r="AM65" s="496"/>
      <c r="AN65" s="496"/>
      <c r="AO65" s="496"/>
      <c r="AP65" s="496"/>
      <c r="AQ65" s="499"/>
      <c r="AR65" s="495">
        <f>ROUND(AT64/17,0)</f>
        <v>20</v>
      </c>
      <c r="AS65" s="496"/>
      <c r="AT65" s="496"/>
      <c r="AU65" s="496"/>
      <c r="AV65" s="496"/>
      <c r="AW65" s="497"/>
      <c r="AX65" s="498"/>
      <c r="AY65" s="496"/>
      <c r="AZ65" s="496"/>
      <c r="BA65" s="496"/>
      <c r="BB65" s="496"/>
      <c r="BC65" s="499"/>
      <c r="BD65" s="495"/>
      <c r="BE65" s="496"/>
      <c r="BF65" s="496"/>
      <c r="BG65" s="496"/>
      <c r="BH65" s="497"/>
    </row>
    <row r="66" spans="1:325" s="2" customFormat="1" ht="38.25" customHeight="1" x14ac:dyDescent="0.45">
      <c r="A66" s="424" t="s">
        <v>151</v>
      </c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6"/>
      <c r="T66" s="427">
        <f>SUM(AF66:AW66)</f>
        <v>13</v>
      </c>
      <c r="U66" s="422"/>
      <c r="V66" s="422"/>
      <c r="W66" s="423"/>
      <c r="X66" s="428"/>
      <c r="Y66" s="429"/>
      <c r="Z66" s="422"/>
      <c r="AA66" s="422"/>
      <c r="AB66" s="422"/>
      <c r="AC66" s="422"/>
      <c r="AD66" s="428"/>
      <c r="AE66" s="423"/>
      <c r="AF66" s="427">
        <f>COUNTIF(P28:Q54,1)</f>
        <v>4</v>
      </c>
      <c r="AG66" s="422"/>
      <c r="AH66" s="422"/>
      <c r="AI66" s="422"/>
      <c r="AJ66" s="422"/>
      <c r="AK66" s="423"/>
      <c r="AL66" s="430">
        <f>COUNTIF(P28:Q54,2)</f>
        <v>4</v>
      </c>
      <c r="AM66" s="431"/>
      <c r="AN66" s="431"/>
      <c r="AO66" s="431"/>
      <c r="AP66" s="431"/>
      <c r="AQ66" s="432"/>
      <c r="AR66" s="427">
        <f>COUNTIF(P28:Q54,3)</f>
        <v>5</v>
      </c>
      <c r="AS66" s="422"/>
      <c r="AT66" s="422"/>
      <c r="AU66" s="422"/>
      <c r="AV66" s="422"/>
      <c r="AW66" s="423"/>
      <c r="AX66" s="428"/>
      <c r="AY66" s="422"/>
      <c r="AZ66" s="422"/>
      <c r="BA66" s="422"/>
      <c r="BB66" s="422"/>
      <c r="BC66" s="429"/>
      <c r="BD66" s="427"/>
      <c r="BE66" s="422"/>
      <c r="BF66" s="422"/>
      <c r="BG66" s="422"/>
      <c r="BH66" s="423"/>
    </row>
    <row r="67" spans="1:325" s="2" customFormat="1" ht="39" customHeight="1" thickBot="1" x14ac:dyDescent="0.5">
      <c r="A67" s="777" t="s">
        <v>152</v>
      </c>
      <c r="B67" s="778"/>
      <c r="C67" s="778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  <c r="P67" s="778"/>
      <c r="Q67" s="778"/>
      <c r="R67" s="778"/>
      <c r="S67" s="779"/>
      <c r="T67" s="433">
        <f>SUM(AF67:AW67)</f>
        <v>8</v>
      </c>
      <c r="U67" s="434"/>
      <c r="V67" s="375"/>
      <c r="W67" s="421"/>
      <c r="X67" s="373"/>
      <c r="Y67" s="374"/>
      <c r="Z67" s="375"/>
      <c r="AA67" s="375"/>
      <c r="AB67" s="375"/>
      <c r="AC67" s="375"/>
      <c r="AD67" s="373"/>
      <c r="AE67" s="421"/>
      <c r="AF67" s="376">
        <f>COUNTIF(R28:S54,1)</f>
        <v>2</v>
      </c>
      <c r="AG67" s="377"/>
      <c r="AH67" s="377"/>
      <c r="AI67" s="377"/>
      <c r="AJ67" s="377"/>
      <c r="AK67" s="378"/>
      <c r="AL67" s="376">
        <f>COUNTIF(R28:S54,2)+1</f>
        <v>4</v>
      </c>
      <c r="AM67" s="377"/>
      <c r="AN67" s="377"/>
      <c r="AO67" s="377"/>
      <c r="AP67" s="377"/>
      <c r="AQ67" s="378"/>
      <c r="AR67" s="376">
        <f>COUNTIF(R28:S54,3)+1</f>
        <v>2</v>
      </c>
      <c r="AS67" s="377"/>
      <c r="AT67" s="377"/>
      <c r="AU67" s="377"/>
      <c r="AV67" s="377"/>
      <c r="AW67" s="378"/>
      <c r="AX67" s="373"/>
      <c r="AY67" s="375"/>
      <c r="AZ67" s="375"/>
      <c r="BA67" s="375"/>
      <c r="BB67" s="375"/>
      <c r="BC67" s="374"/>
      <c r="BD67" s="420"/>
      <c r="BE67" s="375"/>
      <c r="BF67" s="375"/>
      <c r="BG67" s="375"/>
      <c r="BH67" s="421"/>
    </row>
    <row r="68" spans="1:325" ht="30" customHeight="1" thickBot="1" x14ac:dyDescent="0.55000000000000004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9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J68" s="1"/>
    </row>
    <row r="69" spans="1:325" ht="39.75" customHeight="1" thickBot="1" x14ac:dyDescent="0.55000000000000004">
      <c r="A69" s="369" t="s">
        <v>290</v>
      </c>
      <c r="B69" s="370"/>
      <c r="C69" s="370"/>
      <c r="D69" s="370"/>
      <c r="E69" s="370"/>
      <c r="F69" s="370"/>
      <c r="G69" s="370"/>
      <c r="H69" s="370"/>
      <c r="I69" s="370"/>
      <c r="J69" s="370"/>
      <c r="K69" s="370"/>
      <c r="L69" s="370"/>
      <c r="M69" s="370"/>
      <c r="N69" s="370"/>
      <c r="O69" s="370"/>
      <c r="P69" s="370"/>
      <c r="Q69" s="370"/>
      <c r="R69" s="370"/>
      <c r="S69" s="370"/>
      <c r="T69" s="371"/>
      <c r="U69" s="366" t="s">
        <v>9</v>
      </c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72"/>
      <c r="AQ69" s="366" t="s">
        <v>8</v>
      </c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72"/>
    </row>
    <row r="70" spans="1:325" ht="74.25" customHeight="1" thickBot="1" x14ac:dyDescent="0.55000000000000004">
      <c r="A70" s="450" t="s">
        <v>7</v>
      </c>
      <c r="B70" s="448"/>
      <c r="C70" s="448"/>
      <c r="D70" s="448"/>
      <c r="E70" s="448"/>
      <c r="F70" s="448"/>
      <c r="G70" s="448"/>
      <c r="H70" s="448"/>
      <c r="I70" s="448"/>
      <c r="J70" s="451"/>
      <c r="K70" s="447" t="s">
        <v>6</v>
      </c>
      <c r="L70" s="448"/>
      <c r="M70" s="451"/>
      <c r="N70" s="447" t="s">
        <v>5</v>
      </c>
      <c r="O70" s="448"/>
      <c r="P70" s="451"/>
      <c r="Q70" s="444" t="s">
        <v>4</v>
      </c>
      <c r="R70" s="445"/>
      <c r="S70" s="445"/>
      <c r="T70" s="446"/>
      <c r="U70" s="473" t="s">
        <v>6</v>
      </c>
      <c r="V70" s="435"/>
      <c r="W70" s="435"/>
      <c r="X70" s="435"/>
      <c r="Y70" s="435"/>
      <c r="Z70" s="435"/>
      <c r="AA70" s="435"/>
      <c r="AB70" s="435" t="s">
        <v>5</v>
      </c>
      <c r="AC70" s="435"/>
      <c r="AD70" s="435"/>
      <c r="AE70" s="435"/>
      <c r="AF70" s="435"/>
      <c r="AG70" s="435"/>
      <c r="AH70" s="435"/>
      <c r="AI70" s="436" t="s">
        <v>96</v>
      </c>
      <c r="AJ70" s="435"/>
      <c r="AK70" s="435"/>
      <c r="AL70" s="435"/>
      <c r="AM70" s="435"/>
      <c r="AN70" s="435"/>
      <c r="AO70" s="435"/>
      <c r="AP70" s="437"/>
      <c r="AQ70" s="474" t="s">
        <v>3</v>
      </c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6"/>
    </row>
    <row r="71" spans="1:325" ht="54" customHeight="1" thickBot="1" x14ac:dyDescent="0.55000000000000004">
      <c r="A71" s="450" t="s">
        <v>2</v>
      </c>
      <c r="B71" s="448"/>
      <c r="C71" s="448"/>
      <c r="D71" s="448"/>
      <c r="E71" s="448"/>
      <c r="F71" s="448"/>
      <c r="G71" s="448"/>
      <c r="H71" s="448"/>
      <c r="I71" s="448"/>
      <c r="J71" s="451"/>
      <c r="K71" s="447">
        <v>4</v>
      </c>
      <c r="L71" s="448"/>
      <c r="M71" s="451"/>
      <c r="N71" s="447">
        <v>4</v>
      </c>
      <c r="O71" s="448"/>
      <c r="P71" s="451"/>
      <c r="Q71" s="447">
        <v>6</v>
      </c>
      <c r="R71" s="448"/>
      <c r="S71" s="448"/>
      <c r="T71" s="449"/>
      <c r="U71" s="442">
        <v>4</v>
      </c>
      <c r="V71" s="443"/>
      <c r="W71" s="443"/>
      <c r="X71" s="443"/>
      <c r="Y71" s="443"/>
      <c r="Z71" s="443"/>
      <c r="AA71" s="443"/>
      <c r="AB71" s="443">
        <v>16</v>
      </c>
      <c r="AC71" s="443"/>
      <c r="AD71" s="443"/>
      <c r="AE71" s="443"/>
      <c r="AF71" s="443"/>
      <c r="AG71" s="443"/>
      <c r="AH71" s="443"/>
      <c r="AI71" s="443">
        <v>24</v>
      </c>
      <c r="AJ71" s="443"/>
      <c r="AK71" s="443"/>
      <c r="AL71" s="443"/>
      <c r="AM71" s="443"/>
      <c r="AN71" s="443"/>
      <c r="AO71" s="443"/>
      <c r="AP71" s="483"/>
      <c r="AQ71" s="477"/>
      <c r="AR71" s="478"/>
      <c r="AS71" s="478"/>
      <c r="AT71" s="478"/>
      <c r="AU71" s="478"/>
      <c r="AV71" s="478"/>
      <c r="AW71" s="478"/>
      <c r="AX71" s="478"/>
      <c r="AY71" s="478"/>
      <c r="AZ71" s="478"/>
      <c r="BA71" s="478"/>
      <c r="BB71" s="478"/>
      <c r="BC71" s="478"/>
      <c r="BD71" s="478"/>
      <c r="BE71" s="478"/>
      <c r="BF71" s="478"/>
      <c r="BG71" s="478"/>
      <c r="BH71" s="479"/>
    </row>
    <row r="72" spans="1:325" ht="21" customHeight="1" x14ac:dyDescent="0.5">
      <c r="A72" s="19"/>
      <c r="B72" s="19"/>
      <c r="C72" s="19"/>
      <c r="D72" s="19"/>
      <c r="E72" s="19"/>
      <c r="F72" s="19"/>
      <c r="G72" s="19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</row>
    <row r="73" spans="1:325" ht="45" customHeight="1" x14ac:dyDescent="0.6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93"/>
      <c r="AA73" s="94" t="s">
        <v>92</v>
      </c>
      <c r="AB73" s="93"/>
      <c r="AC73" s="93"/>
      <c r="AD73" s="93"/>
      <c r="AE73" s="93"/>
      <c r="AF73" s="93"/>
      <c r="AG73" s="93"/>
      <c r="AH73" s="93"/>
      <c r="AI73" s="93"/>
      <c r="AJ73" s="93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3"/>
      <c r="BE73" s="23"/>
      <c r="BF73" s="23"/>
      <c r="BG73" s="23"/>
      <c r="BH73" s="23"/>
    </row>
    <row r="74" spans="1:325" ht="15" customHeight="1" thickBot="1" x14ac:dyDescent="0.55000000000000004">
      <c r="U74" s="3"/>
      <c r="V74" s="3"/>
    </row>
    <row r="75" spans="1:325" ht="129.75" customHeight="1" thickBot="1" x14ac:dyDescent="0.55000000000000004">
      <c r="A75" s="417" t="s">
        <v>94</v>
      </c>
      <c r="B75" s="418"/>
      <c r="C75" s="418"/>
      <c r="D75" s="419"/>
      <c r="E75" s="500" t="s">
        <v>95</v>
      </c>
      <c r="F75" s="500"/>
      <c r="G75" s="500"/>
      <c r="H75" s="500"/>
      <c r="I75" s="500"/>
      <c r="J75" s="500"/>
      <c r="K75" s="500"/>
      <c r="L75" s="500"/>
      <c r="M75" s="500"/>
      <c r="N75" s="500"/>
      <c r="O75" s="500"/>
      <c r="P75" s="500"/>
      <c r="Q75" s="500"/>
      <c r="R75" s="500"/>
      <c r="S75" s="500"/>
      <c r="T75" s="500"/>
      <c r="U75" s="500"/>
      <c r="V75" s="500"/>
      <c r="W75" s="500"/>
      <c r="X75" s="500"/>
      <c r="Y75" s="500"/>
      <c r="Z75" s="500"/>
      <c r="AA75" s="500"/>
      <c r="AB75" s="500"/>
      <c r="AC75" s="500"/>
      <c r="AD75" s="500"/>
      <c r="AE75" s="500"/>
      <c r="AF75" s="500"/>
      <c r="AG75" s="500"/>
      <c r="AH75" s="500"/>
      <c r="AI75" s="500"/>
      <c r="AJ75" s="500"/>
      <c r="AK75" s="500"/>
      <c r="AL75" s="500"/>
      <c r="AM75" s="500"/>
      <c r="AN75" s="500"/>
      <c r="AO75" s="500"/>
      <c r="AP75" s="500"/>
      <c r="AQ75" s="500"/>
      <c r="AR75" s="500"/>
      <c r="AS75" s="500"/>
      <c r="AT75" s="500"/>
      <c r="AU75" s="500"/>
      <c r="AV75" s="500"/>
      <c r="AW75" s="500"/>
      <c r="AX75" s="500"/>
      <c r="AY75" s="500"/>
      <c r="AZ75" s="500"/>
      <c r="BA75" s="500"/>
      <c r="BB75" s="500"/>
      <c r="BC75" s="500"/>
      <c r="BD75" s="417" t="s">
        <v>1</v>
      </c>
      <c r="BE75" s="418"/>
      <c r="BF75" s="418"/>
      <c r="BG75" s="418"/>
      <c r="BH75" s="419"/>
    </row>
    <row r="76" spans="1:325" ht="78.75" customHeight="1" x14ac:dyDescent="0.5">
      <c r="A76" s="411" t="s">
        <v>121</v>
      </c>
      <c r="B76" s="412"/>
      <c r="C76" s="412"/>
      <c r="D76" s="413"/>
      <c r="E76" s="414" t="s">
        <v>192</v>
      </c>
      <c r="F76" s="415"/>
      <c r="G76" s="415"/>
      <c r="H76" s="415"/>
      <c r="I76" s="415"/>
      <c r="J76" s="415"/>
      <c r="K76" s="415"/>
      <c r="L76" s="415"/>
      <c r="M76" s="415"/>
      <c r="N76" s="415"/>
      <c r="O76" s="415"/>
      <c r="P76" s="415"/>
      <c r="Q76" s="415"/>
      <c r="R76" s="415"/>
      <c r="S76" s="415"/>
      <c r="T76" s="415"/>
      <c r="U76" s="415"/>
      <c r="V76" s="415"/>
      <c r="W76" s="415"/>
      <c r="X76" s="415"/>
      <c r="Y76" s="415"/>
      <c r="Z76" s="415"/>
      <c r="AA76" s="415"/>
      <c r="AB76" s="415"/>
      <c r="AC76" s="415"/>
      <c r="AD76" s="415"/>
      <c r="AE76" s="415"/>
      <c r="AF76" s="415"/>
      <c r="AG76" s="415"/>
      <c r="AH76" s="415"/>
      <c r="AI76" s="415"/>
      <c r="AJ76" s="415"/>
      <c r="AK76" s="415"/>
      <c r="AL76" s="415"/>
      <c r="AM76" s="415"/>
      <c r="AN76" s="415"/>
      <c r="AO76" s="415"/>
      <c r="AP76" s="415"/>
      <c r="AQ76" s="415"/>
      <c r="AR76" s="415"/>
      <c r="AS76" s="415"/>
      <c r="AT76" s="415"/>
      <c r="AU76" s="415"/>
      <c r="AV76" s="415"/>
      <c r="AW76" s="415"/>
      <c r="AX76" s="415"/>
      <c r="AY76" s="415"/>
      <c r="AZ76" s="415"/>
      <c r="BA76" s="415"/>
      <c r="BB76" s="415"/>
      <c r="BC76" s="416"/>
      <c r="BD76" s="484" t="s">
        <v>306</v>
      </c>
      <c r="BE76" s="485"/>
      <c r="BF76" s="485"/>
      <c r="BG76" s="485"/>
      <c r="BH76" s="486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</row>
    <row r="77" spans="1:325" s="24" customFormat="1" ht="41.25" customHeight="1" x14ac:dyDescent="0.5">
      <c r="A77" s="305" t="s">
        <v>115</v>
      </c>
      <c r="B77" s="306"/>
      <c r="C77" s="306"/>
      <c r="D77" s="307"/>
      <c r="E77" s="409" t="s">
        <v>193</v>
      </c>
      <c r="F77" s="338"/>
      <c r="G77" s="338"/>
      <c r="H77" s="338"/>
      <c r="I77" s="338"/>
      <c r="J77" s="338"/>
      <c r="K77" s="338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8"/>
      <c r="AM77" s="338"/>
      <c r="AN77" s="338"/>
      <c r="AO77" s="338"/>
      <c r="AP77" s="338"/>
      <c r="AQ77" s="338"/>
      <c r="AR77" s="338"/>
      <c r="AS77" s="338"/>
      <c r="AT77" s="338"/>
      <c r="AU77" s="338"/>
      <c r="AV77" s="338"/>
      <c r="AW77" s="338"/>
      <c r="AX77" s="338"/>
      <c r="AY77" s="338"/>
      <c r="AZ77" s="338"/>
      <c r="BA77" s="338"/>
      <c r="BB77" s="338"/>
      <c r="BC77" s="410"/>
      <c r="BD77" s="308" t="s">
        <v>305</v>
      </c>
      <c r="BE77" s="309"/>
      <c r="BF77" s="309"/>
      <c r="BG77" s="309"/>
      <c r="BH77" s="328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</row>
    <row r="78" spans="1:325" ht="84" customHeight="1" x14ac:dyDescent="0.5">
      <c r="A78" s="470" t="s">
        <v>118</v>
      </c>
      <c r="B78" s="471"/>
      <c r="C78" s="471"/>
      <c r="D78" s="472"/>
      <c r="E78" s="400" t="s">
        <v>194</v>
      </c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  <c r="AI78" s="401"/>
      <c r="AJ78" s="401"/>
      <c r="AK78" s="401"/>
      <c r="AL78" s="401"/>
      <c r="AM78" s="401"/>
      <c r="AN78" s="401"/>
      <c r="AO78" s="401"/>
      <c r="AP78" s="401"/>
      <c r="AQ78" s="401"/>
      <c r="AR78" s="401"/>
      <c r="AS78" s="401"/>
      <c r="AT78" s="401"/>
      <c r="AU78" s="401"/>
      <c r="AV78" s="401"/>
      <c r="AW78" s="401"/>
      <c r="AX78" s="401"/>
      <c r="AY78" s="401"/>
      <c r="AZ78" s="401"/>
      <c r="BA78" s="401"/>
      <c r="BB78" s="401"/>
      <c r="BC78" s="402"/>
      <c r="BD78" s="461" t="s">
        <v>307</v>
      </c>
      <c r="BE78" s="462"/>
      <c r="BF78" s="462"/>
      <c r="BG78" s="462"/>
      <c r="BH78" s="46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</row>
    <row r="79" spans="1:325" s="25" customFormat="1" ht="51.75" customHeight="1" x14ac:dyDescent="0.5">
      <c r="A79" s="296" t="s">
        <v>120</v>
      </c>
      <c r="B79" s="297"/>
      <c r="C79" s="297"/>
      <c r="D79" s="298"/>
      <c r="E79" s="464" t="s">
        <v>195</v>
      </c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465"/>
      <c r="BD79" s="302" t="s">
        <v>299</v>
      </c>
      <c r="BE79" s="303"/>
      <c r="BF79" s="303"/>
      <c r="BG79" s="303"/>
      <c r="BH79" s="304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</row>
    <row r="80" spans="1:325" s="24" customFormat="1" ht="78.75" customHeight="1" x14ac:dyDescent="0.5">
      <c r="A80" s="305" t="s">
        <v>125</v>
      </c>
      <c r="B80" s="306"/>
      <c r="C80" s="306"/>
      <c r="D80" s="307"/>
      <c r="E80" s="409" t="s">
        <v>196</v>
      </c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  <c r="Z80" s="338"/>
      <c r="AA80" s="338"/>
      <c r="AB80" s="338"/>
      <c r="AC80" s="338"/>
      <c r="AD80" s="338"/>
      <c r="AE80" s="338"/>
      <c r="AF80" s="338"/>
      <c r="AG80" s="338"/>
      <c r="AH80" s="338"/>
      <c r="AI80" s="338"/>
      <c r="AJ80" s="338"/>
      <c r="AK80" s="338"/>
      <c r="AL80" s="338"/>
      <c r="AM80" s="338"/>
      <c r="AN80" s="338"/>
      <c r="AO80" s="338"/>
      <c r="AP80" s="338"/>
      <c r="AQ80" s="338"/>
      <c r="AR80" s="338"/>
      <c r="AS80" s="338"/>
      <c r="AT80" s="338"/>
      <c r="AU80" s="338"/>
      <c r="AV80" s="338"/>
      <c r="AW80" s="338"/>
      <c r="AX80" s="338"/>
      <c r="AY80" s="338"/>
      <c r="AZ80" s="338"/>
      <c r="BA80" s="338"/>
      <c r="BB80" s="338"/>
      <c r="BC80" s="410"/>
      <c r="BD80" s="308" t="s">
        <v>308</v>
      </c>
      <c r="BE80" s="309"/>
      <c r="BF80" s="309"/>
      <c r="BG80" s="309"/>
      <c r="BH80" s="328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</row>
    <row r="81" spans="1:325" ht="77.25" customHeight="1" x14ac:dyDescent="0.5">
      <c r="A81" s="470" t="s">
        <v>127</v>
      </c>
      <c r="B81" s="471"/>
      <c r="C81" s="471"/>
      <c r="D81" s="472"/>
      <c r="E81" s="400" t="s">
        <v>197</v>
      </c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401"/>
      <c r="AE81" s="401"/>
      <c r="AF81" s="401"/>
      <c r="AG81" s="401"/>
      <c r="AH81" s="401"/>
      <c r="AI81" s="401"/>
      <c r="AJ81" s="401"/>
      <c r="AK81" s="401"/>
      <c r="AL81" s="401"/>
      <c r="AM81" s="401"/>
      <c r="AN81" s="401"/>
      <c r="AO81" s="401"/>
      <c r="AP81" s="401"/>
      <c r="AQ81" s="401"/>
      <c r="AR81" s="401"/>
      <c r="AS81" s="401"/>
      <c r="AT81" s="401"/>
      <c r="AU81" s="401"/>
      <c r="AV81" s="401"/>
      <c r="AW81" s="401"/>
      <c r="AX81" s="401"/>
      <c r="AY81" s="401"/>
      <c r="AZ81" s="401"/>
      <c r="BA81" s="401"/>
      <c r="BB81" s="401"/>
      <c r="BC81" s="402"/>
      <c r="BD81" s="403" t="s">
        <v>208</v>
      </c>
      <c r="BE81" s="404"/>
      <c r="BF81" s="404"/>
      <c r="BG81" s="404"/>
      <c r="BH81" s="405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</row>
    <row r="82" spans="1:325" s="25" customFormat="1" ht="48.75" customHeight="1" x14ac:dyDescent="0.5">
      <c r="A82" s="305" t="s">
        <v>143</v>
      </c>
      <c r="B82" s="306"/>
      <c r="C82" s="306"/>
      <c r="D82" s="307"/>
      <c r="E82" s="409" t="s">
        <v>198</v>
      </c>
      <c r="F82" s="338"/>
      <c r="G82" s="338"/>
      <c r="H82" s="338"/>
      <c r="I82" s="338"/>
      <c r="J82" s="338"/>
      <c r="K82" s="338"/>
      <c r="L82" s="338"/>
      <c r="M82" s="338"/>
      <c r="N82" s="338"/>
      <c r="O82" s="338"/>
      <c r="P82" s="338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8"/>
      <c r="AT82" s="338"/>
      <c r="AU82" s="338"/>
      <c r="AV82" s="338"/>
      <c r="AW82" s="338"/>
      <c r="AX82" s="338"/>
      <c r="AY82" s="338"/>
      <c r="AZ82" s="338"/>
      <c r="BA82" s="338"/>
      <c r="BB82" s="338"/>
      <c r="BC82" s="410"/>
      <c r="BD82" s="308" t="s">
        <v>116</v>
      </c>
      <c r="BE82" s="309"/>
      <c r="BF82" s="309"/>
      <c r="BG82" s="309"/>
      <c r="BH82" s="328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</row>
    <row r="83" spans="1:325" ht="85.5" customHeight="1" x14ac:dyDescent="0.5">
      <c r="A83" s="379" t="s">
        <v>144</v>
      </c>
      <c r="B83" s="380"/>
      <c r="C83" s="380"/>
      <c r="D83" s="381"/>
      <c r="E83" s="337" t="s">
        <v>209</v>
      </c>
      <c r="F83" s="338"/>
      <c r="G83" s="338"/>
      <c r="H83" s="338"/>
      <c r="I83" s="338"/>
      <c r="J83" s="338"/>
      <c r="K83" s="338"/>
      <c r="L83" s="338"/>
      <c r="M83" s="338"/>
      <c r="N83" s="338"/>
      <c r="O83" s="338"/>
      <c r="P83" s="338"/>
      <c r="Q83" s="338"/>
      <c r="R83" s="338"/>
      <c r="S83" s="338"/>
      <c r="T83" s="338"/>
      <c r="U83" s="338"/>
      <c r="V83" s="338"/>
      <c r="W83" s="338"/>
      <c r="X83" s="338"/>
      <c r="Y83" s="338"/>
      <c r="Z83" s="338"/>
      <c r="AA83" s="338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338"/>
      <c r="AM83" s="338"/>
      <c r="AN83" s="338"/>
      <c r="AO83" s="338"/>
      <c r="AP83" s="338"/>
      <c r="AQ83" s="338"/>
      <c r="AR83" s="338"/>
      <c r="AS83" s="338"/>
      <c r="AT83" s="338"/>
      <c r="AU83" s="338"/>
      <c r="AV83" s="338"/>
      <c r="AW83" s="338"/>
      <c r="AX83" s="338"/>
      <c r="AY83" s="338"/>
      <c r="AZ83" s="338"/>
      <c r="BA83" s="338"/>
      <c r="BB83" s="338"/>
      <c r="BC83" s="339"/>
      <c r="BD83" s="501" t="s">
        <v>112</v>
      </c>
      <c r="BE83" s="502"/>
      <c r="BF83" s="502"/>
      <c r="BG83" s="502"/>
      <c r="BH83" s="503"/>
      <c r="BI83" s="26"/>
      <c r="BJ83" s="10"/>
    </row>
    <row r="84" spans="1:325" ht="48" customHeight="1" thickBot="1" x14ac:dyDescent="0.55000000000000004">
      <c r="A84" s="379" t="s">
        <v>207</v>
      </c>
      <c r="B84" s="380"/>
      <c r="C84" s="380"/>
      <c r="D84" s="381"/>
      <c r="E84" s="337" t="s">
        <v>227</v>
      </c>
      <c r="F84" s="338"/>
      <c r="G84" s="338"/>
      <c r="H84" s="338"/>
      <c r="I84" s="338"/>
      <c r="J84" s="338"/>
      <c r="K84" s="338"/>
      <c r="L84" s="338"/>
      <c r="M84" s="338"/>
      <c r="N84" s="338"/>
      <c r="O84" s="338"/>
      <c r="P84" s="338"/>
      <c r="Q84" s="338"/>
      <c r="R84" s="338"/>
      <c r="S84" s="338"/>
      <c r="T84" s="338"/>
      <c r="U84" s="338"/>
      <c r="V84" s="338"/>
      <c r="W84" s="338"/>
      <c r="X84" s="338"/>
      <c r="Y84" s="338"/>
      <c r="Z84" s="338"/>
      <c r="AA84" s="338"/>
      <c r="AB84" s="338"/>
      <c r="AC84" s="338"/>
      <c r="AD84" s="338"/>
      <c r="AE84" s="338"/>
      <c r="AF84" s="338"/>
      <c r="AG84" s="338"/>
      <c r="AH84" s="338"/>
      <c r="AI84" s="338"/>
      <c r="AJ84" s="338"/>
      <c r="AK84" s="338"/>
      <c r="AL84" s="338"/>
      <c r="AM84" s="338"/>
      <c r="AN84" s="338"/>
      <c r="AO84" s="338"/>
      <c r="AP84" s="338"/>
      <c r="AQ84" s="338"/>
      <c r="AR84" s="338"/>
      <c r="AS84" s="338"/>
      <c r="AT84" s="338"/>
      <c r="AU84" s="338"/>
      <c r="AV84" s="338"/>
      <c r="AW84" s="338"/>
      <c r="AX84" s="338"/>
      <c r="AY84" s="338"/>
      <c r="AZ84" s="338"/>
      <c r="BA84" s="338"/>
      <c r="BB84" s="338"/>
      <c r="BC84" s="339"/>
      <c r="BD84" s="480" t="s">
        <v>113</v>
      </c>
      <c r="BE84" s="481"/>
      <c r="BF84" s="481"/>
      <c r="BG84" s="481"/>
      <c r="BH84" s="482"/>
      <c r="BJ84" s="1"/>
    </row>
    <row r="85" spans="1:325" ht="48" customHeight="1" x14ac:dyDescent="0.5">
      <c r="A85" s="452" t="s">
        <v>106</v>
      </c>
      <c r="B85" s="453"/>
      <c r="C85" s="453"/>
      <c r="D85" s="454"/>
      <c r="E85" s="467" t="s">
        <v>216</v>
      </c>
      <c r="F85" s="468"/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  <c r="T85" s="468"/>
      <c r="U85" s="468"/>
      <c r="V85" s="468"/>
      <c r="W85" s="468"/>
      <c r="X85" s="468"/>
      <c r="Y85" s="468"/>
      <c r="Z85" s="468"/>
      <c r="AA85" s="468"/>
      <c r="AB85" s="468"/>
      <c r="AC85" s="468"/>
      <c r="AD85" s="468"/>
      <c r="AE85" s="468"/>
      <c r="AF85" s="468"/>
      <c r="AG85" s="468"/>
      <c r="AH85" s="468"/>
      <c r="AI85" s="468"/>
      <c r="AJ85" s="468"/>
      <c r="AK85" s="468"/>
      <c r="AL85" s="468"/>
      <c r="AM85" s="468"/>
      <c r="AN85" s="468"/>
      <c r="AO85" s="468"/>
      <c r="AP85" s="468"/>
      <c r="AQ85" s="468"/>
      <c r="AR85" s="468"/>
      <c r="AS85" s="468"/>
      <c r="AT85" s="468"/>
      <c r="AU85" s="468"/>
      <c r="AV85" s="468"/>
      <c r="AW85" s="468"/>
      <c r="AX85" s="468"/>
      <c r="AY85" s="468"/>
      <c r="AZ85" s="468"/>
      <c r="BA85" s="468"/>
      <c r="BB85" s="468"/>
      <c r="BC85" s="468"/>
      <c r="BD85" s="438" t="s">
        <v>104</v>
      </c>
      <c r="BE85" s="439"/>
      <c r="BF85" s="439"/>
      <c r="BG85" s="439"/>
      <c r="BH85" s="466"/>
      <c r="BI85" s="27"/>
      <c r="BJ85" s="2"/>
    </row>
    <row r="86" spans="1:325" ht="40.5" customHeight="1" thickBot="1" x14ac:dyDescent="0.55000000000000004">
      <c r="A86" s="455" t="s">
        <v>109</v>
      </c>
      <c r="B86" s="456"/>
      <c r="C86" s="456"/>
      <c r="D86" s="457"/>
      <c r="E86" s="322" t="s">
        <v>217</v>
      </c>
      <c r="F86" s="323"/>
      <c r="G86" s="323"/>
      <c r="H86" s="323"/>
      <c r="I86" s="323"/>
      <c r="J86" s="323"/>
      <c r="K86" s="323"/>
      <c r="L86" s="323"/>
      <c r="M86" s="323"/>
      <c r="N86" s="323"/>
      <c r="O86" s="323"/>
      <c r="P86" s="323"/>
      <c r="Q86" s="323"/>
      <c r="R86" s="323"/>
      <c r="S86" s="323"/>
      <c r="T86" s="323"/>
      <c r="U86" s="323"/>
      <c r="V86" s="323"/>
      <c r="W86" s="323"/>
      <c r="X86" s="323"/>
      <c r="Y86" s="323"/>
      <c r="Z86" s="323"/>
      <c r="AA86" s="323"/>
      <c r="AB86" s="323"/>
      <c r="AC86" s="323"/>
      <c r="AD86" s="323"/>
      <c r="AE86" s="323"/>
      <c r="AF86" s="323"/>
      <c r="AG86" s="323"/>
      <c r="AH86" s="323"/>
      <c r="AI86" s="323"/>
      <c r="AJ86" s="323"/>
      <c r="AK86" s="323"/>
      <c r="AL86" s="323"/>
      <c r="AM86" s="323"/>
      <c r="AN86" s="323"/>
      <c r="AO86" s="323"/>
      <c r="AP86" s="323"/>
      <c r="AQ86" s="323"/>
      <c r="AR86" s="323"/>
      <c r="AS86" s="323"/>
      <c r="AT86" s="323"/>
      <c r="AU86" s="323"/>
      <c r="AV86" s="323"/>
      <c r="AW86" s="323"/>
      <c r="AX86" s="323"/>
      <c r="AY86" s="323"/>
      <c r="AZ86" s="323"/>
      <c r="BA86" s="323"/>
      <c r="BB86" s="323"/>
      <c r="BC86" s="323"/>
      <c r="BD86" s="458" t="s">
        <v>107</v>
      </c>
      <c r="BE86" s="459"/>
      <c r="BF86" s="459"/>
      <c r="BG86" s="459"/>
      <c r="BH86" s="460"/>
      <c r="BI86" s="27"/>
      <c r="BJ86" s="2"/>
    </row>
    <row r="87" spans="1:325" ht="42" customHeight="1" x14ac:dyDescent="0.5">
      <c r="A87" s="452" t="s">
        <v>129</v>
      </c>
      <c r="B87" s="453"/>
      <c r="C87" s="453"/>
      <c r="D87" s="454"/>
      <c r="E87" s="468" t="s">
        <v>199</v>
      </c>
      <c r="F87" s="468"/>
      <c r="G87" s="46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8"/>
      <c r="S87" s="468"/>
      <c r="T87" s="468"/>
      <c r="U87" s="468"/>
      <c r="V87" s="468"/>
      <c r="W87" s="468"/>
      <c r="X87" s="468"/>
      <c r="Y87" s="468"/>
      <c r="Z87" s="468"/>
      <c r="AA87" s="468"/>
      <c r="AB87" s="468"/>
      <c r="AC87" s="468"/>
      <c r="AD87" s="468"/>
      <c r="AE87" s="468"/>
      <c r="AF87" s="468"/>
      <c r="AG87" s="468"/>
      <c r="AH87" s="468"/>
      <c r="AI87" s="468"/>
      <c r="AJ87" s="468"/>
      <c r="AK87" s="468"/>
      <c r="AL87" s="468"/>
      <c r="AM87" s="468"/>
      <c r="AN87" s="468"/>
      <c r="AO87" s="468"/>
      <c r="AP87" s="468"/>
      <c r="AQ87" s="468"/>
      <c r="AR87" s="468"/>
      <c r="AS87" s="468"/>
      <c r="AT87" s="468"/>
      <c r="AU87" s="468"/>
      <c r="AV87" s="468"/>
      <c r="AW87" s="468"/>
      <c r="AX87" s="468"/>
      <c r="AY87" s="468"/>
      <c r="AZ87" s="468"/>
      <c r="BA87" s="468"/>
      <c r="BB87" s="468"/>
      <c r="BC87" s="468"/>
      <c r="BD87" s="438" t="s">
        <v>154</v>
      </c>
      <c r="BE87" s="439"/>
      <c r="BF87" s="440"/>
      <c r="BG87" s="440"/>
      <c r="BH87" s="441"/>
      <c r="BJ87" s="1"/>
    </row>
    <row r="88" spans="1:325" ht="85.5" customHeight="1" x14ac:dyDescent="0.5">
      <c r="A88" s="296" t="s">
        <v>130</v>
      </c>
      <c r="B88" s="297"/>
      <c r="C88" s="297"/>
      <c r="D88" s="298"/>
      <c r="E88" s="340" t="s">
        <v>236</v>
      </c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  <c r="S88" s="340"/>
      <c r="T88" s="340"/>
      <c r="U88" s="340"/>
      <c r="V88" s="340"/>
      <c r="W88" s="340"/>
      <c r="X88" s="340"/>
      <c r="Y88" s="340"/>
      <c r="Z88" s="340"/>
      <c r="AA88" s="340"/>
      <c r="AB88" s="340"/>
      <c r="AC88" s="340"/>
      <c r="AD88" s="340"/>
      <c r="AE88" s="340"/>
      <c r="AF88" s="340"/>
      <c r="AG88" s="340"/>
      <c r="AH88" s="340"/>
      <c r="AI88" s="340"/>
      <c r="AJ88" s="340"/>
      <c r="AK88" s="340"/>
      <c r="AL88" s="340"/>
      <c r="AM88" s="340"/>
      <c r="AN88" s="340"/>
      <c r="AO88" s="340"/>
      <c r="AP88" s="340"/>
      <c r="AQ88" s="340"/>
      <c r="AR88" s="340"/>
      <c r="AS88" s="340"/>
      <c r="AT88" s="340"/>
      <c r="AU88" s="340"/>
      <c r="AV88" s="340"/>
      <c r="AW88" s="340"/>
      <c r="AX88" s="340"/>
      <c r="AY88" s="340"/>
      <c r="AZ88" s="340"/>
      <c r="BA88" s="340"/>
      <c r="BB88" s="340"/>
      <c r="BC88" s="340"/>
      <c r="BD88" s="504" t="s">
        <v>155</v>
      </c>
      <c r="BE88" s="505"/>
      <c r="BF88" s="505"/>
      <c r="BG88" s="505"/>
      <c r="BH88" s="506"/>
      <c r="BJ88" s="1"/>
    </row>
    <row r="89" spans="1:325" ht="43.5" customHeight="1" x14ac:dyDescent="0.5">
      <c r="A89" s="296" t="s">
        <v>131</v>
      </c>
      <c r="B89" s="297"/>
      <c r="C89" s="297"/>
      <c r="D89" s="298"/>
      <c r="E89" s="316" t="s">
        <v>203</v>
      </c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8"/>
      <c r="BD89" s="302" t="s">
        <v>301</v>
      </c>
      <c r="BE89" s="303"/>
      <c r="BF89" s="303"/>
      <c r="BG89" s="303"/>
      <c r="BH89" s="304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</row>
    <row r="90" spans="1:325" ht="46.5" customHeight="1" x14ac:dyDescent="0.5">
      <c r="A90" s="305" t="s">
        <v>132</v>
      </c>
      <c r="B90" s="306"/>
      <c r="C90" s="306"/>
      <c r="D90" s="307"/>
      <c r="E90" s="312" t="s">
        <v>200</v>
      </c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2"/>
      <c r="R90" s="312"/>
      <c r="S90" s="312"/>
      <c r="T90" s="312"/>
      <c r="U90" s="312"/>
      <c r="V90" s="312"/>
      <c r="W90" s="312"/>
      <c r="X90" s="312"/>
      <c r="Y90" s="312"/>
      <c r="Z90" s="312"/>
      <c r="AA90" s="312"/>
      <c r="AB90" s="312"/>
      <c r="AC90" s="312"/>
      <c r="AD90" s="312"/>
      <c r="AE90" s="312"/>
      <c r="AF90" s="312"/>
      <c r="AG90" s="312"/>
      <c r="AH90" s="312"/>
      <c r="AI90" s="312"/>
      <c r="AJ90" s="312"/>
      <c r="AK90" s="312"/>
      <c r="AL90" s="312"/>
      <c r="AM90" s="312"/>
      <c r="AN90" s="312"/>
      <c r="AO90" s="312"/>
      <c r="AP90" s="312"/>
      <c r="AQ90" s="312"/>
      <c r="AR90" s="312"/>
      <c r="AS90" s="312"/>
      <c r="AT90" s="312"/>
      <c r="AU90" s="312"/>
      <c r="AV90" s="312"/>
      <c r="AW90" s="312"/>
      <c r="AX90" s="312"/>
      <c r="AY90" s="312"/>
      <c r="AZ90" s="312"/>
      <c r="BA90" s="312"/>
      <c r="BB90" s="312"/>
      <c r="BC90" s="312"/>
      <c r="BD90" s="308" t="s">
        <v>309</v>
      </c>
      <c r="BE90" s="309"/>
      <c r="BF90" s="309"/>
      <c r="BG90" s="309"/>
      <c r="BH90" s="328"/>
      <c r="BJ90" s="1"/>
    </row>
    <row r="91" spans="1:325" ht="46.5" customHeight="1" x14ac:dyDescent="0.5">
      <c r="A91" s="296" t="s">
        <v>134</v>
      </c>
      <c r="B91" s="297"/>
      <c r="C91" s="297"/>
      <c r="D91" s="298"/>
      <c r="E91" s="340" t="s">
        <v>218</v>
      </c>
      <c r="F91" s="340"/>
      <c r="G91" s="340"/>
      <c r="H91" s="340"/>
      <c r="I91" s="340"/>
      <c r="J91" s="340"/>
      <c r="K91" s="340"/>
      <c r="L91" s="340"/>
      <c r="M91" s="340"/>
      <c r="N91" s="340"/>
      <c r="O91" s="340"/>
      <c r="P91" s="340"/>
      <c r="Q91" s="340"/>
      <c r="R91" s="340"/>
      <c r="S91" s="340"/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I91" s="340"/>
      <c r="AJ91" s="340"/>
      <c r="AK91" s="340"/>
      <c r="AL91" s="340"/>
      <c r="AM91" s="340"/>
      <c r="AN91" s="340"/>
      <c r="AO91" s="340"/>
      <c r="AP91" s="340"/>
      <c r="AQ91" s="340"/>
      <c r="AR91" s="340"/>
      <c r="AS91" s="340"/>
      <c r="AT91" s="340"/>
      <c r="AU91" s="340"/>
      <c r="AV91" s="340"/>
      <c r="AW91" s="340"/>
      <c r="AX91" s="340"/>
      <c r="AY91" s="340"/>
      <c r="AZ91" s="340"/>
      <c r="BA91" s="340"/>
      <c r="BB91" s="340"/>
      <c r="BC91" s="340"/>
      <c r="BD91" s="302" t="s">
        <v>302</v>
      </c>
      <c r="BE91" s="303"/>
      <c r="BF91" s="303"/>
      <c r="BG91" s="303"/>
      <c r="BH91" s="304"/>
      <c r="BJ91" s="1"/>
    </row>
    <row r="92" spans="1:325" ht="40.5" customHeight="1" x14ac:dyDescent="0.5">
      <c r="A92" s="305" t="s">
        <v>140</v>
      </c>
      <c r="B92" s="306"/>
      <c r="C92" s="306"/>
      <c r="D92" s="307"/>
      <c r="E92" s="337" t="s">
        <v>219</v>
      </c>
      <c r="F92" s="338"/>
      <c r="G92" s="338"/>
      <c r="H92" s="338"/>
      <c r="I92" s="338"/>
      <c r="J92" s="338"/>
      <c r="K92" s="338"/>
      <c r="L92" s="338"/>
      <c r="M92" s="338"/>
      <c r="N92" s="338"/>
      <c r="O92" s="338"/>
      <c r="P92" s="338"/>
      <c r="Q92" s="338"/>
      <c r="R92" s="338"/>
      <c r="S92" s="338"/>
      <c r="T92" s="338"/>
      <c r="U92" s="338"/>
      <c r="V92" s="338"/>
      <c r="W92" s="338"/>
      <c r="X92" s="338"/>
      <c r="Y92" s="338"/>
      <c r="Z92" s="338"/>
      <c r="AA92" s="338"/>
      <c r="AB92" s="338"/>
      <c r="AC92" s="338"/>
      <c r="AD92" s="338"/>
      <c r="AE92" s="338"/>
      <c r="AF92" s="338"/>
      <c r="AG92" s="338"/>
      <c r="AH92" s="338"/>
      <c r="AI92" s="338"/>
      <c r="AJ92" s="338"/>
      <c r="AK92" s="338"/>
      <c r="AL92" s="338"/>
      <c r="AM92" s="338"/>
      <c r="AN92" s="338"/>
      <c r="AO92" s="338"/>
      <c r="AP92" s="338"/>
      <c r="AQ92" s="338"/>
      <c r="AR92" s="338"/>
      <c r="AS92" s="338"/>
      <c r="AT92" s="338"/>
      <c r="AU92" s="338"/>
      <c r="AV92" s="338"/>
      <c r="AW92" s="338"/>
      <c r="AX92" s="338"/>
      <c r="AY92" s="338"/>
      <c r="AZ92" s="338"/>
      <c r="BA92" s="338"/>
      <c r="BB92" s="338"/>
      <c r="BC92" s="339"/>
      <c r="BD92" s="308" t="s">
        <v>135</v>
      </c>
      <c r="BE92" s="309"/>
      <c r="BF92" s="309"/>
      <c r="BG92" s="309"/>
      <c r="BH92" s="328"/>
      <c r="BJ92" s="1"/>
    </row>
    <row r="93" spans="1:325" ht="46.5" customHeight="1" x14ac:dyDescent="0.5">
      <c r="A93" s="305" t="s">
        <v>142</v>
      </c>
      <c r="B93" s="306"/>
      <c r="C93" s="306"/>
      <c r="D93" s="307"/>
      <c r="E93" s="299" t="s">
        <v>222</v>
      </c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  <c r="Z93" s="299"/>
      <c r="AA93" s="299"/>
      <c r="AB93" s="299"/>
      <c r="AC93" s="299"/>
      <c r="AD93" s="299"/>
      <c r="AE93" s="299"/>
      <c r="AF93" s="299"/>
      <c r="AG93" s="299"/>
      <c r="AH93" s="299"/>
      <c r="AI93" s="299"/>
      <c r="AJ93" s="299"/>
      <c r="AK93" s="299"/>
      <c r="AL93" s="299"/>
      <c r="AM93" s="299"/>
      <c r="AN93" s="299"/>
      <c r="AO93" s="299"/>
      <c r="AP93" s="299"/>
      <c r="AQ93" s="299"/>
      <c r="AR93" s="299"/>
      <c r="AS93" s="299"/>
      <c r="AT93" s="299"/>
      <c r="AU93" s="299"/>
      <c r="AV93" s="299"/>
      <c r="AW93" s="299"/>
      <c r="AX93" s="299"/>
      <c r="AY93" s="299"/>
      <c r="AZ93" s="299"/>
      <c r="BA93" s="299"/>
      <c r="BB93" s="299"/>
      <c r="BC93" s="299"/>
      <c r="BD93" s="308" t="s">
        <v>136</v>
      </c>
      <c r="BE93" s="309"/>
      <c r="BF93" s="310"/>
      <c r="BG93" s="310"/>
      <c r="BH93" s="311"/>
      <c r="BJ93" s="1"/>
    </row>
    <row r="94" spans="1:325" ht="77.25" customHeight="1" x14ac:dyDescent="0.5">
      <c r="A94" s="341" t="s">
        <v>145</v>
      </c>
      <c r="B94" s="342"/>
      <c r="C94" s="342"/>
      <c r="D94" s="343"/>
      <c r="E94" s="344" t="s">
        <v>224</v>
      </c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44"/>
      <c r="X94" s="344"/>
      <c r="Y94" s="344"/>
      <c r="Z94" s="344"/>
      <c r="AA94" s="344"/>
      <c r="AB94" s="344"/>
      <c r="AC94" s="344"/>
      <c r="AD94" s="344"/>
      <c r="AE94" s="344"/>
      <c r="AF94" s="344"/>
      <c r="AG94" s="344"/>
      <c r="AH94" s="344"/>
      <c r="AI94" s="344"/>
      <c r="AJ94" s="344"/>
      <c r="AK94" s="344"/>
      <c r="AL94" s="344"/>
      <c r="AM94" s="344"/>
      <c r="AN94" s="344"/>
      <c r="AO94" s="344"/>
      <c r="AP94" s="344"/>
      <c r="AQ94" s="344"/>
      <c r="AR94" s="344"/>
      <c r="AS94" s="344"/>
      <c r="AT94" s="344"/>
      <c r="AU94" s="344"/>
      <c r="AV94" s="344"/>
      <c r="AW94" s="344"/>
      <c r="AX94" s="344"/>
      <c r="AY94" s="344"/>
      <c r="AZ94" s="344"/>
      <c r="BA94" s="344"/>
      <c r="BB94" s="344"/>
      <c r="BC94" s="344"/>
      <c r="BD94" s="345" t="s">
        <v>303</v>
      </c>
      <c r="BE94" s="346"/>
      <c r="BF94" s="346"/>
      <c r="BG94" s="346"/>
      <c r="BH94" s="347"/>
      <c r="BJ94" s="1"/>
    </row>
    <row r="95" spans="1:325" s="25" customFormat="1" ht="48" customHeight="1" x14ac:dyDescent="0.5">
      <c r="A95" s="296" t="s">
        <v>148</v>
      </c>
      <c r="B95" s="297"/>
      <c r="C95" s="297"/>
      <c r="D95" s="298"/>
      <c r="E95" s="312" t="s">
        <v>221</v>
      </c>
      <c r="F95" s="312"/>
      <c r="G95" s="312"/>
      <c r="H95" s="312"/>
      <c r="I95" s="312"/>
      <c r="J95" s="312"/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2"/>
      <c r="AC95" s="312"/>
      <c r="AD95" s="312"/>
      <c r="AE95" s="312"/>
      <c r="AF95" s="312"/>
      <c r="AG95" s="312"/>
      <c r="AH95" s="312"/>
      <c r="AI95" s="312"/>
      <c r="AJ95" s="312"/>
      <c r="AK95" s="312"/>
      <c r="AL95" s="312"/>
      <c r="AM95" s="312"/>
      <c r="AN95" s="312"/>
      <c r="AO95" s="312"/>
      <c r="AP95" s="312"/>
      <c r="AQ95" s="312"/>
      <c r="AR95" s="312"/>
      <c r="AS95" s="312"/>
      <c r="AT95" s="312"/>
      <c r="AU95" s="312"/>
      <c r="AV95" s="312"/>
      <c r="AW95" s="312"/>
      <c r="AX95" s="312"/>
      <c r="AY95" s="312"/>
      <c r="AZ95" s="312"/>
      <c r="BA95" s="312"/>
      <c r="BB95" s="312"/>
      <c r="BC95" s="312"/>
      <c r="BD95" s="302" t="s">
        <v>303</v>
      </c>
      <c r="BE95" s="303"/>
      <c r="BF95" s="303"/>
      <c r="BG95" s="303"/>
      <c r="BH95" s="304"/>
    </row>
    <row r="96" spans="1:325" ht="52.5" customHeight="1" x14ac:dyDescent="0.5">
      <c r="A96" s="305" t="s">
        <v>162</v>
      </c>
      <c r="B96" s="306"/>
      <c r="C96" s="306"/>
      <c r="D96" s="307"/>
      <c r="E96" s="337" t="s">
        <v>220</v>
      </c>
      <c r="F96" s="338"/>
      <c r="G96" s="338"/>
      <c r="H96" s="338"/>
      <c r="I96" s="338"/>
      <c r="J96" s="338"/>
      <c r="K96" s="338"/>
      <c r="L96" s="338"/>
      <c r="M96" s="338"/>
      <c r="N96" s="338"/>
      <c r="O96" s="338"/>
      <c r="P96" s="338"/>
      <c r="Q96" s="338"/>
      <c r="R96" s="338"/>
      <c r="S96" s="338"/>
      <c r="T96" s="338"/>
      <c r="U96" s="338"/>
      <c r="V96" s="338"/>
      <c r="W96" s="338"/>
      <c r="X96" s="338"/>
      <c r="Y96" s="338"/>
      <c r="Z96" s="338"/>
      <c r="AA96" s="338"/>
      <c r="AB96" s="338"/>
      <c r="AC96" s="338"/>
      <c r="AD96" s="338"/>
      <c r="AE96" s="338"/>
      <c r="AF96" s="338"/>
      <c r="AG96" s="338"/>
      <c r="AH96" s="338"/>
      <c r="AI96" s="338"/>
      <c r="AJ96" s="338"/>
      <c r="AK96" s="338"/>
      <c r="AL96" s="338"/>
      <c r="AM96" s="338"/>
      <c r="AN96" s="338"/>
      <c r="AO96" s="338"/>
      <c r="AP96" s="338"/>
      <c r="AQ96" s="338"/>
      <c r="AR96" s="338"/>
      <c r="AS96" s="338"/>
      <c r="AT96" s="338"/>
      <c r="AU96" s="338"/>
      <c r="AV96" s="338"/>
      <c r="AW96" s="338"/>
      <c r="AX96" s="338"/>
      <c r="AY96" s="338"/>
      <c r="AZ96" s="338"/>
      <c r="BA96" s="338"/>
      <c r="BB96" s="338"/>
      <c r="BC96" s="339"/>
      <c r="BD96" s="308" t="s">
        <v>304</v>
      </c>
      <c r="BE96" s="309"/>
      <c r="BF96" s="309"/>
      <c r="BG96" s="309"/>
      <c r="BH96" s="328"/>
      <c r="BJ96" s="1"/>
    </row>
    <row r="97" spans="1:67" ht="48.75" customHeight="1" x14ac:dyDescent="0.5">
      <c r="A97" s="313" t="s">
        <v>163</v>
      </c>
      <c r="B97" s="314"/>
      <c r="C97" s="314"/>
      <c r="D97" s="315"/>
      <c r="E97" s="329" t="s">
        <v>226</v>
      </c>
      <c r="F97" s="312"/>
      <c r="G97" s="312"/>
      <c r="H97" s="312"/>
      <c r="I97" s="312"/>
      <c r="J97" s="312"/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/>
      <c r="Y97" s="312"/>
      <c r="Z97" s="312"/>
      <c r="AA97" s="312"/>
      <c r="AB97" s="312"/>
      <c r="AC97" s="312"/>
      <c r="AD97" s="312"/>
      <c r="AE97" s="312"/>
      <c r="AF97" s="312"/>
      <c r="AG97" s="312"/>
      <c r="AH97" s="312"/>
      <c r="AI97" s="312"/>
      <c r="AJ97" s="312"/>
      <c r="AK97" s="312"/>
      <c r="AL97" s="312"/>
      <c r="AM97" s="312"/>
      <c r="AN97" s="312"/>
      <c r="AO97" s="312"/>
      <c r="AP97" s="312"/>
      <c r="AQ97" s="312"/>
      <c r="AR97" s="312"/>
      <c r="AS97" s="312"/>
      <c r="AT97" s="312"/>
      <c r="AU97" s="312"/>
      <c r="AV97" s="312"/>
      <c r="AW97" s="312"/>
      <c r="AX97" s="312"/>
      <c r="AY97" s="312"/>
      <c r="AZ97" s="312"/>
      <c r="BA97" s="312"/>
      <c r="BB97" s="312"/>
      <c r="BC97" s="330"/>
      <c r="BD97" s="331" t="s">
        <v>139</v>
      </c>
      <c r="BE97" s="332"/>
      <c r="BF97" s="332"/>
      <c r="BG97" s="332"/>
      <c r="BH97" s="333"/>
      <c r="BJ97" s="1"/>
    </row>
    <row r="98" spans="1:67" ht="39" customHeight="1" x14ac:dyDescent="0.5">
      <c r="A98" s="334" t="s">
        <v>182</v>
      </c>
      <c r="B98" s="335"/>
      <c r="C98" s="335"/>
      <c r="D98" s="336"/>
      <c r="E98" s="299" t="s">
        <v>223</v>
      </c>
      <c r="F98" s="299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  <c r="AA98" s="299"/>
      <c r="AB98" s="299"/>
      <c r="AC98" s="299"/>
      <c r="AD98" s="299"/>
      <c r="AE98" s="299"/>
      <c r="AF98" s="299"/>
      <c r="AG98" s="299"/>
      <c r="AH98" s="299"/>
      <c r="AI98" s="299"/>
      <c r="AJ98" s="299"/>
      <c r="AK98" s="299"/>
      <c r="AL98" s="299"/>
      <c r="AM98" s="299"/>
      <c r="AN98" s="299"/>
      <c r="AO98" s="299"/>
      <c r="AP98" s="299"/>
      <c r="AQ98" s="299"/>
      <c r="AR98" s="299"/>
      <c r="AS98" s="299"/>
      <c r="AT98" s="299"/>
      <c r="AU98" s="299"/>
      <c r="AV98" s="299"/>
      <c r="AW98" s="299"/>
      <c r="AX98" s="299"/>
      <c r="AY98" s="299"/>
      <c r="AZ98" s="299"/>
      <c r="BA98" s="299"/>
      <c r="BB98" s="299"/>
      <c r="BC98" s="299"/>
      <c r="BD98" s="396" t="s">
        <v>141</v>
      </c>
      <c r="BE98" s="397"/>
      <c r="BF98" s="398"/>
      <c r="BG98" s="398"/>
      <c r="BH98" s="399"/>
      <c r="BJ98" s="1"/>
    </row>
    <row r="99" spans="1:67" ht="48" customHeight="1" x14ac:dyDescent="0.5">
      <c r="A99" s="305" t="s">
        <v>183</v>
      </c>
      <c r="B99" s="306"/>
      <c r="C99" s="306"/>
      <c r="D99" s="307"/>
      <c r="E99" s="299" t="s">
        <v>237</v>
      </c>
      <c r="F99" s="299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299"/>
      <c r="AG99" s="299"/>
      <c r="AH99" s="299"/>
      <c r="AI99" s="299"/>
      <c r="AJ99" s="299"/>
      <c r="AK99" s="299"/>
      <c r="AL99" s="299"/>
      <c r="AM99" s="299"/>
      <c r="AN99" s="299"/>
      <c r="AO99" s="299"/>
      <c r="AP99" s="299"/>
      <c r="AQ99" s="299"/>
      <c r="AR99" s="299"/>
      <c r="AS99" s="299"/>
      <c r="AT99" s="299"/>
      <c r="AU99" s="299"/>
      <c r="AV99" s="299"/>
      <c r="AW99" s="299"/>
      <c r="AX99" s="299"/>
      <c r="AY99" s="299"/>
      <c r="AZ99" s="299"/>
      <c r="BA99" s="299"/>
      <c r="BB99" s="299"/>
      <c r="BC99" s="299"/>
      <c r="BD99" s="308" t="s">
        <v>214</v>
      </c>
      <c r="BE99" s="309"/>
      <c r="BF99" s="310"/>
      <c r="BG99" s="310"/>
      <c r="BH99" s="311"/>
      <c r="BJ99" s="1"/>
    </row>
    <row r="100" spans="1:67" ht="48.75" customHeight="1" x14ac:dyDescent="0.5">
      <c r="A100" s="305" t="s">
        <v>202</v>
      </c>
      <c r="B100" s="306"/>
      <c r="C100" s="306"/>
      <c r="D100" s="307"/>
      <c r="E100" s="299" t="s">
        <v>211</v>
      </c>
      <c r="F100" s="299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  <c r="AH100" s="299"/>
      <c r="AI100" s="299"/>
      <c r="AJ100" s="299"/>
      <c r="AK100" s="299"/>
      <c r="AL100" s="299"/>
      <c r="AM100" s="299"/>
      <c r="AN100" s="299"/>
      <c r="AO100" s="299"/>
      <c r="AP100" s="299"/>
      <c r="AQ100" s="299"/>
      <c r="AR100" s="299"/>
      <c r="AS100" s="299"/>
      <c r="AT100" s="299"/>
      <c r="AU100" s="299"/>
      <c r="AV100" s="299"/>
      <c r="AW100" s="299"/>
      <c r="AX100" s="299"/>
      <c r="AY100" s="299"/>
      <c r="AZ100" s="299"/>
      <c r="BA100" s="299"/>
      <c r="BB100" s="299"/>
      <c r="BC100" s="299"/>
      <c r="BD100" s="308" t="s">
        <v>164</v>
      </c>
      <c r="BE100" s="309"/>
      <c r="BF100" s="309"/>
      <c r="BG100" s="309"/>
      <c r="BH100" s="328"/>
      <c r="BJ100" s="1"/>
    </row>
    <row r="101" spans="1:67" ht="48.75" customHeight="1" x14ac:dyDescent="0.5">
      <c r="A101" s="296" t="s">
        <v>204</v>
      </c>
      <c r="B101" s="297"/>
      <c r="C101" s="297"/>
      <c r="D101" s="298"/>
      <c r="E101" s="299" t="s">
        <v>213</v>
      </c>
      <c r="F101" s="299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299"/>
      <c r="AE101" s="299"/>
      <c r="AF101" s="299"/>
      <c r="AG101" s="299"/>
      <c r="AH101" s="299"/>
      <c r="AI101" s="299"/>
      <c r="AJ101" s="299"/>
      <c r="AK101" s="299"/>
      <c r="AL101" s="299"/>
      <c r="AM101" s="299"/>
      <c r="AN101" s="299"/>
      <c r="AO101" s="299"/>
      <c r="AP101" s="299"/>
      <c r="AQ101" s="299"/>
      <c r="AR101" s="299"/>
      <c r="AS101" s="299"/>
      <c r="AT101" s="299"/>
      <c r="AU101" s="299"/>
      <c r="AV101" s="299"/>
      <c r="AW101" s="299"/>
      <c r="AX101" s="299"/>
      <c r="AY101" s="299"/>
      <c r="AZ101" s="299"/>
      <c r="BA101" s="299"/>
      <c r="BB101" s="299"/>
      <c r="BC101" s="299"/>
      <c r="BD101" s="302" t="s">
        <v>164</v>
      </c>
      <c r="BE101" s="303"/>
      <c r="BF101" s="303"/>
      <c r="BG101" s="303"/>
      <c r="BH101" s="304"/>
      <c r="BJ101" s="1"/>
    </row>
    <row r="102" spans="1:67" ht="45" customHeight="1" x14ac:dyDescent="0.5">
      <c r="A102" s="296" t="s">
        <v>205</v>
      </c>
      <c r="B102" s="297"/>
      <c r="C102" s="297"/>
      <c r="D102" s="298"/>
      <c r="E102" s="329" t="s">
        <v>225</v>
      </c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2"/>
      <c r="Z102" s="312"/>
      <c r="AA102" s="312"/>
      <c r="AB102" s="312"/>
      <c r="AC102" s="312"/>
      <c r="AD102" s="312"/>
      <c r="AE102" s="312"/>
      <c r="AF102" s="312"/>
      <c r="AG102" s="312"/>
      <c r="AH102" s="312"/>
      <c r="AI102" s="312"/>
      <c r="AJ102" s="312"/>
      <c r="AK102" s="312"/>
      <c r="AL102" s="312"/>
      <c r="AM102" s="312"/>
      <c r="AN102" s="312"/>
      <c r="AO102" s="312"/>
      <c r="AP102" s="312"/>
      <c r="AQ102" s="312"/>
      <c r="AR102" s="312"/>
      <c r="AS102" s="312"/>
      <c r="AT102" s="312"/>
      <c r="AU102" s="312"/>
      <c r="AV102" s="312"/>
      <c r="AW102" s="312"/>
      <c r="AX102" s="312"/>
      <c r="AY102" s="312"/>
      <c r="AZ102" s="312"/>
      <c r="BA102" s="312"/>
      <c r="BB102" s="312"/>
      <c r="BC102" s="330"/>
      <c r="BD102" s="302" t="s">
        <v>165</v>
      </c>
      <c r="BE102" s="303"/>
      <c r="BF102" s="303"/>
      <c r="BG102" s="303"/>
      <c r="BH102" s="304"/>
      <c r="BJ102" s="1"/>
    </row>
    <row r="103" spans="1:67" s="25" customFormat="1" ht="48" customHeight="1" thickBot="1" x14ac:dyDescent="0.55000000000000004">
      <c r="A103" s="319" t="s">
        <v>206</v>
      </c>
      <c r="B103" s="320"/>
      <c r="C103" s="320"/>
      <c r="D103" s="321"/>
      <c r="E103" s="322" t="s">
        <v>238</v>
      </c>
      <c r="F103" s="323"/>
      <c r="G103" s="323"/>
      <c r="H103" s="323"/>
      <c r="I103" s="323"/>
      <c r="J103" s="323"/>
      <c r="K103" s="323"/>
      <c r="L103" s="323"/>
      <c r="M103" s="323"/>
      <c r="N103" s="323"/>
      <c r="O103" s="323"/>
      <c r="P103" s="323"/>
      <c r="Q103" s="323"/>
      <c r="R103" s="323"/>
      <c r="S103" s="323"/>
      <c r="T103" s="323"/>
      <c r="U103" s="323"/>
      <c r="V103" s="323"/>
      <c r="W103" s="323"/>
      <c r="X103" s="323"/>
      <c r="Y103" s="323"/>
      <c r="Z103" s="323"/>
      <c r="AA103" s="323"/>
      <c r="AB103" s="323"/>
      <c r="AC103" s="323"/>
      <c r="AD103" s="323"/>
      <c r="AE103" s="323"/>
      <c r="AF103" s="323"/>
      <c r="AG103" s="323"/>
      <c r="AH103" s="323"/>
      <c r="AI103" s="323"/>
      <c r="AJ103" s="323"/>
      <c r="AK103" s="323"/>
      <c r="AL103" s="323"/>
      <c r="AM103" s="323"/>
      <c r="AN103" s="323"/>
      <c r="AO103" s="323"/>
      <c r="AP103" s="323"/>
      <c r="AQ103" s="323"/>
      <c r="AR103" s="323"/>
      <c r="AS103" s="323"/>
      <c r="AT103" s="323"/>
      <c r="AU103" s="323"/>
      <c r="AV103" s="323"/>
      <c r="AW103" s="323"/>
      <c r="AX103" s="323"/>
      <c r="AY103" s="323"/>
      <c r="AZ103" s="323"/>
      <c r="BA103" s="323"/>
      <c r="BB103" s="323"/>
      <c r="BC103" s="324"/>
      <c r="BD103" s="325" t="s">
        <v>165</v>
      </c>
      <c r="BE103" s="326"/>
      <c r="BF103" s="326"/>
      <c r="BG103" s="326"/>
      <c r="BH103" s="327"/>
    </row>
    <row r="104" spans="1:67" ht="78" customHeight="1" x14ac:dyDescent="0.5">
      <c r="A104" s="301" t="s">
        <v>255</v>
      </c>
      <c r="B104" s="301"/>
      <c r="C104" s="301"/>
      <c r="D104" s="301"/>
      <c r="E104" s="301"/>
      <c r="F104" s="301"/>
      <c r="G104" s="301"/>
      <c r="H104" s="301"/>
      <c r="I104" s="301"/>
      <c r="J104" s="301"/>
      <c r="K104" s="301"/>
      <c r="L104" s="301"/>
      <c r="M104" s="301"/>
      <c r="N104" s="301"/>
      <c r="O104" s="301"/>
      <c r="P104" s="301"/>
      <c r="Q104" s="301"/>
      <c r="R104" s="301"/>
      <c r="S104" s="301"/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  <c r="AF104" s="301"/>
      <c r="AG104" s="301"/>
      <c r="AH104" s="301"/>
      <c r="AI104" s="301"/>
      <c r="AJ104" s="301"/>
      <c r="AK104" s="301"/>
      <c r="AL104" s="301"/>
      <c r="AM104" s="301"/>
      <c r="AN104" s="301"/>
      <c r="AO104" s="301"/>
      <c r="AP104" s="301"/>
      <c r="AQ104" s="301"/>
      <c r="AR104" s="301"/>
      <c r="AS104" s="301"/>
      <c r="AT104" s="301"/>
      <c r="AU104" s="301"/>
      <c r="AV104" s="301"/>
      <c r="AW104" s="301"/>
      <c r="AX104" s="301"/>
      <c r="AY104" s="301"/>
      <c r="AZ104" s="301"/>
      <c r="BA104" s="301"/>
      <c r="BB104" s="301"/>
      <c r="BC104" s="301"/>
      <c r="BD104" s="301"/>
      <c r="BE104" s="301"/>
      <c r="BF104" s="301"/>
      <c r="BG104" s="301"/>
      <c r="BH104" s="301"/>
      <c r="BI104" s="7"/>
    </row>
    <row r="105" spans="1:67" ht="95.25" customHeight="1" x14ac:dyDescent="0.5">
      <c r="A105" s="301" t="s">
        <v>268</v>
      </c>
      <c r="B105" s="301"/>
      <c r="C105" s="301"/>
      <c r="D105" s="301"/>
      <c r="E105" s="301"/>
      <c r="F105" s="301"/>
      <c r="G105" s="301"/>
      <c r="H105" s="301"/>
      <c r="I105" s="301"/>
      <c r="J105" s="301"/>
      <c r="K105" s="301"/>
      <c r="L105" s="301"/>
      <c r="M105" s="301"/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  <c r="X105" s="301"/>
      <c r="Y105" s="301"/>
      <c r="Z105" s="301"/>
      <c r="AA105" s="301"/>
      <c r="AB105" s="301"/>
      <c r="AC105" s="301"/>
      <c r="AD105" s="301"/>
      <c r="AE105" s="301"/>
      <c r="AF105" s="301"/>
      <c r="AG105" s="301"/>
      <c r="AH105" s="301"/>
      <c r="AI105" s="301"/>
      <c r="AJ105" s="301"/>
      <c r="AK105" s="301"/>
      <c r="AL105" s="301"/>
      <c r="AM105" s="301"/>
      <c r="AN105" s="301"/>
      <c r="AO105" s="301"/>
      <c r="AP105" s="301"/>
      <c r="AQ105" s="301"/>
      <c r="AR105" s="301"/>
      <c r="AS105" s="301"/>
      <c r="AT105" s="301"/>
      <c r="AU105" s="301"/>
      <c r="AV105" s="301"/>
      <c r="AW105" s="301"/>
      <c r="AX105" s="301"/>
      <c r="AY105" s="301"/>
      <c r="AZ105" s="301"/>
      <c r="BA105" s="301"/>
      <c r="BB105" s="301"/>
      <c r="BC105" s="301"/>
      <c r="BD105" s="301"/>
      <c r="BE105" s="301"/>
      <c r="BF105" s="301"/>
      <c r="BG105" s="301"/>
      <c r="BH105" s="301"/>
      <c r="BI105" s="7"/>
    </row>
    <row r="106" spans="1:67" s="148" customFormat="1" ht="111" customHeight="1" x14ac:dyDescent="0.5">
      <c r="A106" s="1223" t="s">
        <v>296</v>
      </c>
      <c r="B106" s="1223"/>
      <c r="C106" s="1223"/>
      <c r="D106" s="1223"/>
      <c r="E106" s="1223"/>
      <c r="F106" s="1223"/>
      <c r="G106" s="1223"/>
      <c r="H106" s="1223"/>
      <c r="I106" s="1223"/>
      <c r="J106" s="1223"/>
      <c r="K106" s="1223"/>
      <c r="L106" s="1223"/>
      <c r="M106" s="1223"/>
      <c r="N106" s="1223"/>
      <c r="O106" s="1223"/>
      <c r="P106" s="1223"/>
      <c r="Q106" s="1223"/>
      <c r="R106" s="1223"/>
      <c r="S106" s="1223"/>
      <c r="T106" s="1223"/>
      <c r="U106" s="1223"/>
      <c r="V106" s="1223"/>
      <c r="W106" s="1223"/>
      <c r="X106" s="1223"/>
      <c r="Y106" s="1223"/>
      <c r="Z106" s="1223"/>
      <c r="AA106" s="1223"/>
      <c r="AB106" s="1223"/>
      <c r="AC106" s="1223"/>
      <c r="AD106" s="1223"/>
      <c r="AE106" s="1223"/>
      <c r="AF106" s="1223"/>
      <c r="AG106" s="1223"/>
      <c r="AH106" s="1223"/>
      <c r="AI106" s="1223"/>
      <c r="AJ106" s="1223"/>
      <c r="AK106" s="1223"/>
      <c r="AL106" s="1223"/>
      <c r="AM106" s="1223"/>
      <c r="AN106" s="1223"/>
      <c r="AO106" s="1223"/>
      <c r="AP106" s="1223"/>
      <c r="AQ106" s="1223"/>
      <c r="AR106" s="1223"/>
      <c r="AS106" s="1223"/>
      <c r="AT106" s="1223"/>
      <c r="AU106" s="1223"/>
      <c r="AV106" s="1223"/>
      <c r="AW106" s="1223"/>
      <c r="AX106" s="1223"/>
      <c r="AY106" s="1223"/>
      <c r="AZ106" s="1223"/>
      <c r="BA106" s="1223"/>
      <c r="BB106" s="1223"/>
      <c r="BC106" s="1223"/>
      <c r="BD106" s="1223"/>
      <c r="BE106" s="1223"/>
      <c r="BF106" s="1223"/>
      <c r="BG106" s="1223"/>
      <c r="BH106" s="1223"/>
      <c r="BI106" s="146"/>
      <c r="BJ106" s="146"/>
      <c r="BK106" s="146"/>
      <c r="BL106" s="147"/>
      <c r="BM106" s="147"/>
      <c r="BO106" s="149"/>
    </row>
    <row r="107" spans="1:67" s="148" customFormat="1" ht="65.25" customHeight="1" x14ac:dyDescent="0.5">
      <c r="A107" s="1224" t="s">
        <v>295</v>
      </c>
      <c r="B107" s="1224"/>
      <c r="C107" s="1224"/>
      <c r="D107" s="1224"/>
      <c r="E107" s="1224"/>
      <c r="F107" s="1224"/>
      <c r="G107" s="1224"/>
      <c r="H107" s="1224"/>
      <c r="I107" s="1224"/>
      <c r="J107" s="1224"/>
      <c r="K107" s="1224"/>
      <c r="L107" s="1224"/>
      <c r="M107" s="1224"/>
      <c r="N107" s="1224"/>
      <c r="O107" s="1224"/>
      <c r="P107" s="1224"/>
      <c r="Q107" s="1224"/>
      <c r="R107" s="1224"/>
      <c r="S107" s="1224"/>
      <c r="T107" s="1224"/>
      <c r="U107" s="1224"/>
      <c r="V107" s="1224"/>
      <c r="W107" s="1224"/>
      <c r="X107" s="1224"/>
      <c r="Y107" s="1224"/>
      <c r="Z107" s="1224"/>
      <c r="AA107" s="1224"/>
      <c r="AB107" s="1224"/>
      <c r="AC107" s="1224"/>
      <c r="AD107" s="1224"/>
      <c r="AE107" s="1224"/>
      <c r="AF107" s="1224"/>
      <c r="AG107" s="1224"/>
      <c r="AH107" s="1224"/>
      <c r="AI107" s="1224"/>
      <c r="AJ107" s="1224"/>
      <c r="AK107" s="1224"/>
      <c r="AL107" s="1224"/>
      <c r="AM107" s="1224"/>
      <c r="AN107" s="1224"/>
      <c r="AO107" s="1224"/>
      <c r="AP107" s="1224"/>
      <c r="AQ107" s="1224"/>
      <c r="AR107" s="1224"/>
      <c r="AS107" s="1224"/>
      <c r="AT107" s="1224"/>
      <c r="AU107" s="1224"/>
      <c r="AV107" s="1224"/>
      <c r="AW107" s="1224"/>
      <c r="AX107" s="1224"/>
      <c r="AY107" s="1224"/>
      <c r="AZ107" s="1224"/>
      <c r="BA107" s="1224"/>
      <c r="BB107" s="1224"/>
      <c r="BC107" s="1224"/>
      <c r="BD107" s="1224"/>
      <c r="BE107" s="1224"/>
      <c r="BF107" s="1224"/>
      <c r="BG107" s="1224"/>
      <c r="BH107" s="1224"/>
      <c r="BI107" s="150"/>
      <c r="BJ107" s="151"/>
      <c r="BK107" s="152"/>
      <c r="BL107" s="152"/>
      <c r="BM107" s="153"/>
      <c r="BN107" s="154"/>
    </row>
    <row r="108" spans="1:67" ht="63" customHeight="1" x14ac:dyDescent="0.7">
      <c r="A108" s="95" t="s">
        <v>0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96"/>
      <c r="S108" s="96"/>
      <c r="T108" s="142"/>
      <c r="U108" s="142"/>
      <c r="V108" s="142"/>
      <c r="W108" s="142"/>
      <c r="X108" s="142"/>
      <c r="Y108" s="142"/>
      <c r="Z108" s="142"/>
      <c r="AA108" s="142"/>
      <c r="AB108" s="97"/>
      <c r="AC108" s="97"/>
      <c r="AD108" s="142"/>
      <c r="AE108" s="124"/>
      <c r="AF108" s="98"/>
      <c r="AG108" s="142"/>
      <c r="AH108" s="118" t="s">
        <v>0</v>
      </c>
      <c r="AI108" s="118"/>
      <c r="AJ108" s="118"/>
      <c r="AK108" s="118"/>
      <c r="AL108" s="118"/>
      <c r="AM108" s="118"/>
      <c r="AN108" s="118"/>
      <c r="AO108" s="118"/>
      <c r="AP108" s="118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J108" s="1"/>
    </row>
    <row r="109" spans="1:67" ht="49.5" customHeight="1" x14ac:dyDescent="0.5">
      <c r="A109" s="287" t="s">
        <v>228</v>
      </c>
      <c r="B109" s="287"/>
      <c r="C109" s="287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142"/>
      <c r="AE109" s="124"/>
      <c r="AF109" s="142"/>
      <c r="AG109" s="142"/>
      <c r="AH109" s="288" t="s">
        <v>175</v>
      </c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J109" s="1"/>
    </row>
    <row r="110" spans="1:67" ht="62.25" customHeight="1" x14ac:dyDescent="0.7">
      <c r="A110" s="289"/>
      <c r="B110" s="289"/>
      <c r="C110" s="289"/>
      <c r="D110" s="289"/>
      <c r="E110" s="289"/>
      <c r="F110" s="289"/>
      <c r="G110" s="290" t="s">
        <v>229</v>
      </c>
      <c r="H110" s="290"/>
      <c r="I110" s="290"/>
      <c r="J110" s="290"/>
      <c r="K110" s="290"/>
      <c r="L110" s="290"/>
      <c r="M110" s="290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100"/>
      <c r="AC110" s="100"/>
      <c r="AD110" s="142"/>
      <c r="AE110" s="124"/>
      <c r="AF110" s="142"/>
      <c r="AG110" s="142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J110" s="1"/>
    </row>
    <row r="111" spans="1:67" ht="45.75" customHeight="1" x14ac:dyDescent="0.7">
      <c r="A111" s="300" t="s">
        <v>172</v>
      </c>
      <c r="B111" s="300"/>
      <c r="C111" s="300"/>
      <c r="D111" s="300"/>
      <c r="E111" s="300"/>
      <c r="F111" s="300"/>
      <c r="G111" s="291">
        <v>2022</v>
      </c>
      <c r="H111" s="291"/>
      <c r="I111" s="291"/>
      <c r="J111" s="98"/>
      <c r="K111" s="98"/>
      <c r="L111" s="98"/>
      <c r="M111" s="98"/>
      <c r="N111" s="142"/>
      <c r="O111" s="142"/>
      <c r="P111" s="142"/>
      <c r="Q111" s="142"/>
      <c r="R111" s="96"/>
      <c r="S111" s="96"/>
      <c r="T111" s="142"/>
      <c r="U111" s="142"/>
      <c r="V111" s="142"/>
      <c r="W111" s="142"/>
      <c r="X111" s="142"/>
      <c r="Y111" s="142"/>
      <c r="Z111" s="142"/>
      <c r="AA111" s="142"/>
      <c r="AB111" s="97"/>
      <c r="AC111" s="97"/>
      <c r="AD111" s="142"/>
      <c r="AE111" s="124"/>
      <c r="AF111" s="142"/>
      <c r="AG111" s="142"/>
      <c r="AH111" s="119"/>
      <c r="AI111" s="119"/>
      <c r="AJ111" s="119"/>
      <c r="AK111" s="119"/>
      <c r="AL111" s="119"/>
      <c r="AM111" s="119"/>
      <c r="AN111" s="119"/>
      <c r="AO111" s="292" t="s">
        <v>176</v>
      </c>
      <c r="AP111" s="292"/>
      <c r="AQ111" s="292"/>
      <c r="AR111" s="292"/>
      <c r="AS111" s="292"/>
      <c r="AT111" s="292"/>
      <c r="AU111" s="292"/>
      <c r="AV111" s="292"/>
      <c r="AW111" s="292"/>
      <c r="AX111" s="116"/>
      <c r="AZ111" s="101"/>
      <c r="BA111" s="101"/>
      <c r="BB111" s="101"/>
      <c r="BC111" s="101"/>
      <c r="BD111" s="142"/>
      <c r="BE111" s="142"/>
      <c r="BF111" s="142"/>
      <c r="BG111" s="142"/>
      <c r="BH111" s="142"/>
      <c r="BJ111" s="1"/>
    </row>
    <row r="112" spans="1:67" ht="39.75" customHeight="1" x14ac:dyDescent="0.7">
      <c r="A112" s="102"/>
      <c r="B112" s="102"/>
      <c r="C112" s="102"/>
      <c r="D112" s="102"/>
      <c r="E112" s="102"/>
      <c r="F112" s="102"/>
      <c r="G112" s="142"/>
      <c r="H112" s="103"/>
      <c r="I112" s="142"/>
      <c r="J112" s="142"/>
      <c r="K112" s="142"/>
      <c r="L112" s="142"/>
      <c r="M112" s="142"/>
      <c r="N112" s="142"/>
      <c r="O112" s="142"/>
      <c r="P112" s="142"/>
      <c r="Q112" s="142"/>
      <c r="R112" s="96"/>
      <c r="S112" s="96"/>
      <c r="T112" s="142"/>
      <c r="U112" s="142"/>
      <c r="V112" s="142"/>
      <c r="W112" s="142"/>
      <c r="X112" s="142"/>
      <c r="Y112" s="142"/>
      <c r="Z112" s="142"/>
      <c r="AA112" s="142"/>
      <c r="AB112" s="97"/>
      <c r="AC112" s="97"/>
      <c r="AD112" s="142"/>
      <c r="AE112" s="124"/>
      <c r="AF112" s="142"/>
      <c r="AG112" s="142"/>
      <c r="AH112" s="120"/>
      <c r="AI112" s="120"/>
      <c r="AJ112" s="120"/>
      <c r="AK112" s="120"/>
      <c r="AL112" s="120"/>
      <c r="AM112" s="120"/>
      <c r="AN112" s="120"/>
      <c r="AO112" s="291">
        <v>2022</v>
      </c>
      <c r="AP112" s="291"/>
      <c r="AQ112" s="291"/>
      <c r="AR112" s="291"/>
      <c r="AS112" s="291"/>
      <c r="AT112" s="291"/>
      <c r="AU112" s="291"/>
      <c r="AV112" s="291"/>
      <c r="AW112" s="291"/>
      <c r="AX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  <c r="BJ112" s="1"/>
    </row>
    <row r="113" spans="1:62" ht="22.5" customHeight="1" x14ac:dyDescent="0.5">
      <c r="A113" s="292" t="s">
        <v>177</v>
      </c>
      <c r="B113" s="292"/>
      <c r="C113" s="292"/>
      <c r="D113" s="292"/>
      <c r="E113" s="292"/>
      <c r="F113" s="292"/>
      <c r="G113" s="292"/>
      <c r="H113" s="292"/>
      <c r="I113" s="292"/>
      <c r="J113" s="292"/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  <c r="U113" s="292"/>
      <c r="V113" s="292"/>
      <c r="W113" s="292"/>
      <c r="X113" s="292"/>
      <c r="Y113" s="292"/>
      <c r="Z113" s="292"/>
      <c r="AA113" s="292"/>
      <c r="AB113" s="292"/>
      <c r="AC113" s="292"/>
      <c r="AD113" s="292"/>
      <c r="AE113" s="292"/>
      <c r="AF113" s="292"/>
      <c r="AG113" s="292"/>
      <c r="AH113" s="142"/>
      <c r="AI113" s="142"/>
      <c r="AJ113" s="104"/>
      <c r="AK113" s="104"/>
      <c r="AL113" s="104"/>
      <c r="AM113" s="104"/>
      <c r="AN113" s="104"/>
      <c r="AO113" s="104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  <c r="BJ113" s="1"/>
    </row>
    <row r="114" spans="1:62" ht="58.5" customHeight="1" x14ac:dyDescent="0.5">
      <c r="A114" s="292"/>
      <c r="B114" s="292"/>
      <c r="C114" s="292"/>
      <c r="D114" s="292"/>
      <c r="E114" s="292"/>
      <c r="F114" s="292"/>
      <c r="G114" s="292"/>
      <c r="H114" s="292"/>
      <c r="I114" s="292"/>
      <c r="J114" s="292"/>
      <c r="K114" s="292"/>
      <c r="L114" s="292"/>
      <c r="M114" s="292"/>
      <c r="N114" s="292"/>
      <c r="O114" s="292"/>
      <c r="P114" s="292"/>
      <c r="Q114" s="292"/>
      <c r="R114" s="292"/>
      <c r="S114" s="292"/>
      <c r="T114" s="292"/>
      <c r="U114" s="292"/>
      <c r="V114" s="292"/>
      <c r="W114" s="292"/>
      <c r="X114" s="292"/>
      <c r="Y114" s="292"/>
      <c r="Z114" s="292"/>
      <c r="AA114" s="292"/>
      <c r="AB114" s="292"/>
      <c r="AC114" s="292"/>
      <c r="AD114" s="292"/>
      <c r="AE114" s="292"/>
      <c r="AF114" s="292"/>
      <c r="AG114" s="292"/>
      <c r="AH114" s="288" t="s">
        <v>178</v>
      </c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J114" s="1"/>
    </row>
    <row r="115" spans="1:62" ht="65.25" customHeight="1" x14ac:dyDescent="0.7">
      <c r="A115" s="289"/>
      <c r="B115" s="289"/>
      <c r="C115" s="289"/>
      <c r="D115" s="289"/>
      <c r="E115" s="289"/>
      <c r="F115" s="289"/>
      <c r="G115" s="292" t="s">
        <v>179</v>
      </c>
      <c r="H115" s="292"/>
      <c r="I115" s="292"/>
      <c r="J115" s="292"/>
      <c r="K115" s="292"/>
      <c r="L115" s="292"/>
      <c r="M115" s="292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105"/>
      <c r="AC115" s="105"/>
      <c r="AD115" s="142"/>
      <c r="AE115" s="124"/>
      <c r="AF115" s="142"/>
      <c r="AG115" s="142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J115" s="1"/>
    </row>
    <row r="116" spans="1:62" ht="45" customHeight="1" x14ac:dyDescent="0.7">
      <c r="A116" s="300" t="s">
        <v>172</v>
      </c>
      <c r="B116" s="300"/>
      <c r="C116" s="300"/>
      <c r="D116" s="300"/>
      <c r="E116" s="300"/>
      <c r="F116" s="300"/>
      <c r="G116" s="291">
        <v>2022</v>
      </c>
      <c r="H116" s="291"/>
      <c r="I116" s="291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105"/>
      <c r="AC116" s="105"/>
      <c r="AD116" s="142"/>
      <c r="AE116" s="124"/>
      <c r="AF116" s="142"/>
      <c r="AG116" s="142"/>
      <c r="AH116" s="125"/>
      <c r="AI116" s="125"/>
      <c r="AJ116" s="125"/>
      <c r="AK116" s="125"/>
      <c r="AL116" s="125"/>
      <c r="AM116" s="125"/>
      <c r="AN116" s="125"/>
      <c r="AO116" s="287" t="s">
        <v>180</v>
      </c>
      <c r="AP116" s="287"/>
      <c r="AQ116" s="287"/>
      <c r="AR116" s="287"/>
      <c r="AS116" s="287"/>
      <c r="AT116" s="287"/>
      <c r="AU116" s="287"/>
      <c r="AV116" s="287"/>
      <c r="AW116" s="287"/>
      <c r="AX116" s="99"/>
      <c r="AZ116" s="101"/>
      <c r="BA116" s="101"/>
      <c r="BB116" s="101"/>
      <c r="BC116" s="101"/>
      <c r="BD116" s="101"/>
      <c r="BE116" s="101"/>
      <c r="BF116" s="101"/>
      <c r="BG116" s="101"/>
      <c r="BH116" s="142"/>
      <c r="BJ116" s="1"/>
    </row>
    <row r="117" spans="1:62" ht="46.5" customHeight="1" x14ac:dyDescent="0.7">
      <c r="A117" s="295"/>
      <c r="B117" s="295"/>
      <c r="C117" s="295"/>
      <c r="D117" s="295"/>
      <c r="E117" s="295"/>
      <c r="F117" s="295"/>
      <c r="G117" s="142"/>
      <c r="H117" s="142"/>
      <c r="I117" s="142"/>
      <c r="J117" s="142"/>
      <c r="K117" s="142"/>
      <c r="L117" s="142"/>
      <c r="M117" s="142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100"/>
      <c r="AC117" s="100"/>
      <c r="AD117" s="142"/>
      <c r="AE117" s="124"/>
      <c r="AF117" s="142"/>
      <c r="AG117" s="142"/>
      <c r="AH117" s="24"/>
      <c r="AI117" s="122"/>
      <c r="AJ117" s="293" t="s">
        <v>172</v>
      </c>
      <c r="AK117" s="293"/>
      <c r="AL117" s="122"/>
      <c r="AM117" s="122"/>
      <c r="AN117" s="122"/>
      <c r="AO117" s="291">
        <v>2022</v>
      </c>
      <c r="AP117" s="291"/>
      <c r="AQ117" s="291"/>
      <c r="AR117" s="291"/>
      <c r="AS117" s="291"/>
      <c r="AT117" s="291"/>
      <c r="AU117" s="291"/>
      <c r="AV117" s="291"/>
      <c r="AW117" s="291"/>
      <c r="AX117" s="101"/>
      <c r="AZ117" s="101"/>
      <c r="BA117" s="101"/>
      <c r="BB117" s="101"/>
      <c r="BC117" s="101"/>
      <c r="BD117" s="101"/>
      <c r="BE117" s="101"/>
      <c r="BF117" s="101"/>
      <c r="BG117" s="142"/>
      <c r="BH117" s="142"/>
      <c r="BJ117" s="1"/>
    </row>
    <row r="118" spans="1:62" ht="92.25" customHeight="1" x14ac:dyDescent="0.7">
      <c r="A118" s="285" t="s">
        <v>231</v>
      </c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  <c r="AB118" s="285"/>
      <c r="AC118" s="285"/>
      <c r="AD118" s="285"/>
      <c r="AE118" s="285"/>
      <c r="AF118" s="117"/>
      <c r="AG118" s="117"/>
      <c r="AH118" s="121" t="s">
        <v>181</v>
      </c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U118" s="106"/>
      <c r="AV118" s="106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42"/>
      <c r="BH118" s="142"/>
      <c r="BJ118" s="1"/>
    </row>
    <row r="119" spans="1:62" ht="50.25" customHeight="1" x14ac:dyDescent="0.7">
      <c r="A119" s="125"/>
      <c r="B119" s="125"/>
      <c r="C119" s="125"/>
      <c r="D119" s="125"/>
      <c r="E119" s="125"/>
      <c r="F119" s="125"/>
      <c r="G119" s="290" t="s">
        <v>256</v>
      </c>
      <c r="H119" s="290"/>
      <c r="I119" s="290"/>
      <c r="J119" s="290"/>
      <c r="K119" s="290"/>
      <c r="L119" s="290"/>
      <c r="M119" s="290"/>
      <c r="N119" s="290"/>
      <c r="O119" s="290"/>
      <c r="P119" s="124"/>
      <c r="Q119" s="142"/>
      <c r="R119" s="96"/>
      <c r="S119" s="96"/>
      <c r="T119" s="142"/>
      <c r="U119" s="142"/>
      <c r="V119" s="142"/>
      <c r="W119" s="142"/>
      <c r="X119" s="142"/>
      <c r="Y119" s="142"/>
      <c r="Z119" s="142"/>
      <c r="AA119" s="142"/>
      <c r="AB119" s="97"/>
      <c r="AC119" s="97"/>
      <c r="AD119" s="142"/>
      <c r="AE119" s="124"/>
      <c r="AF119" s="142"/>
      <c r="AG119" s="142"/>
      <c r="AH119" s="125"/>
      <c r="AI119" s="125"/>
      <c r="AJ119" s="125"/>
      <c r="AK119" s="125"/>
      <c r="AL119" s="125"/>
      <c r="AM119" s="125"/>
      <c r="AN119" s="125"/>
      <c r="AO119" s="287" t="s">
        <v>269</v>
      </c>
      <c r="AP119" s="287"/>
      <c r="AQ119" s="287"/>
      <c r="AR119" s="287"/>
      <c r="AS119" s="287"/>
      <c r="AT119" s="287"/>
      <c r="AU119" s="287"/>
      <c r="AV119" s="287"/>
      <c r="AW119" s="287"/>
      <c r="AX119" s="99"/>
      <c r="AY119" s="99"/>
      <c r="BA119" s="106"/>
      <c r="BB119" s="106"/>
      <c r="BC119" s="106"/>
      <c r="BD119" s="142"/>
      <c r="BE119" s="142"/>
      <c r="BF119" s="142"/>
      <c r="BG119" s="142"/>
      <c r="BH119" s="142"/>
      <c r="BJ119" s="1"/>
    </row>
    <row r="120" spans="1:62" ht="51.75" customHeight="1" x14ac:dyDescent="0.7">
      <c r="A120" s="294"/>
      <c r="B120" s="294"/>
      <c r="C120" s="294"/>
      <c r="D120" s="294"/>
      <c r="E120" s="294"/>
      <c r="F120" s="294"/>
      <c r="G120" s="291">
        <v>2022</v>
      </c>
      <c r="H120" s="291"/>
      <c r="I120" s="291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105"/>
      <c r="AC120" s="105"/>
      <c r="AD120" s="142"/>
      <c r="AE120" s="124"/>
      <c r="AF120" s="142"/>
      <c r="AG120" s="142"/>
      <c r="AH120" s="120"/>
      <c r="AI120" s="120"/>
      <c r="AJ120" s="120"/>
      <c r="AK120" s="120"/>
      <c r="AL120" s="120"/>
      <c r="AM120" s="120"/>
      <c r="AN120" s="120"/>
      <c r="AO120" s="291">
        <v>2022</v>
      </c>
      <c r="AP120" s="291"/>
      <c r="AQ120" s="291"/>
      <c r="AR120" s="291"/>
      <c r="AS120" s="291"/>
      <c r="AT120" s="291"/>
      <c r="AU120" s="291"/>
      <c r="AV120" s="291"/>
      <c r="AW120" s="291"/>
      <c r="AX120" s="98"/>
      <c r="AY120" s="98"/>
      <c r="BA120" s="98"/>
      <c r="BB120" s="98"/>
      <c r="BC120" s="98"/>
      <c r="BD120" s="142"/>
      <c r="BE120" s="142"/>
      <c r="BF120" s="142"/>
      <c r="BG120" s="142"/>
      <c r="BH120" s="142"/>
      <c r="BJ120" s="1"/>
    </row>
    <row r="121" spans="1:62" ht="30.75" customHeight="1" x14ac:dyDescent="0.5">
      <c r="A121" s="285" t="s">
        <v>251</v>
      </c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  <c r="AB121" s="285"/>
      <c r="AC121" s="285"/>
      <c r="AD121" s="285"/>
      <c r="AE121" s="285"/>
      <c r="AF121" s="285"/>
      <c r="AG121" s="285"/>
      <c r="AH121" s="285"/>
      <c r="AI121" s="285"/>
      <c r="AJ121" s="285"/>
      <c r="AK121" s="285"/>
      <c r="AL121" s="285"/>
      <c r="AM121" s="285"/>
      <c r="AN121" s="285"/>
      <c r="AO121" s="285"/>
      <c r="AP121" s="285"/>
      <c r="AQ121" s="285"/>
      <c r="AR121" s="285"/>
      <c r="AS121" s="285"/>
      <c r="AT121" s="285"/>
      <c r="AU121" s="285"/>
      <c r="AV121" s="285"/>
      <c r="AW121" s="285"/>
      <c r="AX121" s="285"/>
      <c r="AY121" s="285"/>
      <c r="AZ121" s="285"/>
      <c r="BA121" s="285"/>
      <c r="BB121" s="285"/>
      <c r="BC121" s="285"/>
      <c r="BD121" s="285"/>
      <c r="BE121" s="285"/>
      <c r="BF121" s="285"/>
      <c r="BG121" s="285"/>
      <c r="BH121" s="285"/>
      <c r="BJ121" s="1"/>
    </row>
    <row r="122" spans="1:62" ht="28.5" customHeight="1" x14ac:dyDescent="0.5">
      <c r="A122" s="285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  <c r="AB122" s="285"/>
      <c r="AC122" s="285"/>
      <c r="AD122" s="285"/>
      <c r="AE122" s="285"/>
      <c r="AF122" s="285"/>
      <c r="AG122" s="285"/>
      <c r="AH122" s="285"/>
      <c r="AI122" s="285"/>
      <c r="AJ122" s="285"/>
      <c r="AK122" s="285"/>
      <c r="AL122" s="285"/>
      <c r="AM122" s="285"/>
      <c r="AN122" s="285"/>
      <c r="AO122" s="285"/>
      <c r="AP122" s="285"/>
      <c r="AQ122" s="285"/>
      <c r="AR122" s="285"/>
      <c r="AS122" s="285"/>
      <c r="AT122" s="285"/>
      <c r="AU122" s="285"/>
      <c r="AV122" s="285"/>
      <c r="AW122" s="285"/>
      <c r="AX122" s="285"/>
      <c r="AY122" s="285"/>
      <c r="AZ122" s="285"/>
      <c r="BA122" s="285"/>
      <c r="BB122" s="285"/>
      <c r="BC122" s="285"/>
      <c r="BD122" s="285"/>
      <c r="BE122" s="285"/>
      <c r="BF122" s="285"/>
      <c r="BG122" s="285"/>
      <c r="BH122" s="285"/>
      <c r="BJ122" s="1"/>
    </row>
    <row r="123" spans="1:62" ht="22.5" customHeight="1" x14ac:dyDescent="0.7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105"/>
      <c r="AC123" s="105"/>
      <c r="AD123" s="124"/>
      <c r="AE123" s="124"/>
      <c r="AF123" s="142"/>
      <c r="AG123" s="142"/>
      <c r="AH123" s="142"/>
      <c r="AI123" s="142"/>
      <c r="AJ123" s="104"/>
      <c r="AK123" s="104"/>
      <c r="AL123" s="104"/>
      <c r="AM123" s="104"/>
      <c r="AN123" s="104"/>
      <c r="AO123" s="104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142"/>
      <c r="BE123" s="142"/>
      <c r="BF123" s="142"/>
      <c r="BG123" s="142"/>
      <c r="BH123" s="142"/>
      <c r="BJ123" s="1"/>
    </row>
    <row r="124" spans="1:62" s="30" customFormat="1" ht="45.75" customHeight="1" x14ac:dyDescent="0.2">
      <c r="A124" s="286" t="s">
        <v>257</v>
      </c>
      <c r="B124" s="286"/>
      <c r="C124" s="286"/>
      <c r="D124" s="286"/>
      <c r="E124" s="286"/>
      <c r="F124" s="286"/>
      <c r="G124" s="286"/>
      <c r="H124" s="286"/>
      <c r="I124" s="286"/>
      <c r="J124" s="286"/>
      <c r="K124" s="286"/>
      <c r="L124" s="286"/>
      <c r="M124" s="286"/>
      <c r="N124" s="286"/>
      <c r="O124" s="286"/>
      <c r="P124" s="286"/>
      <c r="Q124" s="286"/>
      <c r="R124" s="286"/>
      <c r="S124" s="286"/>
      <c r="T124" s="286"/>
      <c r="U124" s="286"/>
      <c r="V124" s="286"/>
      <c r="W124" s="286"/>
      <c r="X124" s="286"/>
      <c r="Y124" s="286"/>
      <c r="Z124" s="286"/>
      <c r="AA124" s="286"/>
      <c r="AB124" s="286"/>
      <c r="AC124" s="107"/>
      <c r="AD124" s="123"/>
      <c r="AE124" s="123"/>
      <c r="AF124" s="143"/>
      <c r="AG124" s="143"/>
      <c r="AH124" s="143"/>
      <c r="AI124" s="143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43"/>
      <c r="AZ124" s="143"/>
      <c r="BA124" s="143"/>
      <c r="BB124" s="143"/>
      <c r="BC124" s="143"/>
      <c r="BD124" s="143"/>
      <c r="BE124" s="143"/>
      <c r="BF124" s="143"/>
      <c r="BG124" s="143"/>
      <c r="BH124" s="143"/>
    </row>
    <row r="125" spans="1:62" ht="37.5" customHeight="1" x14ac:dyDescent="0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D125" s="8"/>
      <c r="AE125" s="8"/>
      <c r="AF125" s="9"/>
      <c r="AG125" s="9"/>
      <c r="AH125" s="9"/>
      <c r="AI125" s="9"/>
      <c r="AJ125" s="3"/>
      <c r="AK125" s="3"/>
      <c r="AL125" s="3"/>
      <c r="AM125" s="3"/>
      <c r="AN125" s="3"/>
      <c r="AO125" s="3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</row>
    <row r="126" spans="1:62" ht="37.5" customHeight="1" x14ac:dyDescent="0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D126" s="8"/>
      <c r="AE126" s="8"/>
      <c r="AF126" s="9"/>
      <c r="AG126" s="9"/>
      <c r="AH126" s="9"/>
      <c r="AI126" s="9"/>
      <c r="AJ126" s="3"/>
      <c r="AK126" s="3"/>
      <c r="AL126" s="3"/>
      <c r="AM126" s="3"/>
      <c r="AN126" s="3"/>
      <c r="AO126" s="3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</row>
    <row r="127" spans="1:62" ht="37.5" customHeight="1" x14ac:dyDescent="0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D127" s="8"/>
      <c r="AE127" s="8"/>
      <c r="AF127" s="9"/>
      <c r="AG127" s="9"/>
      <c r="AH127" s="9"/>
      <c r="AI127" s="9"/>
      <c r="AJ127" s="3"/>
      <c r="AK127" s="3"/>
      <c r="AL127" s="3"/>
      <c r="AM127" s="3"/>
      <c r="AN127" s="3"/>
      <c r="AO127" s="3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</row>
    <row r="128" spans="1:62" ht="37.5" customHeight="1" x14ac:dyDescent="0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D128" s="8"/>
      <c r="AE128" s="8"/>
      <c r="AF128" s="9"/>
      <c r="AG128" s="9"/>
      <c r="AH128" s="9"/>
      <c r="AI128" s="9"/>
      <c r="AJ128" s="3"/>
      <c r="AK128" s="3"/>
      <c r="AL128" s="3"/>
      <c r="AM128" s="3"/>
      <c r="AN128" s="3"/>
      <c r="AO128" s="3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</row>
  </sheetData>
  <mergeCells count="1018">
    <mergeCell ref="A105:BH105"/>
    <mergeCell ref="A56:A59"/>
    <mergeCell ref="B56:O59"/>
    <mergeCell ref="P56:Q59"/>
    <mergeCell ref="R56:S59"/>
    <mergeCell ref="T56:AE56"/>
    <mergeCell ref="AF56:BC56"/>
    <mergeCell ref="BD56:BH59"/>
    <mergeCell ref="T57:U59"/>
    <mergeCell ref="V57:W59"/>
    <mergeCell ref="X57:AE57"/>
    <mergeCell ref="AF57:AQ57"/>
    <mergeCell ref="AR57:BC57"/>
    <mergeCell ref="X58:Y59"/>
    <mergeCell ref="Z58:AA59"/>
    <mergeCell ref="AB58:AC59"/>
    <mergeCell ref="AD58:AE59"/>
    <mergeCell ref="AF58:AK58"/>
    <mergeCell ref="AL58:AQ58"/>
    <mergeCell ref="AR58:AW58"/>
    <mergeCell ref="AX58:BC58"/>
    <mergeCell ref="AF59:AG59"/>
    <mergeCell ref="B61:O61"/>
    <mergeCell ref="BB63:BC63"/>
    <mergeCell ref="A67:S67"/>
    <mergeCell ref="BB62:BC62"/>
    <mergeCell ref="AX60:AY60"/>
    <mergeCell ref="AZ60:BA60"/>
    <mergeCell ref="BB60:BC60"/>
    <mergeCell ref="BD60:BH60"/>
    <mergeCell ref="BD62:BH62"/>
    <mergeCell ref="A100:D100"/>
    <mergeCell ref="Z44:AA44"/>
    <mergeCell ref="AB44:AC44"/>
    <mergeCell ref="AV45:AW45"/>
    <mergeCell ref="BB45:BC45"/>
    <mergeCell ref="AF38:AG38"/>
    <mergeCell ref="AF39:AG39"/>
    <mergeCell ref="AH34:AI34"/>
    <mergeCell ref="AZ42:BA42"/>
    <mergeCell ref="AD62:AE62"/>
    <mergeCell ref="BD35:BH35"/>
    <mergeCell ref="AR66:AW66"/>
    <mergeCell ref="AX66:BC66"/>
    <mergeCell ref="BD66:BH66"/>
    <mergeCell ref="AZ63:BA63"/>
    <mergeCell ref="B44:O44"/>
    <mergeCell ref="P44:Q44"/>
    <mergeCell ref="R44:S44"/>
    <mergeCell ref="T44:U44"/>
    <mergeCell ref="V44:W44"/>
    <mergeCell ref="BD42:BH42"/>
    <mergeCell ref="AV53:AW53"/>
    <mergeCell ref="AX53:AY53"/>
    <mergeCell ref="AZ53:BA53"/>
    <mergeCell ref="AR54:AS54"/>
    <mergeCell ref="BB48:BC48"/>
    <mergeCell ref="BD48:BH48"/>
    <mergeCell ref="AL48:AM48"/>
    <mergeCell ref="AP48:AQ48"/>
    <mergeCell ref="AN48:AO48"/>
    <mergeCell ref="BB47:BC47"/>
    <mergeCell ref="BD49:BH49"/>
    <mergeCell ref="AV51:AW51"/>
    <mergeCell ref="R61:S61"/>
    <mergeCell ref="P61:Q61"/>
    <mergeCell ref="AB62:AC62"/>
    <mergeCell ref="AT39:AU39"/>
    <mergeCell ref="AV39:AW39"/>
    <mergeCell ref="AX39:AY39"/>
    <mergeCell ref="BD47:BH47"/>
    <mergeCell ref="AD44:AE44"/>
    <mergeCell ref="AF44:AG44"/>
    <mergeCell ref="Z39:AA39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R40:AS40"/>
    <mergeCell ref="AT40:AU40"/>
    <mergeCell ref="AV40:AW40"/>
    <mergeCell ref="R41:S41"/>
    <mergeCell ref="T41:U41"/>
    <mergeCell ref="V41:W41"/>
    <mergeCell ref="AJ44:AK44"/>
    <mergeCell ref="AL44:AM44"/>
    <mergeCell ref="AN44:AO44"/>
    <mergeCell ref="AT44:AU44"/>
    <mergeCell ref="AV44:AW44"/>
    <mergeCell ref="AV27:AW27"/>
    <mergeCell ref="AV30:AW30"/>
    <mergeCell ref="BB35:BC35"/>
    <mergeCell ref="AP38:AQ38"/>
    <mergeCell ref="AR36:AS36"/>
    <mergeCell ref="AT36:AU36"/>
    <mergeCell ref="AN38:AO38"/>
    <mergeCell ref="BD36:BH36"/>
    <mergeCell ref="AJ37:AK37"/>
    <mergeCell ref="AP37:AQ37"/>
    <mergeCell ref="AP35:AQ35"/>
    <mergeCell ref="AZ38:BA38"/>
    <mergeCell ref="BB37:BC37"/>
    <mergeCell ref="AJ38:AK38"/>
    <mergeCell ref="AN37:AO37"/>
    <mergeCell ref="BB38:BC38"/>
    <mergeCell ref="BD37:BH37"/>
    <mergeCell ref="BD38:BH38"/>
    <mergeCell ref="AX38:AY38"/>
    <mergeCell ref="BD34:BH34"/>
    <mergeCell ref="AV29:AW29"/>
    <mergeCell ref="AX27:AY27"/>
    <mergeCell ref="AZ27:BA27"/>
    <mergeCell ref="BB27:BC27"/>
    <mergeCell ref="BD27:BH27"/>
    <mergeCell ref="BB29:BC29"/>
    <mergeCell ref="BD29:BH29"/>
    <mergeCell ref="AX28:AY28"/>
    <mergeCell ref="AZ28:BA28"/>
    <mergeCell ref="AV28:AW28"/>
    <mergeCell ref="AZ35:BA35"/>
    <mergeCell ref="AX37:AY37"/>
    <mergeCell ref="AP29:AQ29"/>
    <mergeCell ref="AH30:AI30"/>
    <mergeCell ref="AJ30:AK30"/>
    <mergeCell ref="AL30:AM30"/>
    <mergeCell ref="AN30:AO30"/>
    <mergeCell ref="AP30:AQ30"/>
    <mergeCell ref="AF31:AG31"/>
    <mergeCell ref="AH31:AI31"/>
    <mergeCell ref="AR35:AS35"/>
    <mergeCell ref="AT35:AU35"/>
    <mergeCell ref="AJ27:AK27"/>
    <mergeCell ref="AL27:AM27"/>
    <mergeCell ref="AN27:AO27"/>
    <mergeCell ref="AP27:AQ27"/>
    <mergeCell ref="AR33:AS33"/>
    <mergeCell ref="AF33:AG33"/>
    <mergeCell ref="AR30:AS30"/>
    <mergeCell ref="AT30:AU30"/>
    <mergeCell ref="AR31:AS31"/>
    <mergeCell ref="AR27:AS27"/>
    <mergeCell ref="AR28:AS28"/>
    <mergeCell ref="AT28:AU28"/>
    <mergeCell ref="AT27:AU27"/>
    <mergeCell ref="A11:A12"/>
    <mergeCell ref="B11:E11"/>
    <mergeCell ref="F11:F12"/>
    <mergeCell ref="G11:I11"/>
    <mergeCell ref="J11:J12"/>
    <mergeCell ref="K11:N11"/>
    <mergeCell ref="O11:R11"/>
    <mergeCell ref="AL37:AM37"/>
    <mergeCell ref="AL38:AM38"/>
    <mergeCell ref="B35:O35"/>
    <mergeCell ref="P35:Q35"/>
    <mergeCell ref="AD35:AE35"/>
    <mergeCell ref="AF26:AG26"/>
    <mergeCell ref="AH26:AI26"/>
    <mergeCell ref="B26:O26"/>
    <mergeCell ref="P26:Q26"/>
    <mergeCell ref="R26:S26"/>
    <mergeCell ref="T26:U26"/>
    <mergeCell ref="V26:W26"/>
    <mergeCell ref="X26:Y26"/>
    <mergeCell ref="Z26:AA26"/>
    <mergeCell ref="A22:A25"/>
    <mergeCell ref="AL25:AM25"/>
    <mergeCell ref="B22:O25"/>
    <mergeCell ref="X35:Y35"/>
    <mergeCell ref="Z35:AA35"/>
    <mergeCell ref="AB35:AC35"/>
    <mergeCell ref="AF23:AQ23"/>
    <mergeCell ref="AN25:AO25"/>
    <mergeCell ref="AH25:AI25"/>
    <mergeCell ref="AJ25:AK25"/>
    <mergeCell ref="AN33:AO33"/>
    <mergeCell ref="B42:O42"/>
    <mergeCell ref="X43:Y43"/>
    <mergeCell ref="Z43:AA43"/>
    <mergeCell ref="P42:Q42"/>
    <mergeCell ref="R42:S42"/>
    <mergeCell ref="T42:U42"/>
    <mergeCell ref="V42:W42"/>
    <mergeCell ref="X42:Y42"/>
    <mergeCell ref="Z42:AA42"/>
    <mergeCell ref="AB42:AC42"/>
    <mergeCell ref="AD42:AE42"/>
    <mergeCell ref="X34:Y34"/>
    <mergeCell ref="Z34:AA34"/>
    <mergeCell ref="AF41:AG41"/>
    <mergeCell ref="AH41:AI41"/>
    <mergeCell ref="AB39:AC39"/>
    <mergeCell ref="AD39:AE39"/>
    <mergeCell ref="B43:O43"/>
    <mergeCell ref="P43:Q43"/>
    <mergeCell ref="R43:S43"/>
    <mergeCell ref="T43:U43"/>
    <mergeCell ref="AH36:AI36"/>
    <mergeCell ref="AH37:AI37"/>
    <mergeCell ref="AH38:AI38"/>
    <mergeCell ref="B41:O41"/>
    <mergeCell ref="V39:W39"/>
    <mergeCell ref="X39:Y39"/>
    <mergeCell ref="AF34:AG34"/>
    <mergeCell ref="T34:U34"/>
    <mergeCell ref="V34:W34"/>
    <mergeCell ref="AF42:AG42"/>
    <mergeCell ref="P36:Q36"/>
    <mergeCell ref="B7:G7"/>
    <mergeCell ref="BD11:BD12"/>
    <mergeCell ref="AO11:AR11"/>
    <mergeCell ref="B33:O33"/>
    <mergeCell ref="AG11:AI11"/>
    <mergeCell ref="AF22:BC22"/>
    <mergeCell ref="AT33:AU33"/>
    <mergeCell ref="AV33:AW33"/>
    <mergeCell ref="P33:Q33"/>
    <mergeCell ref="R33:S33"/>
    <mergeCell ref="AB11:AE11"/>
    <mergeCell ref="AF11:AF12"/>
    <mergeCell ref="AX24:BC24"/>
    <mergeCell ref="AR25:AS25"/>
    <mergeCell ref="BD22:BH25"/>
    <mergeCell ref="AZ25:BA25"/>
    <mergeCell ref="BB25:BC25"/>
    <mergeCell ref="AB24:AC25"/>
    <mergeCell ref="AD24:AE25"/>
    <mergeCell ref="T22:AE22"/>
    <mergeCell ref="AS11:AS12"/>
    <mergeCell ref="AT25:AU25"/>
    <mergeCell ref="AV25:AW25"/>
    <mergeCell ref="AX25:AY25"/>
    <mergeCell ref="BD26:BH26"/>
    <mergeCell ref="AJ28:AK28"/>
    <mergeCell ref="AL28:AM28"/>
    <mergeCell ref="AN28:AO28"/>
    <mergeCell ref="AP28:AQ28"/>
    <mergeCell ref="AH33:AI33"/>
    <mergeCell ref="AJ33:AK33"/>
    <mergeCell ref="AL33:AM33"/>
    <mergeCell ref="BB26:BC26"/>
    <mergeCell ref="AT26:AU26"/>
    <mergeCell ref="BC1:BH1"/>
    <mergeCell ref="H7:K7"/>
    <mergeCell ref="BH11:BH12"/>
    <mergeCell ref="W11:W12"/>
    <mergeCell ref="X11:Z11"/>
    <mergeCell ref="BB11:BB12"/>
    <mergeCell ref="BC11:BC12"/>
    <mergeCell ref="AT11:AV11"/>
    <mergeCell ref="AW11:AW12"/>
    <mergeCell ref="AJ11:AJ12"/>
    <mergeCell ref="AX11:BA11"/>
    <mergeCell ref="T11:V11"/>
    <mergeCell ref="BE11:BE12"/>
    <mergeCell ref="BF11:BF12"/>
    <mergeCell ref="AK11:AN11"/>
    <mergeCell ref="S3:AP3"/>
    <mergeCell ref="AR4:AV4"/>
    <mergeCell ref="BG11:BG12"/>
    <mergeCell ref="S11:S12"/>
    <mergeCell ref="AA11:AA12"/>
    <mergeCell ref="AA7:AO7"/>
    <mergeCell ref="Q1:AS1"/>
    <mergeCell ref="Y5:AQ5"/>
    <mergeCell ref="AR23:BC23"/>
    <mergeCell ref="AF24:AK24"/>
    <mergeCell ref="AR24:AW24"/>
    <mergeCell ref="AX26:AY26"/>
    <mergeCell ref="AR26:AS26"/>
    <mergeCell ref="AZ26:BA26"/>
    <mergeCell ref="AV26:AW26"/>
    <mergeCell ref="AD28:AE28"/>
    <mergeCell ref="R29:S29"/>
    <mergeCell ref="T29:U29"/>
    <mergeCell ref="P22:Q25"/>
    <mergeCell ref="X23:AE23"/>
    <mergeCell ref="X24:Y25"/>
    <mergeCell ref="R22:S25"/>
    <mergeCell ref="AL24:AQ24"/>
    <mergeCell ref="AF25:AG25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L26:AM26"/>
    <mergeCell ref="AN26:AO26"/>
    <mergeCell ref="AP26:AQ26"/>
    <mergeCell ref="AJ26:AK26"/>
    <mergeCell ref="T23:U25"/>
    <mergeCell ref="V23:W25"/>
    <mergeCell ref="Z24:AA25"/>
    <mergeCell ref="AB26:AC26"/>
    <mergeCell ref="AD26:AE26"/>
    <mergeCell ref="AH29:AI29"/>
    <mergeCell ref="AJ29:AK29"/>
    <mergeCell ref="AL29:AM29"/>
    <mergeCell ref="AP25:AQ25"/>
    <mergeCell ref="AF28:AG28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B36:O36"/>
    <mergeCell ref="AV32:AW32"/>
    <mergeCell ref="T35:U35"/>
    <mergeCell ref="V35:W35"/>
    <mergeCell ref="B29:O29"/>
    <mergeCell ref="AP33:AQ33"/>
    <mergeCell ref="AF35:AG35"/>
    <mergeCell ref="AH35:AI35"/>
    <mergeCell ref="AJ35:AK35"/>
    <mergeCell ref="AP31:AQ31"/>
    <mergeCell ref="AT31:AU31"/>
    <mergeCell ref="AR32:AS32"/>
    <mergeCell ref="AT32:AU32"/>
    <mergeCell ref="AJ40:AK40"/>
    <mergeCell ref="AB29:AC29"/>
    <mergeCell ref="AD29:AE29"/>
    <mergeCell ref="AF29:AG29"/>
    <mergeCell ref="B32:O32"/>
    <mergeCell ref="AD30:AE30"/>
    <mergeCell ref="B31:O31"/>
    <mergeCell ref="P31:Q31"/>
    <mergeCell ref="B27:O27"/>
    <mergeCell ref="P29:Q29"/>
    <mergeCell ref="V29:W29"/>
    <mergeCell ref="X29:Y29"/>
    <mergeCell ref="Z29:AA29"/>
    <mergeCell ref="AR29:AS29"/>
    <mergeCell ref="AT29:AU29"/>
    <mergeCell ref="AH27:AI27"/>
    <mergeCell ref="B28:O28"/>
    <mergeCell ref="P28:Q28"/>
    <mergeCell ref="R28:S28"/>
    <mergeCell ref="T28:U28"/>
    <mergeCell ref="V28:W28"/>
    <mergeCell ref="X28:Y28"/>
    <mergeCell ref="Z28:AA28"/>
    <mergeCell ref="AB28:AC28"/>
    <mergeCell ref="BD33:BH33"/>
    <mergeCell ref="BD31:BH31"/>
    <mergeCell ref="AX32:AY32"/>
    <mergeCell ref="AZ32:BA32"/>
    <mergeCell ref="AX33:AY33"/>
    <mergeCell ref="AZ33:BA33"/>
    <mergeCell ref="BB33:BC33"/>
    <mergeCell ref="T32:U32"/>
    <mergeCell ref="V32:W32"/>
    <mergeCell ref="X32:Y32"/>
    <mergeCell ref="Z32:AA32"/>
    <mergeCell ref="AB32:AC32"/>
    <mergeCell ref="AD32:AE32"/>
    <mergeCell ref="AF32:AG32"/>
    <mergeCell ref="P32:Q32"/>
    <mergeCell ref="R32:S32"/>
    <mergeCell ref="AX30:AY30"/>
    <mergeCell ref="AZ30:BA30"/>
    <mergeCell ref="BB30:BC30"/>
    <mergeCell ref="BB28:BC28"/>
    <mergeCell ref="BD30:BH30"/>
    <mergeCell ref="AX41:AY41"/>
    <mergeCell ref="AZ41:BA41"/>
    <mergeCell ref="BD28:BH28"/>
    <mergeCell ref="AX29:AY29"/>
    <mergeCell ref="AZ29:BA29"/>
    <mergeCell ref="BD32:BH32"/>
    <mergeCell ref="AX31:AY31"/>
    <mergeCell ref="AH32:AI32"/>
    <mergeCell ref="AJ32:AK32"/>
    <mergeCell ref="AL32:AM32"/>
    <mergeCell ref="AP32:AQ32"/>
    <mergeCell ref="AZ36:BA36"/>
    <mergeCell ref="BB36:BC36"/>
    <mergeCell ref="AN34:AO34"/>
    <mergeCell ref="AJ36:AK36"/>
    <mergeCell ref="AL36:AM36"/>
    <mergeCell ref="AN36:AO36"/>
    <mergeCell ref="AP36:AQ36"/>
    <mergeCell ref="AL35:AM35"/>
    <mergeCell ref="AN35:AO35"/>
    <mergeCell ref="AX36:AY36"/>
    <mergeCell ref="AX34:AY34"/>
    <mergeCell ref="AZ34:BA34"/>
    <mergeCell ref="BB34:BC34"/>
    <mergeCell ref="AL34:AM34"/>
    <mergeCell ref="AH28:AI28"/>
    <mergeCell ref="AN29:AO29"/>
    <mergeCell ref="R31:S31"/>
    <mergeCell ref="T31:U31"/>
    <mergeCell ref="V31:W31"/>
    <mergeCell ref="X31:Y31"/>
    <mergeCell ref="AF30:AG30"/>
    <mergeCell ref="B30:O30"/>
    <mergeCell ref="P30:Q30"/>
    <mergeCell ref="R30:S30"/>
    <mergeCell ref="T30:U30"/>
    <mergeCell ref="V30:W30"/>
    <mergeCell ref="X30:Y30"/>
    <mergeCell ref="Z30:AA30"/>
    <mergeCell ref="AB30:AC30"/>
    <mergeCell ref="R36:S36"/>
    <mergeCell ref="T36:U36"/>
    <mergeCell ref="V36:W36"/>
    <mergeCell ref="X36:Y36"/>
    <mergeCell ref="Z36:AA36"/>
    <mergeCell ref="AB36:AC36"/>
    <mergeCell ref="AD36:AE36"/>
    <mergeCell ref="AF36:AG36"/>
    <mergeCell ref="T33:U33"/>
    <mergeCell ref="V33:W33"/>
    <mergeCell ref="X33:Y33"/>
    <mergeCell ref="Z33:AA33"/>
    <mergeCell ref="AB33:AC33"/>
    <mergeCell ref="AD33:AE33"/>
    <mergeCell ref="R35:S35"/>
    <mergeCell ref="R34:S34"/>
    <mergeCell ref="AB34:AC34"/>
    <mergeCell ref="AD34:AE34"/>
    <mergeCell ref="B34:O34"/>
    <mergeCell ref="AF37:AG37"/>
    <mergeCell ref="AJ41:AK41"/>
    <mergeCell ref="AV41:AW41"/>
    <mergeCell ref="AR41:AS41"/>
    <mergeCell ref="AT41:AU41"/>
    <mergeCell ref="AZ31:BA31"/>
    <mergeCell ref="BB31:BC31"/>
    <mergeCell ref="BB32:BC32"/>
    <mergeCell ref="AV31:AW31"/>
    <mergeCell ref="Z31:AA31"/>
    <mergeCell ref="AB31:AC31"/>
    <mergeCell ref="AD31:AE31"/>
    <mergeCell ref="AN32:AO32"/>
    <mergeCell ref="AJ31:AK31"/>
    <mergeCell ref="AL31:AM31"/>
    <mergeCell ref="AN31:AO31"/>
    <mergeCell ref="AV36:AW36"/>
    <mergeCell ref="AR37:AS37"/>
    <mergeCell ref="AR38:AS38"/>
    <mergeCell ref="AT37:AU37"/>
    <mergeCell ref="AT38:AU38"/>
    <mergeCell ref="AR34:AS34"/>
    <mergeCell ref="AT34:AU34"/>
    <mergeCell ref="AV34:AW34"/>
    <mergeCell ref="AZ39:BA39"/>
    <mergeCell ref="AV37:AW37"/>
    <mergeCell ref="AV38:AW38"/>
    <mergeCell ref="AZ37:BA37"/>
    <mergeCell ref="AP41:AQ41"/>
    <mergeCell ref="B37:O37"/>
    <mergeCell ref="B38:O38"/>
    <mergeCell ref="P37:Q37"/>
    <mergeCell ref="P38:Q38"/>
    <mergeCell ref="R37:S37"/>
    <mergeCell ref="R38:S38"/>
    <mergeCell ref="T38:U38"/>
    <mergeCell ref="V37:W37"/>
    <mergeCell ref="V38:W38"/>
    <mergeCell ref="X38:Y38"/>
    <mergeCell ref="Z37:AA37"/>
    <mergeCell ref="Z38:AA38"/>
    <mergeCell ref="AB37:AC37"/>
    <mergeCell ref="AB38:AC38"/>
    <mergeCell ref="AD37:AE37"/>
    <mergeCell ref="AD38:AE38"/>
    <mergeCell ref="T39:U39"/>
    <mergeCell ref="X37:Y37"/>
    <mergeCell ref="T37:U37"/>
    <mergeCell ref="P34:Q34"/>
    <mergeCell ref="B39:O39"/>
    <mergeCell ref="AD41:AE41"/>
    <mergeCell ref="P39:Q39"/>
    <mergeCell ref="R39:S39"/>
    <mergeCell ref="P41:Q41"/>
    <mergeCell ref="BD44:BH44"/>
    <mergeCell ref="AL39:AM39"/>
    <mergeCell ref="AN39:AO39"/>
    <mergeCell ref="AP44:AQ44"/>
    <mergeCell ref="AR44:AS44"/>
    <mergeCell ref="AX43:AY43"/>
    <mergeCell ref="AZ43:BA43"/>
    <mergeCell ref="AX40:AY40"/>
    <mergeCell ref="AZ40:BA40"/>
    <mergeCell ref="BB40:BC40"/>
    <mergeCell ref="AL40:AM40"/>
    <mergeCell ref="AN40:AO40"/>
    <mergeCell ref="AP40:AQ40"/>
    <mergeCell ref="AN42:AO42"/>
    <mergeCell ref="AP42:AQ42"/>
    <mergeCell ref="AR42:AS42"/>
    <mergeCell ref="AH39:AI39"/>
    <mergeCell ref="AR39:AS39"/>
    <mergeCell ref="AP34:AQ34"/>
    <mergeCell ref="V43:W43"/>
    <mergeCell ref="AV35:AW35"/>
    <mergeCell ref="AX35:AY35"/>
    <mergeCell ref="BB39:BC39"/>
    <mergeCell ref="AJ39:AK39"/>
    <mergeCell ref="AJ34:AK34"/>
    <mergeCell ref="AH44:AI44"/>
    <mergeCell ref="AH42:AI42"/>
    <mergeCell ref="BB44:BC44"/>
    <mergeCell ref="AX42:AY42"/>
    <mergeCell ref="AX44:AY44"/>
    <mergeCell ref="BB43:BC43"/>
    <mergeCell ref="BD43:BH43"/>
    <mergeCell ref="BD41:BH41"/>
    <mergeCell ref="AP39:AQ39"/>
    <mergeCell ref="BD46:BH46"/>
    <mergeCell ref="AJ42:AK42"/>
    <mergeCell ref="AL42:AM42"/>
    <mergeCell ref="AJ45:AK45"/>
    <mergeCell ref="AP46:AQ46"/>
    <mergeCell ref="AX45:AY45"/>
    <mergeCell ref="AZ44:BA44"/>
    <mergeCell ref="BD45:BH45"/>
    <mergeCell ref="BB42:BC42"/>
    <mergeCell ref="AL41:AM41"/>
    <mergeCell ref="AV42:AW42"/>
    <mergeCell ref="AL46:AM46"/>
    <mergeCell ref="AN46:AO46"/>
    <mergeCell ref="AV46:AW46"/>
    <mergeCell ref="AX46:AY46"/>
    <mergeCell ref="AZ46:BA46"/>
    <mergeCell ref="BB46:BC46"/>
    <mergeCell ref="AP45:AQ45"/>
    <mergeCell ref="AR45:AS45"/>
    <mergeCell ref="AT45:AU45"/>
    <mergeCell ref="AZ45:BA45"/>
    <mergeCell ref="BD40:BH40"/>
    <mergeCell ref="BD39:BH39"/>
    <mergeCell ref="AX51:AY51"/>
    <mergeCell ref="AZ51:BA51"/>
    <mergeCell ref="BB51:BC51"/>
    <mergeCell ref="BB41:BC41"/>
    <mergeCell ref="AT42:AU42"/>
    <mergeCell ref="AT46:AU46"/>
    <mergeCell ref="X41:Y41"/>
    <mergeCell ref="Z41:AA41"/>
    <mergeCell ref="AB41:AC41"/>
    <mergeCell ref="AN41:AO41"/>
    <mergeCell ref="AN47:AO47"/>
    <mergeCell ref="AP47:AQ47"/>
    <mergeCell ref="AR47:AS47"/>
    <mergeCell ref="AJ47:AK47"/>
    <mergeCell ref="AL47:AM47"/>
    <mergeCell ref="AF47:AG47"/>
    <mergeCell ref="AH47:AI47"/>
    <mergeCell ref="AB43:AC43"/>
    <mergeCell ref="AD43:AE43"/>
    <mergeCell ref="AT48:AU48"/>
    <mergeCell ref="AJ48:AK48"/>
    <mergeCell ref="AD45:AE45"/>
    <mergeCell ref="AF45:AG45"/>
    <mergeCell ref="AH45:AI45"/>
    <mergeCell ref="X44:Y44"/>
    <mergeCell ref="X45:Y45"/>
    <mergeCell ref="X46:Y46"/>
    <mergeCell ref="AD46:AE46"/>
    <mergeCell ref="AF46:AG46"/>
    <mergeCell ref="AH46:AI46"/>
    <mergeCell ref="AJ46:AK46"/>
    <mergeCell ref="AN45:AO45"/>
    <mergeCell ref="AN50:AO50"/>
    <mergeCell ref="AP50:AQ50"/>
    <mergeCell ref="AR50:AS50"/>
    <mergeCell ref="AT50:AU50"/>
    <mergeCell ref="B47:O47"/>
    <mergeCell ref="P47:Q47"/>
    <mergeCell ref="R47:S47"/>
    <mergeCell ref="T47:U47"/>
    <mergeCell ref="V47:W47"/>
    <mergeCell ref="X47:Y47"/>
    <mergeCell ref="Z47:AA47"/>
    <mergeCell ref="AB47:AC47"/>
    <mergeCell ref="AL45:AM45"/>
    <mergeCell ref="B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B45:O45"/>
    <mergeCell ref="P45:Q45"/>
    <mergeCell ref="R45:S45"/>
    <mergeCell ref="T45:U45"/>
    <mergeCell ref="V45:W45"/>
    <mergeCell ref="AR46:AS46"/>
    <mergeCell ref="B46:O46"/>
    <mergeCell ref="P46:Q46"/>
    <mergeCell ref="R46:S46"/>
    <mergeCell ref="T46:U46"/>
    <mergeCell ref="V46:W46"/>
    <mergeCell ref="AD47:AE47"/>
    <mergeCell ref="AR48:AS48"/>
    <mergeCell ref="AV48:AW48"/>
    <mergeCell ref="AX48:AY48"/>
    <mergeCell ref="AZ48:BA48"/>
    <mergeCell ref="AV47:AW47"/>
    <mergeCell ref="AX47:AY47"/>
    <mergeCell ref="AZ47:BA47"/>
    <mergeCell ref="B48:O48"/>
    <mergeCell ref="Z45:AA45"/>
    <mergeCell ref="AB45:AC45"/>
    <mergeCell ref="AD48:AE48"/>
    <mergeCell ref="AF48:AG48"/>
    <mergeCell ref="AH48:AI48"/>
    <mergeCell ref="P48:Q48"/>
    <mergeCell ref="R48:S48"/>
    <mergeCell ref="T48:U48"/>
    <mergeCell ref="V48:W48"/>
    <mergeCell ref="X48:Y48"/>
    <mergeCell ref="Z48:AA48"/>
    <mergeCell ref="AB48:AC48"/>
    <mergeCell ref="AT47:AU47"/>
    <mergeCell ref="Z46:AA46"/>
    <mergeCell ref="AB46:AC46"/>
    <mergeCell ref="BD51:BH51"/>
    <mergeCell ref="AV52:AW52"/>
    <mergeCell ref="AX52:AY52"/>
    <mergeCell ref="AZ52:BA52"/>
    <mergeCell ref="BB52:BC52"/>
    <mergeCell ref="BD52:BH52"/>
    <mergeCell ref="AV50:AW50"/>
    <mergeCell ref="AX50:AY50"/>
    <mergeCell ref="AZ50:BA50"/>
    <mergeCell ref="BB50:BC50"/>
    <mergeCell ref="BD50:BH50"/>
    <mergeCell ref="B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B50:O50"/>
    <mergeCell ref="P50:Q50"/>
    <mergeCell ref="R50:S50"/>
    <mergeCell ref="T50:U50"/>
    <mergeCell ref="V50:W50"/>
    <mergeCell ref="BB53:BC53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49:AW49"/>
    <mergeCell ref="AX49:AY49"/>
    <mergeCell ref="AZ49:BA49"/>
    <mergeCell ref="BB49:BC49"/>
    <mergeCell ref="AT51:AU51"/>
    <mergeCell ref="AT49:AU49"/>
    <mergeCell ref="AJ49:AK49"/>
    <mergeCell ref="AL49:AM49"/>
    <mergeCell ref="AN49:AO49"/>
    <mergeCell ref="AP49:AQ49"/>
    <mergeCell ref="AR49:AS49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BD53:BH53"/>
    <mergeCell ref="B52:O52"/>
    <mergeCell ref="P52:Q52"/>
    <mergeCell ref="R52:S52"/>
    <mergeCell ref="T52:U52"/>
    <mergeCell ref="V52:W52"/>
    <mergeCell ref="BD61:BH61"/>
    <mergeCell ref="BB61:BC61"/>
    <mergeCell ref="AV54:AW54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B60:O60"/>
    <mergeCell ref="P60:Q60"/>
    <mergeCell ref="R60:S60"/>
    <mergeCell ref="T60:U60"/>
    <mergeCell ref="V60:W60"/>
    <mergeCell ref="X60:Y60"/>
    <mergeCell ref="AP60:AQ60"/>
    <mergeCell ref="AR61:AS61"/>
    <mergeCell ref="AT61:AU61"/>
    <mergeCell ref="AV61:AW61"/>
    <mergeCell ref="AX61:AY61"/>
    <mergeCell ref="AF60:AG60"/>
    <mergeCell ref="Z60:AA60"/>
    <mergeCell ref="AB60:AC60"/>
    <mergeCell ref="AV64:AW64"/>
    <mergeCell ref="AX64:AY64"/>
    <mergeCell ref="T61:U61"/>
    <mergeCell ref="V61:W61"/>
    <mergeCell ref="X61:Y61"/>
    <mergeCell ref="Z61:AA61"/>
    <mergeCell ref="AB61:AC61"/>
    <mergeCell ref="AD61:AE61"/>
    <mergeCell ref="AF61:AG61"/>
    <mergeCell ref="AF54:AG54"/>
    <mergeCell ref="AD60:AE60"/>
    <mergeCell ref="AR60:AS60"/>
    <mergeCell ref="AF62:AG62"/>
    <mergeCell ref="AH62:AI62"/>
    <mergeCell ref="AJ62:AK62"/>
    <mergeCell ref="AP54:AQ54"/>
    <mergeCell ref="AH61:AI61"/>
    <mergeCell ref="AJ61:AK61"/>
    <mergeCell ref="AL61:AM61"/>
    <mergeCell ref="AN61:AO61"/>
    <mergeCell ref="X62:Y62"/>
    <mergeCell ref="Z62:AA62"/>
    <mergeCell ref="AV63:AW63"/>
    <mergeCell ref="BD54:BH54"/>
    <mergeCell ref="AP62:AQ62"/>
    <mergeCell ref="AT60:AU60"/>
    <mergeCell ref="AV60:AW60"/>
    <mergeCell ref="AH54:AI54"/>
    <mergeCell ref="AJ54:AK54"/>
    <mergeCell ref="AL54:AM54"/>
    <mergeCell ref="AN54:AO54"/>
    <mergeCell ref="AP59:AQ59"/>
    <mergeCell ref="AZ54:BA54"/>
    <mergeCell ref="BB54:BC54"/>
    <mergeCell ref="AR59:AS59"/>
    <mergeCell ref="AT59:AU59"/>
    <mergeCell ref="AJ59:AK59"/>
    <mergeCell ref="AT54:AU54"/>
    <mergeCell ref="AP61:AQ61"/>
    <mergeCell ref="AR62:AS62"/>
    <mergeCell ref="AT62:AU62"/>
    <mergeCell ref="AN60:AO60"/>
    <mergeCell ref="AZ59:BA59"/>
    <mergeCell ref="AN59:AO59"/>
    <mergeCell ref="AH59:AI59"/>
    <mergeCell ref="AV59:AW59"/>
    <mergeCell ref="AX59:AY59"/>
    <mergeCell ref="BB59:BC59"/>
    <mergeCell ref="AL59:AM59"/>
    <mergeCell ref="AX54:AY54"/>
    <mergeCell ref="AZ61:BA61"/>
    <mergeCell ref="AH60:AI60"/>
    <mergeCell ref="AJ60:AK60"/>
    <mergeCell ref="AL60:AM60"/>
    <mergeCell ref="E100:BC100"/>
    <mergeCell ref="BD100:BH100"/>
    <mergeCell ref="BD64:BH64"/>
    <mergeCell ref="A65:S65"/>
    <mergeCell ref="T65:U65"/>
    <mergeCell ref="V65:W65"/>
    <mergeCell ref="X65:Y65"/>
    <mergeCell ref="Z65:AA65"/>
    <mergeCell ref="AB65:AC65"/>
    <mergeCell ref="AD65:AE65"/>
    <mergeCell ref="AF65:AK65"/>
    <mergeCell ref="AL65:AQ65"/>
    <mergeCell ref="AR65:AW65"/>
    <mergeCell ref="AX65:BC65"/>
    <mergeCell ref="BD65:BH65"/>
    <mergeCell ref="AJ64:AK64"/>
    <mergeCell ref="AL64:AM64"/>
    <mergeCell ref="AN64:AO64"/>
    <mergeCell ref="BD90:BH90"/>
    <mergeCell ref="E75:BC75"/>
    <mergeCell ref="BD83:BH83"/>
    <mergeCell ref="A88:D88"/>
    <mergeCell ref="E88:BC88"/>
    <mergeCell ref="BD88:BH88"/>
    <mergeCell ref="A83:D83"/>
    <mergeCell ref="E83:BC83"/>
    <mergeCell ref="A87:D87"/>
    <mergeCell ref="AB66:AC66"/>
    <mergeCell ref="AD66:AE66"/>
    <mergeCell ref="V67:W67"/>
    <mergeCell ref="AF66:AK66"/>
    <mergeCell ref="BB64:BC64"/>
    <mergeCell ref="AZ64:BA64"/>
    <mergeCell ref="AL62:AM62"/>
    <mergeCell ref="AN62:AO62"/>
    <mergeCell ref="A78:D78"/>
    <mergeCell ref="A80:D80"/>
    <mergeCell ref="A81:D81"/>
    <mergeCell ref="BD91:BH91"/>
    <mergeCell ref="BD75:BH75"/>
    <mergeCell ref="U70:AA70"/>
    <mergeCell ref="AQ70:BH71"/>
    <mergeCell ref="BD84:BH84"/>
    <mergeCell ref="AB71:AH71"/>
    <mergeCell ref="AI71:AP71"/>
    <mergeCell ref="BD82:BH82"/>
    <mergeCell ref="BD76:BH76"/>
    <mergeCell ref="BD77:BH77"/>
    <mergeCell ref="E80:BC80"/>
    <mergeCell ref="N71:P71"/>
    <mergeCell ref="A90:D90"/>
    <mergeCell ref="A71:J71"/>
    <mergeCell ref="K70:M70"/>
    <mergeCell ref="K71:M71"/>
    <mergeCell ref="E90:BC90"/>
    <mergeCell ref="AV62:AW62"/>
    <mergeCell ref="AX62:AY62"/>
    <mergeCell ref="AZ62:BA62"/>
    <mergeCell ref="AL67:AQ67"/>
    <mergeCell ref="AR67:AW67"/>
    <mergeCell ref="E87:BC87"/>
    <mergeCell ref="AB63:AC63"/>
    <mergeCell ref="AD63:AE63"/>
    <mergeCell ref="AX63:AY63"/>
    <mergeCell ref="T67:U67"/>
    <mergeCell ref="AB67:AC67"/>
    <mergeCell ref="AD67:AE67"/>
    <mergeCell ref="AB70:AH70"/>
    <mergeCell ref="AI70:AP70"/>
    <mergeCell ref="BD87:BH87"/>
    <mergeCell ref="A77:D77"/>
    <mergeCell ref="AX67:BC67"/>
    <mergeCell ref="U71:AA71"/>
    <mergeCell ref="Q70:T70"/>
    <mergeCell ref="Q71:T71"/>
    <mergeCell ref="A70:J70"/>
    <mergeCell ref="A85:D85"/>
    <mergeCell ref="N70:P70"/>
    <mergeCell ref="A86:D86"/>
    <mergeCell ref="E86:BC86"/>
    <mergeCell ref="BD86:BH86"/>
    <mergeCell ref="A82:D82"/>
    <mergeCell ref="E78:BC78"/>
    <mergeCell ref="BD78:BH78"/>
    <mergeCell ref="A79:D79"/>
    <mergeCell ref="E79:BC79"/>
    <mergeCell ref="BD79:BH79"/>
    <mergeCell ref="BD85:BH85"/>
    <mergeCell ref="E85:BC85"/>
    <mergeCell ref="E82:BC82"/>
    <mergeCell ref="AP64:AQ64"/>
    <mergeCell ref="AB64:AC64"/>
    <mergeCell ref="X63:Y63"/>
    <mergeCell ref="Z63:AA63"/>
    <mergeCell ref="BD63:BH63"/>
    <mergeCell ref="AF63:AG63"/>
    <mergeCell ref="AH63:AI63"/>
    <mergeCell ref="BD98:BH98"/>
    <mergeCell ref="BD80:BH80"/>
    <mergeCell ref="E81:BC81"/>
    <mergeCell ref="BD81:BH81"/>
    <mergeCell ref="A64:S64"/>
    <mergeCell ref="T64:U64"/>
    <mergeCell ref="V64:W64"/>
    <mergeCell ref="E77:BC77"/>
    <mergeCell ref="A76:D76"/>
    <mergeCell ref="E76:BC76"/>
    <mergeCell ref="X64:Y64"/>
    <mergeCell ref="A75:D75"/>
    <mergeCell ref="BD67:BH67"/>
    <mergeCell ref="AD64:AE64"/>
    <mergeCell ref="AF64:AG64"/>
    <mergeCell ref="AH64:AI64"/>
    <mergeCell ref="V66:W66"/>
    <mergeCell ref="AQ69:BH69"/>
    <mergeCell ref="A66:S66"/>
    <mergeCell ref="T66:U66"/>
    <mergeCell ref="X66:Y66"/>
    <mergeCell ref="Z66:AA66"/>
    <mergeCell ref="AL66:AQ66"/>
    <mergeCell ref="E96:BC96"/>
    <mergeCell ref="E84:BC84"/>
    <mergeCell ref="A92:D92"/>
    <mergeCell ref="E92:BC92"/>
    <mergeCell ref="A96:D96"/>
    <mergeCell ref="E91:BC91"/>
    <mergeCell ref="A94:D94"/>
    <mergeCell ref="E94:BC94"/>
    <mergeCell ref="BD94:BH94"/>
    <mergeCell ref="T62:U62"/>
    <mergeCell ref="V62:W62"/>
    <mergeCell ref="B63:O63"/>
    <mergeCell ref="P63:Q63"/>
    <mergeCell ref="R63:S63"/>
    <mergeCell ref="T63:U63"/>
    <mergeCell ref="V63:W63"/>
    <mergeCell ref="B62:O62"/>
    <mergeCell ref="R62:S62"/>
    <mergeCell ref="AR64:AS64"/>
    <mergeCell ref="AT64:AU64"/>
    <mergeCell ref="A69:T69"/>
    <mergeCell ref="U69:AP69"/>
    <mergeCell ref="X67:Y67"/>
    <mergeCell ref="Z67:AA67"/>
    <mergeCell ref="AF67:AK67"/>
    <mergeCell ref="A84:D84"/>
    <mergeCell ref="AJ63:AK63"/>
    <mergeCell ref="AL63:AM63"/>
    <mergeCell ref="AN63:AO63"/>
    <mergeCell ref="AP63:AQ63"/>
    <mergeCell ref="AR63:AS63"/>
    <mergeCell ref="AT63:AU63"/>
    <mergeCell ref="Z64:AA64"/>
    <mergeCell ref="P62:Q62"/>
    <mergeCell ref="A101:D101"/>
    <mergeCell ref="E101:BC101"/>
    <mergeCell ref="A111:F111"/>
    <mergeCell ref="A116:F116"/>
    <mergeCell ref="A104:BH104"/>
    <mergeCell ref="BD101:BH101"/>
    <mergeCell ref="A99:D99"/>
    <mergeCell ref="E99:BC99"/>
    <mergeCell ref="BD99:BH99"/>
    <mergeCell ref="A95:D95"/>
    <mergeCell ref="E95:BC95"/>
    <mergeCell ref="BD95:BH95"/>
    <mergeCell ref="A97:D97"/>
    <mergeCell ref="E93:BC93"/>
    <mergeCell ref="BD93:BH93"/>
    <mergeCell ref="A89:D89"/>
    <mergeCell ref="E89:BC89"/>
    <mergeCell ref="BD89:BH89"/>
    <mergeCell ref="A103:D103"/>
    <mergeCell ref="E103:BC103"/>
    <mergeCell ref="BD103:BH103"/>
    <mergeCell ref="BD92:BH92"/>
    <mergeCell ref="A91:D91"/>
    <mergeCell ref="E97:BC97"/>
    <mergeCell ref="BD97:BH97"/>
    <mergeCell ref="A102:D102"/>
    <mergeCell ref="E102:BC102"/>
    <mergeCell ref="BD102:BH102"/>
    <mergeCell ref="A98:D98"/>
    <mergeCell ref="E98:BC98"/>
    <mergeCell ref="A93:D93"/>
    <mergeCell ref="BD96:BH96"/>
    <mergeCell ref="A106:BH106"/>
    <mergeCell ref="A107:BH107"/>
    <mergeCell ref="A121:BH122"/>
    <mergeCell ref="A124:AB124"/>
    <mergeCell ref="A109:AC109"/>
    <mergeCell ref="AH109:BH110"/>
    <mergeCell ref="A110:F110"/>
    <mergeCell ref="G110:M110"/>
    <mergeCell ref="G111:I111"/>
    <mergeCell ref="AO111:AW111"/>
    <mergeCell ref="A113:AG114"/>
    <mergeCell ref="AH114:BH115"/>
    <mergeCell ref="A115:F115"/>
    <mergeCell ref="G115:M115"/>
    <mergeCell ref="G116:I116"/>
    <mergeCell ref="AO116:AW116"/>
    <mergeCell ref="AJ117:AK117"/>
    <mergeCell ref="A118:AE118"/>
    <mergeCell ref="G119:O119"/>
    <mergeCell ref="AO119:AW119"/>
    <mergeCell ref="A120:F120"/>
    <mergeCell ref="G120:I120"/>
    <mergeCell ref="A117:F117"/>
    <mergeCell ref="AO112:AW112"/>
    <mergeCell ref="AO117:AW117"/>
    <mergeCell ref="AO120:AW120"/>
  </mergeCells>
  <printOptions horizontalCentered="1"/>
  <pageMargins left="0" right="0" top="0" bottom="0" header="0" footer="0"/>
  <pageSetup paperSize="8" scale="3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4"/>
  <sheetViews>
    <sheetView tabSelected="1" zoomScale="30" zoomScaleNormal="30" workbookViewId="0">
      <selection activeCell="AI12" sqref="AI12"/>
    </sheetView>
  </sheetViews>
  <sheetFormatPr defaultRowHeight="12.75" x14ac:dyDescent="0.2"/>
  <cols>
    <col min="1" max="1" width="18.140625" customWidth="1"/>
  </cols>
  <sheetData>
    <row r="1" spans="1:64" ht="50.25" x14ac:dyDescent="0.7">
      <c r="A1" s="163"/>
      <c r="B1" s="164" t="s">
        <v>91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217" t="s">
        <v>173</v>
      </c>
      <c r="R1" s="1217"/>
      <c r="S1" s="1217"/>
      <c r="T1" s="1217"/>
      <c r="U1" s="1217"/>
      <c r="V1" s="1217"/>
      <c r="W1" s="1217"/>
      <c r="X1" s="1217"/>
      <c r="Y1" s="1217"/>
      <c r="Z1" s="1217"/>
      <c r="AA1" s="1217"/>
      <c r="AB1" s="1217"/>
      <c r="AC1" s="1217"/>
      <c r="AD1" s="1217"/>
      <c r="AE1" s="1217"/>
      <c r="AF1" s="1217"/>
      <c r="AG1" s="1217"/>
      <c r="AH1" s="1217"/>
      <c r="AI1" s="1217"/>
      <c r="AJ1" s="1217"/>
      <c r="AK1" s="1217"/>
      <c r="AL1" s="1217"/>
      <c r="AM1" s="1217"/>
      <c r="AN1" s="1217"/>
      <c r="AO1" s="1217"/>
      <c r="AP1" s="1217"/>
      <c r="AQ1" s="1217"/>
      <c r="AR1" s="1217"/>
      <c r="AS1" s="1217"/>
      <c r="AT1" s="165"/>
      <c r="AU1" s="164"/>
      <c r="AV1" s="164"/>
      <c r="AW1" s="164"/>
      <c r="AX1" s="164"/>
      <c r="AY1" s="164"/>
      <c r="AZ1" s="164"/>
      <c r="BA1" s="164"/>
      <c r="BB1" s="164"/>
      <c r="BC1" s="1218"/>
      <c r="BD1" s="1218"/>
      <c r="BE1" s="1218"/>
      <c r="BF1" s="1218"/>
      <c r="BG1" s="1218"/>
      <c r="BH1" s="1218"/>
      <c r="BI1" s="162"/>
      <c r="BJ1" s="162"/>
      <c r="BK1" s="162"/>
      <c r="BL1" s="162"/>
    </row>
    <row r="2" spans="1:64" ht="50.25" x14ac:dyDescent="0.7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6"/>
      <c r="P2" s="166"/>
      <c r="Q2" s="164"/>
      <c r="R2" s="167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8"/>
      <c r="BG2" s="168"/>
      <c r="BH2" s="168"/>
      <c r="BI2" s="162"/>
      <c r="BJ2" s="162"/>
      <c r="BK2" s="162"/>
      <c r="BL2" s="162"/>
    </row>
    <row r="3" spans="1:64" ht="50.25" x14ac:dyDescent="0.7">
      <c r="A3" s="163"/>
      <c r="B3" s="164" t="s">
        <v>168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6"/>
      <c r="P3" s="166"/>
      <c r="Q3" s="164"/>
      <c r="R3" s="167"/>
      <c r="S3" s="1219" t="s">
        <v>252</v>
      </c>
      <c r="T3" s="1219"/>
      <c r="U3" s="1219"/>
      <c r="V3" s="1219"/>
      <c r="W3" s="1219"/>
      <c r="X3" s="1219"/>
      <c r="Y3" s="1219"/>
      <c r="Z3" s="1219"/>
      <c r="AA3" s="1219"/>
      <c r="AB3" s="1219"/>
      <c r="AC3" s="1219"/>
      <c r="AD3" s="1219"/>
      <c r="AE3" s="1219"/>
      <c r="AF3" s="1219"/>
      <c r="AG3" s="1219"/>
      <c r="AH3" s="1219"/>
      <c r="AI3" s="1219"/>
      <c r="AJ3" s="1219"/>
      <c r="AK3" s="1219"/>
      <c r="AL3" s="1219"/>
      <c r="AM3" s="1219"/>
      <c r="AN3" s="1219"/>
      <c r="AO3" s="1219"/>
      <c r="AP3" s="1219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8"/>
      <c r="BE3" s="168"/>
      <c r="BF3" s="168"/>
      <c r="BG3" s="168"/>
      <c r="BH3" s="168"/>
      <c r="BI3" s="162"/>
      <c r="BJ3" s="162"/>
      <c r="BK3" s="162"/>
      <c r="BL3" s="162"/>
    </row>
    <row r="4" spans="1:64" ht="50.25" x14ac:dyDescent="0.7">
      <c r="A4" s="163"/>
      <c r="B4" s="164" t="s">
        <v>169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6"/>
      <c r="P4" s="166"/>
      <c r="Q4" s="164"/>
      <c r="R4" s="167"/>
      <c r="S4" s="167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220" t="s">
        <v>90</v>
      </c>
      <c r="AS4" s="1220"/>
      <c r="AT4" s="1220"/>
      <c r="AU4" s="1220"/>
      <c r="AV4" s="1220"/>
      <c r="AW4" s="169" t="s">
        <v>276</v>
      </c>
      <c r="AX4" s="169"/>
      <c r="AY4" s="169"/>
      <c r="AZ4" s="164"/>
      <c r="BA4" s="164"/>
      <c r="BB4" s="164"/>
      <c r="BC4" s="170"/>
      <c r="BD4" s="170"/>
      <c r="BE4" s="164"/>
      <c r="BF4" s="164"/>
      <c r="BG4" s="164"/>
      <c r="BH4" s="164"/>
      <c r="BI4" s="162"/>
      <c r="BJ4" s="162"/>
      <c r="BK4" s="162"/>
      <c r="BL4" s="162"/>
    </row>
    <row r="5" spans="1:64" ht="50.25" x14ac:dyDescent="0.7">
      <c r="A5" s="163"/>
      <c r="B5" s="164" t="s">
        <v>170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6"/>
      <c r="P5" s="166"/>
      <c r="Q5" s="171"/>
      <c r="R5" s="171"/>
      <c r="S5" s="170" t="s">
        <v>93</v>
      </c>
      <c r="T5" s="171"/>
      <c r="U5" s="171"/>
      <c r="V5" s="164"/>
      <c r="W5" s="172"/>
      <c r="X5" s="173"/>
      <c r="Y5" s="1221" t="s">
        <v>253</v>
      </c>
      <c r="Z5" s="1221"/>
      <c r="AA5" s="1221"/>
      <c r="AB5" s="1221"/>
      <c r="AC5" s="1221"/>
      <c r="AD5" s="1221"/>
      <c r="AE5" s="1221"/>
      <c r="AF5" s="1221"/>
      <c r="AG5" s="1221"/>
      <c r="AH5" s="1221"/>
      <c r="AI5" s="1221"/>
      <c r="AJ5" s="1221"/>
      <c r="AK5" s="1221"/>
      <c r="AL5" s="1221"/>
      <c r="AM5" s="1221"/>
      <c r="AN5" s="1221"/>
      <c r="AO5" s="1221"/>
      <c r="AP5" s="1221"/>
      <c r="AQ5" s="1221"/>
      <c r="AR5" s="173"/>
      <c r="AS5" s="173"/>
      <c r="AT5" s="173"/>
      <c r="AU5" s="173"/>
      <c r="AV5" s="173"/>
      <c r="AW5" s="173"/>
      <c r="AX5" s="173"/>
      <c r="AY5" s="173"/>
      <c r="AZ5" s="168"/>
      <c r="BA5" s="164"/>
      <c r="BB5" s="164"/>
      <c r="BC5" s="164"/>
      <c r="BD5" s="174"/>
      <c r="BE5" s="174"/>
      <c r="BF5" s="164"/>
      <c r="BG5" s="164"/>
      <c r="BH5" s="164"/>
      <c r="BI5" s="162"/>
      <c r="BJ5" s="162"/>
      <c r="BK5" s="162"/>
      <c r="BL5" s="162"/>
    </row>
    <row r="6" spans="1:64" ht="50.25" x14ac:dyDescent="0.7">
      <c r="A6" s="163"/>
      <c r="B6" s="175"/>
      <c r="C6" s="176"/>
      <c r="D6" s="176"/>
      <c r="E6" s="176"/>
      <c r="F6" s="176"/>
      <c r="G6" s="176"/>
      <c r="H6" s="171" t="s">
        <v>171</v>
      </c>
      <c r="I6" s="171"/>
      <c r="J6" s="164"/>
      <c r="K6" s="164"/>
      <c r="L6" s="164"/>
      <c r="M6" s="164"/>
      <c r="N6" s="164"/>
      <c r="O6" s="170"/>
      <c r="P6" s="170"/>
      <c r="Q6" s="171"/>
      <c r="R6" s="171"/>
      <c r="S6" s="167"/>
      <c r="T6" s="164"/>
      <c r="U6" s="171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68" t="s">
        <v>254</v>
      </c>
      <c r="AS6" s="170"/>
      <c r="AT6" s="170"/>
      <c r="AU6" s="170"/>
      <c r="AV6" s="170"/>
      <c r="AW6" s="170"/>
      <c r="AX6" s="170"/>
      <c r="AY6" s="170"/>
      <c r="AZ6" s="170"/>
      <c r="BA6" s="170"/>
      <c r="BB6" s="164"/>
      <c r="BC6" s="164"/>
      <c r="BD6" s="164"/>
      <c r="BE6" s="164"/>
      <c r="BF6" s="164"/>
      <c r="BG6" s="164"/>
      <c r="BH6" s="164"/>
      <c r="BI6" s="162"/>
      <c r="BJ6" s="162"/>
      <c r="BK6" s="162"/>
      <c r="BL6" s="162"/>
    </row>
    <row r="7" spans="1:64" ht="50.25" x14ac:dyDescent="0.7">
      <c r="A7" s="163"/>
      <c r="B7" s="791" t="s">
        <v>172</v>
      </c>
      <c r="C7" s="791"/>
      <c r="D7" s="791"/>
      <c r="E7" s="791"/>
      <c r="F7" s="791"/>
      <c r="G7" s="791"/>
      <c r="H7" s="1222">
        <v>2022</v>
      </c>
      <c r="I7" s="1222"/>
      <c r="J7" s="1222"/>
      <c r="K7" s="1222"/>
      <c r="L7" s="164"/>
      <c r="M7" s="164"/>
      <c r="N7" s="164"/>
      <c r="O7" s="177"/>
      <c r="P7" s="164"/>
      <c r="Q7" s="164"/>
      <c r="R7" s="177"/>
      <c r="S7" s="163"/>
      <c r="T7" s="178" t="s">
        <v>99</v>
      </c>
      <c r="U7" s="178"/>
      <c r="V7" s="178"/>
      <c r="W7" s="178"/>
      <c r="X7" s="178"/>
      <c r="Y7" s="178"/>
      <c r="Z7" s="163"/>
      <c r="AA7" s="1221" t="s">
        <v>191</v>
      </c>
      <c r="AB7" s="1221"/>
      <c r="AC7" s="1221"/>
      <c r="AD7" s="1221"/>
      <c r="AE7" s="1221"/>
      <c r="AF7" s="1221"/>
      <c r="AG7" s="1221"/>
      <c r="AH7" s="1221"/>
      <c r="AI7" s="1221"/>
      <c r="AJ7" s="1221"/>
      <c r="AK7" s="1221"/>
      <c r="AL7" s="1221"/>
      <c r="AM7" s="1221"/>
      <c r="AN7" s="1221"/>
      <c r="AO7" s="1221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1"/>
      <c r="BB7" s="171"/>
      <c r="BC7" s="171"/>
      <c r="BD7" s="171"/>
      <c r="BE7" s="171"/>
      <c r="BF7" s="171"/>
      <c r="BG7" s="171"/>
      <c r="BH7" s="171"/>
      <c r="BI7" s="162"/>
      <c r="BJ7" s="162"/>
      <c r="BK7" s="162"/>
      <c r="BL7" s="162"/>
    </row>
    <row r="8" spans="1:64" ht="50.25" x14ac:dyDescent="0.7">
      <c r="A8" s="163"/>
      <c r="B8" s="164" t="s">
        <v>89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7"/>
      <c r="S8" s="164"/>
      <c r="T8" s="164"/>
      <c r="U8" s="164"/>
      <c r="V8" s="164"/>
      <c r="W8" s="164"/>
      <c r="X8" s="164"/>
      <c r="Y8" s="173"/>
      <c r="Z8" s="170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9"/>
      <c r="AX8" s="164"/>
      <c r="AY8" s="164"/>
      <c r="AZ8" s="164"/>
      <c r="BA8" s="164"/>
      <c r="BB8" s="164"/>
      <c r="BC8" s="164"/>
      <c r="BD8" s="168"/>
      <c r="BE8" s="168"/>
      <c r="BF8" s="168"/>
      <c r="BG8" s="168"/>
      <c r="BH8" s="168"/>
      <c r="BI8" s="162"/>
      <c r="BJ8" s="162"/>
      <c r="BK8" s="162"/>
      <c r="BL8" s="162"/>
    </row>
    <row r="9" spans="1:64" ht="50.25" x14ac:dyDescent="0.7">
      <c r="A9" s="180"/>
      <c r="B9" s="164"/>
      <c r="C9" s="164"/>
      <c r="D9" s="164"/>
      <c r="E9" s="164"/>
      <c r="F9" s="164"/>
      <c r="G9" s="164"/>
      <c r="H9" s="164"/>
      <c r="I9" s="164"/>
      <c r="J9" s="164"/>
      <c r="K9" s="181" t="s">
        <v>88</v>
      </c>
      <c r="L9" s="182"/>
      <c r="M9" s="182"/>
      <c r="N9" s="182"/>
      <c r="O9" s="182"/>
      <c r="P9" s="182"/>
      <c r="Q9" s="182"/>
      <c r="R9" s="183"/>
      <c r="S9" s="183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4" t="s">
        <v>87</v>
      </c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5"/>
      <c r="BC9" s="185"/>
      <c r="BD9" s="185"/>
      <c r="BE9" s="185"/>
      <c r="BF9" s="185"/>
      <c r="BG9" s="182"/>
      <c r="BH9" s="182"/>
      <c r="BI9" s="162"/>
      <c r="BJ9" s="162"/>
      <c r="BK9" s="162"/>
      <c r="BL9" s="162"/>
    </row>
    <row r="10" spans="1:64" ht="36" thickBot="1" x14ac:dyDescent="0.55000000000000004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6"/>
      <c r="S10" s="186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7"/>
      <c r="BE10" s="187"/>
      <c r="BF10" s="187"/>
      <c r="BG10" s="187"/>
      <c r="BH10" s="187"/>
      <c r="BI10" s="162"/>
      <c r="BJ10" s="162"/>
      <c r="BK10" s="162"/>
      <c r="BL10" s="162"/>
    </row>
    <row r="11" spans="1:64" ht="42" x14ac:dyDescent="0.2">
      <c r="A11" s="1214" t="s">
        <v>86</v>
      </c>
      <c r="B11" s="1216" t="s">
        <v>85</v>
      </c>
      <c r="C11" s="1209"/>
      <c r="D11" s="1209"/>
      <c r="E11" s="1210"/>
      <c r="F11" s="1207" t="s">
        <v>311</v>
      </c>
      <c r="G11" s="1170" t="s">
        <v>84</v>
      </c>
      <c r="H11" s="1209"/>
      <c r="I11" s="1210"/>
      <c r="J11" s="1207" t="s">
        <v>312</v>
      </c>
      <c r="K11" s="1170" t="s">
        <v>83</v>
      </c>
      <c r="L11" s="1209"/>
      <c r="M11" s="1209"/>
      <c r="N11" s="1210"/>
      <c r="O11" s="1170" t="s">
        <v>82</v>
      </c>
      <c r="P11" s="1209"/>
      <c r="Q11" s="1209"/>
      <c r="R11" s="1210"/>
      <c r="S11" s="1207" t="s">
        <v>313</v>
      </c>
      <c r="T11" s="1170" t="s">
        <v>81</v>
      </c>
      <c r="U11" s="1209"/>
      <c r="V11" s="1210"/>
      <c r="W11" s="1207" t="s">
        <v>314</v>
      </c>
      <c r="X11" s="1170" t="s">
        <v>80</v>
      </c>
      <c r="Y11" s="1209"/>
      <c r="Z11" s="1210"/>
      <c r="AA11" s="1207" t="s">
        <v>315</v>
      </c>
      <c r="AB11" s="1170" t="s">
        <v>79</v>
      </c>
      <c r="AC11" s="1209"/>
      <c r="AD11" s="1209"/>
      <c r="AE11" s="1210"/>
      <c r="AF11" s="1207" t="s">
        <v>316</v>
      </c>
      <c r="AG11" s="1170" t="s">
        <v>78</v>
      </c>
      <c r="AH11" s="1209"/>
      <c r="AI11" s="1210"/>
      <c r="AJ11" s="1207" t="s">
        <v>317</v>
      </c>
      <c r="AK11" s="1170" t="s">
        <v>77</v>
      </c>
      <c r="AL11" s="1209"/>
      <c r="AM11" s="1209"/>
      <c r="AN11" s="1210"/>
      <c r="AO11" s="1170" t="s">
        <v>76</v>
      </c>
      <c r="AP11" s="1209"/>
      <c r="AQ11" s="1209"/>
      <c r="AR11" s="1210"/>
      <c r="AS11" s="1207" t="s">
        <v>318</v>
      </c>
      <c r="AT11" s="1170" t="s">
        <v>75</v>
      </c>
      <c r="AU11" s="1209"/>
      <c r="AV11" s="1210"/>
      <c r="AW11" s="1207" t="s">
        <v>319</v>
      </c>
      <c r="AX11" s="1170" t="s">
        <v>74</v>
      </c>
      <c r="AY11" s="1209"/>
      <c r="AZ11" s="1209"/>
      <c r="BA11" s="1211"/>
      <c r="BB11" s="1212" t="s">
        <v>73</v>
      </c>
      <c r="BC11" s="1201" t="s">
        <v>72</v>
      </c>
      <c r="BD11" s="1201" t="s">
        <v>277</v>
      </c>
      <c r="BE11" s="1201" t="s">
        <v>71</v>
      </c>
      <c r="BF11" s="1201" t="s">
        <v>70</v>
      </c>
      <c r="BG11" s="1203" t="s">
        <v>69</v>
      </c>
      <c r="BH11" s="1205" t="s">
        <v>23</v>
      </c>
      <c r="BI11" s="162"/>
      <c r="BJ11" s="162"/>
      <c r="BK11" s="162"/>
      <c r="BL11" s="162"/>
    </row>
    <row r="12" spans="1:64" ht="409.6" customHeight="1" thickBot="1" x14ac:dyDescent="0.25">
      <c r="A12" s="1215"/>
      <c r="B12" s="188" t="s">
        <v>68</v>
      </c>
      <c r="C12" s="189" t="s">
        <v>54</v>
      </c>
      <c r="D12" s="189" t="s">
        <v>53</v>
      </c>
      <c r="E12" s="189" t="s">
        <v>52</v>
      </c>
      <c r="F12" s="1208"/>
      <c r="G12" s="189" t="s">
        <v>51</v>
      </c>
      <c r="H12" s="189" t="s">
        <v>50</v>
      </c>
      <c r="I12" s="189" t="s">
        <v>49</v>
      </c>
      <c r="J12" s="1208"/>
      <c r="K12" s="189" t="s">
        <v>48</v>
      </c>
      <c r="L12" s="189" t="s">
        <v>47</v>
      </c>
      <c r="M12" s="189" t="s">
        <v>46</v>
      </c>
      <c r="N12" s="189" t="s">
        <v>67</v>
      </c>
      <c r="O12" s="189" t="s">
        <v>55</v>
      </c>
      <c r="P12" s="189" t="s">
        <v>54</v>
      </c>
      <c r="Q12" s="189" t="s">
        <v>53</v>
      </c>
      <c r="R12" s="189" t="s">
        <v>52</v>
      </c>
      <c r="S12" s="1208"/>
      <c r="T12" s="189" t="s">
        <v>66</v>
      </c>
      <c r="U12" s="189" t="s">
        <v>65</v>
      </c>
      <c r="V12" s="189" t="s">
        <v>64</v>
      </c>
      <c r="W12" s="1208"/>
      <c r="X12" s="189" t="s">
        <v>63</v>
      </c>
      <c r="Y12" s="189" t="s">
        <v>62</v>
      </c>
      <c r="Z12" s="189" t="s">
        <v>61</v>
      </c>
      <c r="AA12" s="1208"/>
      <c r="AB12" s="189" t="s">
        <v>63</v>
      </c>
      <c r="AC12" s="189" t="s">
        <v>62</v>
      </c>
      <c r="AD12" s="189" t="s">
        <v>61</v>
      </c>
      <c r="AE12" s="189" t="s">
        <v>60</v>
      </c>
      <c r="AF12" s="1208"/>
      <c r="AG12" s="189" t="s">
        <v>51</v>
      </c>
      <c r="AH12" s="189" t="s">
        <v>50</v>
      </c>
      <c r="AI12" s="189" t="s">
        <v>49</v>
      </c>
      <c r="AJ12" s="1208"/>
      <c r="AK12" s="189" t="s">
        <v>59</v>
      </c>
      <c r="AL12" s="189" t="s">
        <v>58</v>
      </c>
      <c r="AM12" s="189" t="s">
        <v>57</v>
      </c>
      <c r="AN12" s="189" t="s">
        <v>56</v>
      </c>
      <c r="AO12" s="189" t="s">
        <v>55</v>
      </c>
      <c r="AP12" s="189" t="s">
        <v>54</v>
      </c>
      <c r="AQ12" s="189" t="s">
        <v>53</v>
      </c>
      <c r="AR12" s="189" t="s">
        <v>52</v>
      </c>
      <c r="AS12" s="1208"/>
      <c r="AT12" s="189" t="s">
        <v>51</v>
      </c>
      <c r="AU12" s="189" t="s">
        <v>50</v>
      </c>
      <c r="AV12" s="189" t="s">
        <v>49</v>
      </c>
      <c r="AW12" s="1208"/>
      <c r="AX12" s="189" t="s">
        <v>48</v>
      </c>
      <c r="AY12" s="189" t="s">
        <v>47</v>
      </c>
      <c r="AZ12" s="189" t="s">
        <v>46</v>
      </c>
      <c r="BA12" s="190" t="s">
        <v>45</v>
      </c>
      <c r="BB12" s="1213"/>
      <c r="BC12" s="1202"/>
      <c r="BD12" s="1202"/>
      <c r="BE12" s="1202"/>
      <c r="BF12" s="1202"/>
      <c r="BG12" s="1204"/>
      <c r="BH12" s="1206"/>
      <c r="BI12" s="162"/>
      <c r="BJ12" s="162"/>
      <c r="BK12" s="162"/>
      <c r="BL12" s="162"/>
    </row>
    <row r="13" spans="1:64" ht="42" x14ac:dyDescent="0.6">
      <c r="A13" s="191" t="s">
        <v>44</v>
      </c>
      <c r="B13" s="192"/>
      <c r="C13" s="193"/>
      <c r="D13" s="193"/>
      <c r="E13" s="193"/>
      <c r="F13" s="193"/>
      <c r="G13" s="193"/>
      <c r="H13" s="193"/>
      <c r="I13" s="193"/>
      <c r="J13" s="194">
        <v>18</v>
      </c>
      <c r="K13" s="193"/>
      <c r="L13" s="193"/>
      <c r="M13" s="193"/>
      <c r="N13" s="193"/>
      <c r="O13" s="195"/>
      <c r="P13" s="195"/>
      <c r="Q13" s="195"/>
      <c r="R13" s="195"/>
      <c r="S13" s="195"/>
      <c r="T13" s="196" t="s">
        <v>37</v>
      </c>
      <c r="U13" s="196" t="s">
        <v>37</v>
      </c>
      <c r="V13" s="196" t="s">
        <v>37</v>
      </c>
      <c r="W13" s="197" t="s">
        <v>33</v>
      </c>
      <c r="X13" s="197" t="s">
        <v>33</v>
      </c>
      <c r="Y13" s="195"/>
      <c r="Z13" s="195"/>
      <c r="AA13" s="195"/>
      <c r="AB13" s="195"/>
      <c r="AC13" s="195"/>
      <c r="AD13" s="195"/>
      <c r="AE13" s="195"/>
      <c r="AF13" s="194">
        <v>18</v>
      </c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6" t="s">
        <v>37</v>
      </c>
      <c r="AR13" s="196" t="s">
        <v>37</v>
      </c>
      <c r="AS13" s="196" t="s">
        <v>37</v>
      </c>
      <c r="AT13" s="197" t="s">
        <v>33</v>
      </c>
      <c r="AU13" s="197" t="s">
        <v>33</v>
      </c>
      <c r="AV13" s="197" t="s">
        <v>33</v>
      </c>
      <c r="AW13" s="197" t="s">
        <v>33</v>
      </c>
      <c r="AX13" s="197" t="s">
        <v>33</v>
      </c>
      <c r="AY13" s="197" t="s">
        <v>33</v>
      </c>
      <c r="AZ13" s="197" t="s">
        <v>33</v>
      </c>
      <c r="BA13" s="198" t="s">
        <v>33</v>
      </c>
      <c r="BB13" s="199">
        <v>36</v>
      </c>
      <c r="BC13" s="200">
        <v>6</v>
      </c>
      <c r="BD13" s="200"/>
      <c r="BE13" s="200"/>
      <c r="BF13" s="200"/>
      <c r="BG13" s="201">
        <v>10</v>
      </c>
      <c r="BH13" s="202">
        <v>52</v>
      </c>
      <c r="BI13" s="162"/>
      <c r="BJ13" s="162"/>
      <c r="BK13" s="162"/>
      <c r="BL13" s="162"/>
    </row>
    <row r="14" spans="1:64" ht="42.75" thickBot="1" x14ac:dyDescent="0.65">
      <c r="A14" s="203" t="s">
        <v>43</v>
      </c>
      <c r="B14" s="204"/>
      <c r="C14" s="205"/>
      <c r="D14" s="205"/>
      <c r="E14" s="205"/>
      <c r="F14" s="205"/>
      <c r="G14" s="205"/>
      <c r="H14" s="205"/>
      <c r="I14" s="205"/>
      <c r="J14" s="206">
        <v>17</v>
      </c>
      <c r="K14" s="205"/>
      <c r="L14" s="205"/>
      <c r="M14" s="205"/>
      <c r="N14" s="205"/>
      <c r="O14" s="207"/>
      <c r="P14" s="207"/>
      <c r="Q14" s="207"/>
      <c r="R14" s="208"/>
      <c r="S14" s="208" t="s">
        <v>37</v>
      </c>
      <c r="T14" s="208" t="s">
        <v>37</v>
      </c>
      <c r="U14" s="208" t="s">
        <v>37</v>
      </c>
      <c r="V14" s="209" t="s">
        <v>33</v>
      </c>
      <c r="W14" s="209" t="s">
        <v>33</v>
      </c>
      <c r="X14" s="208" t="s">
        <v>97</v>
      </c>
      <c r="Y14" s="208" t="s">
        <v>97</v>
      </c>
      <c r="Z14" s="208" t="s">
        <v>97</v>
      </c>
      <c r="AA14" s="208" t="s">
        <v>97</v>
      </c>
      <c r="AB14" s="208" t="s">
        <v>35</v>
      </c>
      <c r="AC14" s="208" t="s">
        <v>35</v>
      </c>
      <c r="AD14" s="208" t="s">
        <v>35</v>
      </c>
      <c r="AE14" s="208" t="s">
        <v>35</v>
      </c>
      <c r="AF14" s="208" t="s">
        <v>35</v>
      </c>
      <c r="AG14" s="208" t="s">
        <v>35</v>
      </c>
      <c r="AH14" s="208" t="s">
        <v>35</v>
      </c>
      <c r="AI14" s="208" t="s">
        <v>35</v>
      </c>
      <c r="AJ14" s="208" t="s">
        <v>35</v>
      </c>
      <c r="AK14" s="208" t="s">
        <v>35</v>
      </c>
      <c r="AL14" s="208" t="s">
        <v>35</v>
      </c>
      <c r="AM14" s="208" t="s">
        <v>35</v>
      </c>
      <c r="AN14" s="208" t="s">
        <v>35</v>
      </c>
      <c r="AO14" s="208" t="s">
        <v>35</v>
      </c>
      <c r="AP14" s="208" t="s">
        <v>35</v>
      </c>
      <c r="AQ14" s="208" t="s">
        <v>35</v>
      </c>
      <c r="AR14" s="208" t="s">
        <v>39</v>
      </c>
      <c r="AS14" s="208"/>
      <c r="AT14" s="207"/>
      <c r="AU14" s="207"/>
      <c r="AV14" s="207"/>
      <c r="AW14" s="207"/>
      <c r="AX14" s="207"/>
      <c r="AY14" s="207"/>
      <c r="AZ14" s="207"/>
      <c r="BA14" s="210"/>
      <c r="BB14" s="211">
        <v>17</v>
      </c>
      <c r="BC14" s="212">
        <v>3</v>
      </c>
      <c r="BD14" s="212">
        <v>4</v>
      </c>
      <c r="BE14" s="212">
        <v>16</v>
      </c>
      <c r="BF14" s="212">
        <v>1</v>
      </c>
      <c r="BG14" s="213">
        <v>2</v>
      </c>
      <c r="BH14" s="214">
        <f>SUM(BB14:BG14)</f>
        <v>43</v>
      </c>
      <c r="BI14" s="162"/>
      <c r="BJ14" s="162"/>
      <c r="BK14" s="162"/>
      <c r="BL14" s="162"/>
    </row>
    <row r="15" spans="1:64" ht="42.75" thickBot="1" x14ac:dyDescent="0.65">
      <c r="A15" s="215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9">
        <f>SUM(BB13:BB14)</f>
        <v>53</v>
      </c>
      <c r="BC15" s="220">
        <f t="shared" ref="BC15:BH15" si="0">SUM(BC13:BC14)</f>
        <v>9</v>
      </c>
      <c r="BD15" s="220">
        <f t="shared" si="0"/>
        <v>4</v>
      </c>
      <c r="BE15" s="220">
        <f t="shared" si="0"/>
        <v>16</v>
      </c>
      <c r="BF15" s="220">
        <f t="shared" si="0"/>
        <v>1</v>
      </c>
      <c r="BG15" s="220">
        <f t="shared" si="0"/>
        <v>12</v>
      </c>
      <c r="BH15" s="221">
        <f t="shared" si="0"/>
        <v>95</v>
      </c>
      <c r="BI15" s="162"/>
      <c r="BJ15" s="162"/>
      <c r="BK15" s="162"/>
      <c r="BL15" s="162"/>
    </row>
    <row r="16" spans="1:64" ht="42" x14ac:dyDescent="0.6">
      <c r="A16" s="215"/>
      <c r="B16" s="216"/>
      <c r="C16" s="216" t="s">
        <v>42</v>
      </c>
      <c r="D16" s="216"/>
      <c r="E16" s="216"/>
      <c r="F16" s="216"/>
      <c r="G16" s="222"/>
      <c r="H16" s="223"/>
      <c r="I16" s="218" t="s">
        <v>32</v>
      </c>
      <c r="J16" s="216" t="s">
        <v>41</v>
      </c>
      <c r="K16" s="222"/>
      <c r="L16" s="222"/>
      <c r="M16" s="222"/>
      <c r="N16" s="216"/>
      <c r="O16" s="216"/>
      <c r="P16" s="216"/>
      <c r="Q16" s="216"/>
      <c r="R16" s="224"/>
      <c r="S16" s="225" t="s">
        <v>40</v>
      </c>
      <c r="T16" s="218" t="s">
        <v>32</v>
      </c>
      <c r="U16" s="216" t="s">
        <v>279</v>
      </c>
      <c r="V16" s="222"/>
      <c r="W16" s="216"/>
      <c r="X16" s="216"/>
      <c r="Y16" s="216"/>
      <c r="Z16" s="216"/>
      <c r="AA16" s="216"/>
      <c r="AB16" s="216"/>
      <c r="AC16" s="216"/>
      <c r="AD16" s="222"/>
      <c r="AE16" s="226" t="s">
        <v>39</v>
      </c>
      <c r="AF16" s="218" t="s">
        <v>32</v>
      </c>
      <c r="AG16" s="216" t="s">
        <v>38</v>
      </c>
      <c r="AH16" s="216"/>
      <c r="AI16" s="216"/>
      <c r="AJ16" s="222"/>
      <c r="AK16" s="222"/>
      <c r="AL16" s="222"/>
      <c r="AM16" s="222"/>
      <c r="AN16" s="222"/>
      <c r="AO16" s="222"/>
      <c r="AP16" s="222"/>
      <c r="AQ16" s="222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8"/>
      <c r="BE16" s="228"/>
      <c r="BF16" s="228"/>
      <c r="BG16" s="228"/>
      <c r="BH16" s="228"/>
      <c r="BI16" s="162"/>
      <c r="BJ16" s="162"/>
      <c r="BK16" s="162"/>
      <c r="BL16" s="162"/>
    </row>
    <row r="17" spans="1:64" ht="42" x14ac:dyDescent="0.6">
      <c r="A17" s="215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24"/>
      <c r="S17" s="224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22"/>
      <c r="AK17" s="222"/>
      <c r="AL17" s="222"/>
      <c r="AM17" s="222"/>
      <c r="AN17" s="222"/>
      <c r="AO17" s="222"/>
      <c r="AP17" s="222"/>
      <c r="AQ17" s="222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8"/>
      <c r="BE17" s="228"/>
      <c r="BF17" s="228"/>
      <c r="BG17" s="228"/>
      <c r="BH17" s="228"/>
      <c r="BI17" s="162"/>
      <c r="BJ17" s="162"/>
      <c r="BK17" s="162"/>
      <c r="BL17" s="162"/>
    </row>
    <row r="18" spans="1:64" ht="42" x14ac:dyDescent="0.6">
      <c r="A18" s="215"/>
      <c r="B18" s="216"/>
      <c r="C18" s="216"/>
      <c r="D18" s="216"/>
      <c r="E18" s="216"/>
      <c r="F18" s="216"/>
      <c r="G18" s="216"/>
      <c r="H18" s="229" t="s">
        <v>37</v>
      </c>
      <c r="I18" s="218" t="s">
        <v>32</v>
      </c>
      <c r="J18" s="216" t="s">
        <v>36</v>
      </c>
      <c r="K18" s="222"/>
      <c r="L18" s="222"/>
      <c r="M18" s="222"/>
      <c r="N18" s="216"/>
      <c r="O18" s="216"/>
      <c r="P18" s="216"/>
      <c r="Q18" s="216"/>
      <c r="R18" s="224"/>
      <c r="S18" s="226" t="s">
        <v>35</v>
      </c>
      <c r="T18" s="218" t="s">
        <v>32</v>
      </c>
      <c r="U18" s="216" t="s">
        <v>34</v>
      </c>
      <c r="V18" s="222"/>
      <c r="W18" s="216"/>
      <c r="X18" s="216"/>
      <c r="Y18" s="216"/>
      <c r="Z18" s="216"/>
      <c r="AA18" s="216"/>
      <c r="AB18" s="216"/>
      <c r="AC18" s="216"/>
      <c r="AD18" s="222"/>
      <c r="AE18" s="226" t="s">
        <v>33</v>
      </c>
      <c r="AF18" s="218" t="s">
        <v>32</v>
      </c>
      <c r="AG18" s="216" t="s">
        <v>31</v>
      </c>
      <c r="AH18" s="216"/>
      <c r="AI18" s="216"/>
      <c r="AJ18" s="222"/>
      <c r="AK18" s="222"/>
      <c r="AL18" s="222"/>
      <c r="AM18" s="222"/>
      <c r="AN18" s="222"/>
      <c r="AO18" s="222"/>
      <c r="AP18" s="222"/>
      <c r="AQ18" s="222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8"/>
      <c r="BE18" s="228"/>
      <c r="BF18" s="228"/>
      <c r="BG18" s="228"/>
      <c r="BH18" s="228"/>
      <c r="BI18" s="162"/>
      <c r="BJ18" s="162"/>
      <c r="BK18" s="162"/>
      <c r="BL18" s="162"/>
    </row>
    <row r="19" spans="1:64" ht="42" x14ac:dyDescent="0.6">
      <c r="A19" s="230"/>
      <c r="B19" s="216"/>
      <c r="C19" s="216"/>
      <c r="D19" s="216"/>
      <c r="E19" s="216"/>
      <c r="F19" s="216"/>
      <c r="G19" s="216"/>
      <c r="H19" s="231"/>
      <c r="I19" s="218"/>
      <c r="J19" s="216"/>
      <c r="K19" s="222"/>
      <c r="L19" s="222"/>
      <c r="M19" s="222"/>
      <c r="N19" s="216"/>
      <c r="O19" s="216"/>
      <c r="P19" s="216"/>
      <c r="Q19" s="216"/>
      <c r="R19" s="224"/>
      <c r="S19" s="232"/>
      <c r="T19" s="218"/>
      <c r="U19" s="216"/>
      <c r="V19" s="222"/>
      <c r="W19" s="216"/>
      <c r="X19" s="216"/>
      <c r="Y19" s="216"/>
      <c r="Z19" s="216"/>
      <c r="AA19" s="216"/>
      <c r="AB19" s="216"/>
      <c r="AC19" s="216"/>
      <c r="AD19" s="222"/>
      <c r="AE19" s="232"/>
      <c r="AF19" s="218"/>
      <c r="AG19" s="216"/>
      <c r="AH19" s="216"/>
      <c r="AI19" s="216"/>
      <c r="AJ19" s="222"/>
      <c r="AK19" s="222"/>
      <c r="AL19" s="222"/>
      <c r="AM19" s="222"/>
      <c r="AN19" s="222"/>
      <c r="AO19" s="222"/>
      <c r="AP19" s="222"/>
      <c r="AQ19" s="222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7"/>
      <c r="BE19" s="187"/>
      <c r="BF19" s="187"/>
      <c r="BG19" s="187"/>
      <c r="BH19" s="187"/>
      <c r="BI19" s="162"/>
      <c r="BJ19" s="162"/>
      <c r="BK19" s="162"/>
      <c r="BL19" s="162"/>
    </row>
    <row r="20" spans="1:64" ht="48" x14ac:dyDescent="0.65">
      <c r="A20" s="230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3"/>
      <c r="S20" s="233"/>
      <c r="T20" s="230"/>
      <c r="U20" s="230"/>
      <c r="V20" s="230"/>
      <c r="W20" s="230"/>
      <c r="X20" s="230"/>
      <c r="Y20" s="230"/>
      <c r="Z20" s="234"/>
      <c r="AA20" s="181" t="s">
        <v>30</v>
      </c>
      <c r="AB20" s="234"/>
      <c r="AC20" s="234"/>
      <c r="AD20" s="234"/>
      <c r="AE20" s="234"/>
      <c r="AF20" s="234"/>
      <c r="AG20" s="234"/>
      <c r="AH20" s="234"/>
      <c r="AI20" s="234"/>
      <c r="AJ20" s="182"/>
      <c r="AK20" s="182"/>
      <c r="AL20" s="182"/>
      <c r="AM20" s="182"/>
      <c r="AN20" s="182"/>
      <c r="AO20" s="182"/>
      <c r="AP20" s="182"/>
      <c r="AQ20" s="182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7"/>
      <c r="BE20" s="187"/>
      <c r="BF20" s="187"/>
      <c r="BG20" s="187"/>
      <c r="BH20" s="187"/>
      <c r="BI20" s="162"/>
      <c r="BJ20" s="162"/>
      <c r="BK20" s="162"/>
      <c r="BL20" s="162"/>
    </row>
    <row r="21" spans="1:64" ht="36" thickBot="1" x14ac:dyDescent="0.55000000000000004">
      <c r="A21" s="230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3"/>
      <c r="S21" s="233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7"/>
      <c r="BE21" s="187"/>
      <c r="BF21" s="187"/>
      <c r="BG21" s="187"/>
      <c r="BH21" s="187"/>
      <c r="BI21" s="162"/>
      <c r="BJ21" s="162"/>
      <c r="BK21" s="162"/>
      <c r="BL21" s="162"/>
    </row>
    <row r="22" spans="1:64" ht="49.5" customHeight="1" thickBot="1" x14ac:dyDescent="0.25">
      <c r="A22" s="1056" t="s">
        <v>29</v>
      </c>
      <c r="B22" s="1059" t="s">
        <v>278</v>
      </c>
      <c r="C22" s="1059"/>
      <c r="D22" s="1059"/>
      <c r="E22" s="1059"/>
      <c r="F22" s="1059"/>
      <c r="G22" s="1059"/>
      <c r="H22" s="1059"/>
      <c r="I22" s="1059"/>
      <c r="J22" s="1059"/>
      <c r="K22" s="1059"/>
      <c r="L22" s="1059"/>
      <c r="M22" s="1059"/>
      <c r="N22" s="1059"/>
      <c r="O22" s="1060"/>
      <c r="P22" s="1038" t="s">
        <v>28</v>
      </c>
      <c r="Q22" s="1041"/>
      <c r="R22" s="1040" t="s">
        <v>27</v>
      </c>
      <c r="S22" s="1042"/>
      <c r="T22" s="1069" t="s">
        <v>26</v>
      </c>
      <c r="U22" s="1070"/>
      <c r="V22" s="1070"/>
      <c r="W22" s="1070"/>
      <c r="X22" s="1070"/>
      <c r="Y22" s="1070"/>
      <c r="Z22" s="1070"/>
      <c r="AA22" s="1070"/>
      <c r="AB22" s="1070"/>
      <c r="AC22" s="1070"/>
      <c r="AD22" s="1070"/>
      <c r="AE22" s="1071"/>
      <c r="AF22" s="1072" t="s">
        <v>25</v>
      </c>
      <c r="AG22" s="1073"/>
      <c r="AH22" s="1073"/>
      <c r="AI22" s="1073"/>
      <c r="AJ22" s="1073"/>
      <c r="AK22" s="1073"/>
      <c r="AL22" s="1073"/>
      <c r="AM22" s="1073"/>
      <c r="AN22" s="1073"/>
      <c r="AO22" s="1073"/>
      <c r="AP22" s="1073"/>
      <c r="AQ22" s="1073"/>
      <c r="AR22" s="1073"/>
      <c r="AS22" s="1073"/>
      <c r="AT22" s="1073"/>
      <c r="AU22" s="1073"/>
      <c r="AV22" s="1073"/>
      <c r="AW22" s="1073"/>
      <c r="AX22" s="1073"/>
      <c r="AY22" s="1073"/>
      <c r="AZ22" s="1073"/>
      <c r="BA22" s="1073"/>
      <c r="BB22" s="1073"/>
      <c r="BC22" s="1073"/>
      <c r="BD22" s="1074" t="s">
        <v>24</v>
      </c>
      <c r="BE22" s="1075"/>
      <c r="BF22" s="1075"/>
      <c r="BG22" s="1075"/>
      <c r="BH22" s="1076"/>
      <c r="BI22" s="162"/>
      <c r="BJ22" s="162"/>
      <c r="BK22" s="162"/>
      <c r="BL22" s="162"/>
    </row>
    <row r="23" spans="1:64" ht="48" customHeight="1" thickBot="1" x14ac:dyDescent="0.65">
      <c r="A23" s="1057"/>
      <c r="B23" s="1061"/>
      <c r="C23" s="1061"/>
      <c r="D23" s="1061"/>
      <c r="E23" s="1061"/>
      <c r="F23" s="1061"/>
      <c r="G23" s="1061"/>
      <c r="H23" s="1061"/>
      <c r="I23" s="1061"/>
      <c r="J23" s="1061"/>
      <c r="K23" s="1061"/>
      <c r="L23" s="1061"/>
      <c r="M23" s="1061"/>
      <c r="N23" s="1061"/>
      <c r="O23" s="1062"/>
      <c r="P23" s="1047"/>
      <c r="Q23" s="1051"/>
      <c r="R23" s="1050"/>
      <c r="S23" s="1052"/>
      <c r="T23" s="1047" t="s">
        <v>23</v>
      </c>
      <c r="U23" s="1048"/>
      <c r="V23" s="1040" t="s">
        <v>22</v>
      </c>
      <c r="W23" s="1042"/>
      <c r="X23" s="900" t="s">
        <v>21</v>
      </c>
      <c r="Y23" s="901"/>
      <c r="Z23" s="901"/>
      <c r="AA23" s="901"/>
      <c r="AB23" s="901"/>
      <c r="AC23" s="901"/>
      <c r="AD23" s="901"/>
      <c r="AE23" s="904"/>
      <c r="AF23" s="1043" t="s">
        <v>20</v>
      </c>
      <c r="AG23" s="1044"/>
      <c r="AH23" s="1044"/>
      <c r="AI23" s="1044"/>
      <c r="AJ23" s="1044"/>
      <c r="AK23" s="1044"/>
      <c r="AL23" s="1044"/>
      <c r="AM23" s="1044"/>
      <c r="AN23" s="1044"/>
      <c r="AO23" s="1044"/>
      <c r="AP23" s="1044"/>
      <c r="AQ23" s="1045"/>
      <c r="AR23" s="1043" t="s">
        <v>19</v>
      </c>
      <c r="AS23" s="1044"/>
      <c r="AT23" s="1044"/>
      <c r="AU23" s="1044"/>
      <c r="AV23" s="1044"/>
      <c r="AW23" s="1044"/>
      <c r="AX23" s="1044"/>
      <c r="AY23" s="1044"/>
      <c r="AZ23" s="1044"/>
      <c r="BA23" s="1044"/>
      <c r="BB23" s="1044"/>
      <c r="BC23" s="1044"/>
      <c r="BD23" s="1077"/>
      <c r="BE23" s="1078"/>
      <c r="BF23" s="1078"/>
      <c r="BG23" s="1078"/>
      <c r="BH23" s="1079"/>
      <c r="BI23" s="162"/>
      <c r="BJ23" s="162"/>
      <c r="BK23" s="162"/>
      <c r="BL23" s="162"/>
    </row>
    <row r="24" spans="1:64" ht="93" customHeight="1" thickBot="1" x14ac:dyDescent="0.25">
      <c r="A24" s="1057"/>
      <c r="B24" s="1061"/>
      <c r="C24" s="1061"/>
      <c r="D24" s="1061"/>
      <c r="E24" s="1061"/>
      <c r="F24" s="1061"/>
      <c r="G24" s="1061"/>
      <c r="H24" s="1061"/>
      <c r="I24" s="1061"/>
      <c r="J24" s="1061"/>
      <c r="K24" s="1061"/>
      <c r="L24" s="1061"/>
      <c r="M24" s="1061"/>
      <c r="N24" s="1061"/>
      <c r="O24" s="1062"/>
      <c r="P24" s="1047"/>
      <c r="Q24" s="1051"/>
      <c r="R24" s="1050"/>
      <c r="S24" s="1052"/>
      <c r="T24" s="1047"/>
      <c r="U24" s="1048"/>
      <c r="V24" s="1050"/>
      <c r="W24" s="1052"/>
      <c r="X24" s="1046" t="s">
        <v>18</v>
      </c>
      <c r="Y24" s="1039"/>
      <c r="Z24" s="1049" t="s">
        <v>17</v>
      </c>
      <c r="AA24" s="1041"/>
      <c r="AB24" s="1049" t="s">
        <v>16</v>
      </c>
      <c r="AC24" s="1041"/>
      <c r="AD24" s="1039" t="s">
        <v>15</v>
      </c>
      <c r="AE24" s="1042"/>
      <c r="AF24" s="1007" t="s">
        <v>14</v>
      </c>
      <c r="AG24" s="915"/>
      <c r="AH24" s="915"/>
      <c r="AI24" s="915"/>
      <c r="AJ24" s="915"/>
      <c r="AK24" s="916"/>
      <c r="AL24" s="1007" t="s">
        <v>13</v>
      </c>
      <c r="AM24" s="915"/>
      <c r="AN24" s="915"/>
      <c r="AO24" s="915"/>
      <c r="AP24" s="915"/>
      <c r="AQ24" s="916"/>
      <c r="AR24" s="1007" t="s">
        <v>153</v>
      </c>
      <c r="AS24" s="915"/>
      <c r="AT24" s="915"/>
      <c r="AU24" s="915"/>
      <c r="AV24" s="915"/>
      <c r="AW24" s="916"/>
      <c r="AX24" s="1007" t="s">
        <v>98</v>
      </c>
      <c r="AY24" s="915"/>
      <c r="AZ24" s="915"/>
      <c r="BA24" s="915"/>
      <c r="BB24" s="915"/>
      <c r="BC24" s="915"/>
      <c r="BD24" s="1077"/>
      <c r="BE24" s="1078"/>
      <c r="BF24" s="1078"/>
      <c r="BG24" s="1078"/>
      <c r="BH24" s="1079"/>
      <c r="BI24" s="162"/>
      <c r="BJ24" s="162"/>
      <c r="BK24" s="162"/>
      <c r="BL24" s="162"/>
    </row>
    <row r="25" spans="1:64" ht="198" customHeight="1" thickBot="1" x14ac:dyDescent="0.25">
      <c r="A25" s="1058"/>
      <c r="B25" s="1063"/>
      <c r="C25" s="1063"/>
      <c r="D25" s="1063"/>
      <c r="E25" s="1063"/>
      <c r="F25" s="1063"/>
      <c r="G25" s="1063"/>
      <c r="H25" s="1063"/>
      <c r="I25" s="1063"/>
      <c r="J25" s="1063"/>
      <c r="K25" s="1063"/>
      <c r="L25" s="1063"/>
      <c r="M25" s="1063"/>
      <c r="N25" s="1063"/>
      <c r="O25" s="1064"/>
      <c r="P25" s="1065"/>
      <c r="Q25" s="1066"/>
      <c r="R25" s="1067"/>
      <c r="S25" s="1068"/>
      <c r="T25" s="1047"/>
      <c r="U25" s="1048"/>
      <c r="V25" s="1050"/>
      <c r="W25" s="1052"/>
      <c r="X25" s="1047"/>
      <c r="Y25" s="1048"/>
      <c r="Z25" s="1050"/>
      <c r="AA25" s="1051"/>
      <c r="AB25" s="1050"/>
      <c r="AC25" s="1051"/>
      <c r="AD25" s="1048"/>
      <c r="AE25" s="1052"/>
      <c r="AF25" s="1038" t="s">
        <v>12</v>
      </c>
      <c r="AG25" s="1039"/>
      <c r="AH25" s="1040" t="s">
        <v>11</v>
      </c>
      <c r="AI25" s="1041"/>
      <c r="AJ25" s="1039" t="s">
        <v>10</v>
      </c>
      <c r="AK25" s="1042"/>
      <c r="AL25" s="1040" t="s">
        <v>12</v>
      </c>
      <c r="AM25" s="1039"/>
      <c r="AN25" s="1040" t="s">
        <v>11</v>
      </c>
      <c r="AO25" s="1041"/>
      <c r="AP25" s="1039" t="s">
        <v>10</v>
      </c>
      <c r="AQ25" s="1042"/>
      <c r="AR25" s="1040" t="s">
        <v>12</v>
      </c>
      <c r="AS25" s="1039"/>
      <c r="AT25" s="1040" t="s">
        <v>11</v>
      </c>
      <c r="AU25" s="1041"/>
      <c r="AV25" s="1039" t="s">
        <v>10</v>
      </c>
      <c r="AW25" s="1042"/>
      <c r="AX25" s="1029" t="s">
        <v>12</v>
      </c>
      <c r="AY25" s="1030"/>
      <c r="AZ25" s="1029" t="s">
        <v>11</v>
      </c>
      <c r="BA25" s="1031"/>
      <c r="BB25" s="1030" t="s">
        <v>10</v>
      </c>
      <c r="BC25" s="1030"/>
      <c r="BD25" s="1080"/>
      <c r="BE25" s="1081"/>
      <c r="BF25" s="1081"/>
      <c r="BG25" s="1081"/>
      <c r="BH25" s="1082"/>
      <c r="BI25" s="162"/>
      <c r="BJ25" s="162"/>
      <c r="BK25" s="162"/>
      <c r="BL25" s="162"/>
    </row>
    <row r="26" spans="1:64" ht="72" customHeight="1" thickBot="1" x14ac:dyDescent="0.25">
      <c r="A26" s="235" t="s">
        <v>100</v>
      </c>
      <c r="B26" s="1179" t="s">
        <v>101</v>
      </c>
      <c r="C26" s="950"/>
      <c r="D26" s="950"/>
      <c r="E26" s="950"/>
      <c r="F26" s="950"/>
      <c r="G26" s="950"/>
      <c r="H26" s="950"/>
      <c r="I26" s="950"/>
      <c r="J26" s="950"/>
      <c r="K26" s="950"/>
      <c r="L26" s="950"/>
      <c r="M26" s="950"/>
      <c r="N26" s="950"/>
      <c r="O26" s="951"/>
      <c r="P26" s="911"/>
      <c r="Q26" s="912"/>
      <c r="R26" s="912"/>
      <c r="S26" s="947"/>
      <c r="T26" s="1174">
        <f>SUM(T27:U33)+T34</f>
        <v>1132</v>
      </c>
      <c r="U26" s="912"/>
      <c r="V26" s="1175">
        <f t="shared" ref="V26" si="1">SUM(V27:W33)+V34</f>
        <v>292</v>
      </c>
      <c r="W26" s="913"/>
      <c r="X26" s="1174">
        <f t="shared" ref="X26" si="2">SUM(X27:Y33)+X34</f>
        <v>150</v>
      </c>
      <c r="Y26" s="912"/>
      <c r="Z26" s="1175">
        <f t="shared" ref="Z26" si="3">SUM(Z27:AA33)+Z34</f>
        <v>116</v>
      </c>
      <c r="AA26" s="912"/>
      <c r="AB26" s="1175">
        <f t="shared" ref="AB26" si="4">SUM(AB27:AC33)+AB34</f>
        <v>26</v>
      </c>
      <c r="AC26" s="912"/>
      <c r="AD26" s="1175">
        <f t="shared" ref="AD26" si="5">SUM(AD27:AE33)+AD34</f>
        <v>0</v>
      </c>
      <c r="AE26" s="913"/>
      <c r="AF26" s="1174">
        <f>SUM(AF27:AG33)+AF34</f>
        <v>298</v>
      </c>
      <c r="AG26" s="912"/>
      <c r="AH26" s="1175">
        <f t="shared" ref="AH26" si="6">SUM(AH27:AI33)+AH34</f>
        <v>112</v>
      </c>
      <c r="AI26" s="912"/>
      <c r="AJ26" s="1175">
        <f t="shared" ref="AJ26" si="7">SUM(AJ27:AK33)+AJ34</f>
        <v>9</v>
      </c>
      <c r="AK26" s="913"/>
      <c r="AL26" s="1174">
        <f t="shared" ref="AL26" si="8">SUM(AL27:AM33)+AL34</f>
        <v>318</v>
      </c>
      <c r="AM26" s="912"/>
      <c r="AN26" s="1175">
        <f t="shared" ref="AN26" si="9">SUM(AN27:AO33)+AN34</f>
        <v>56</v>
      </c>
      <c r="AO26" s="912"/>
      <c r="AP26" s="1175">
        <f t="shared" ref="AP26" si="10">SUM(AP27:AQ33)+AP34</f>
        <v>9</v>
      </c>
      <c r="AQ26" s="913"/>
      <c r="AR26" s="1174">
        <f t="shared" ref="AR26" si="11">SUM(AR27:AS33)+AR34</f>
        <v>516</v>
      </c>
      <c r="AS26" s="912"/>
      <c r="AT26" s="1175">
        <f t="shared" ref="AT26" si="12">SUM(AT27:AU33)+AT34</f>
        <v>124</v>
      </c>
      <c r="AU26" s="912"/>
      <c r="AV26" s="1197">
        <f t="shared" ref="AV26" si="13">SUM(AV27:AW33)+AV34</f>
        <v>15</v>
      </c>
      <c r="AW26" s="913"/>
      <c r="AX26" s="948"/>
      <c r="AY26" s="947"/>
      <c r="AZ26" s="912"/>
      <c r="BA26" s="912"/>
      <c r="BB26" s="948"/>
      <c r="BC26" s="947"/>
      <c r="BD26" s="1019">
        <f>T26*100/T64</f>
        <v>36.119974473516272</v>
      </c>
      <c r="BE26" s="881"/>
      <c r="BF26" s="881"/>
      <c r="BG26" s="881"/>
      <c r="BH26" s="1020"/>
      <c r="BI26" s="162"/>
      <c r="BJ26" s="162"/>
      <c r="BK26" s="162"/>
      <c r="BL26" s="162"/>
    </row>
    <row r="27" spans="1:64" ht="59.25" customHeight="1" x14ac:dyDescent="0.2">
      <c r="A27" s="236" t="s">
        <v>102</v>
      </c>
      <c r="B27" s="1192" t="s">
        <v>103</v>
      </c>
      <c r="C27" s="1193"/>
      <c r="D27" s="1193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4"/>
      <c r="P27" s="923"/>
      <c r="Q27" s="924"/>
      <c r="R27" s="924"/>
      <c r="S27" s="930"/>
      <c r="T27" s="1190"/>
      <c r="U27" s="1186"/>
      <c r="V27" s="1195"/>
      <c r="W27" s="1196"/>
      <c r="X27" s="1185"/>
      <c r="Y27" s="1186"/>
      <c r="Z27" s="1187"/>
      <c r="AA27" s="1187"/>
      <c r="AB27" s="1187"/>
      <c r="AC27" s="1187"/>
      <c r="AD27" s="1188"/>
      <c r="AE27" s="1187"/>
      <c r="AF27" s="1190"/>
      <c r="AG27" s="1186"/>
      <c r="AH27" s="1191"/>
      <c r="AI27" s="1187"/>
      <c r="AJ27" s="1188"/>
      <c r="AK27" s="1187"/>
      <c r="AL27" s="1185"/>
      <c r="AM27" s="1186"/>
      <c r="AN27" s="1187"/>
      <c r="AO27" s="1187"/>
      <c r="AP27" s="1188"/>
      <c r="AQ27" s="1186"/>
      <c r="AR27" s="1185"/>
      <c r="AS27" s="1186"/>
      <c r="AT27" s="1187"/>
      <c r="AU27" s="1187"/>
      <c r="AV27" s="1188"/>
      <c r="AW27" s="1189"/>
      <c r="AX27" s="936"/>
      <c r="AY27" s="940"/>
      <c r="AZ27" s="937"/>
      <c r="BA27" s="937"/>
      <c r="BB27" s="939"/>
      <c r="BC27" s="940"/>
      <c r="BD27" s="1198"/>
      <c r="BE27" s="1199"/>
      <c r="BF27" s="1199"/>
      <c r="BG27" s="1199"/>
      <c r="BH27" s="1200"/>
      <c r="BI27" s="162"/>
      <c r="BJ27" s="162"/>
      <c r="BK27" s="162"/>
      <c r="BL27" s="162"/>
    </row>
    <row r="28" spans="1:64" ht="92.25" customHeight="1" x14ac:dyDescent="0.2">
      <c r="A28" s="237" t="s">
        <v>104</v>
      </c>
      <c r="B28" s="1146" t="s">
        <v>105</v>
      </c>
      <c r="C28" s="1094"/>
      <c r="D28" s="1094"/>
      <c r="E28" s="1094"/>
      <c r="F28" s="1094"/>
      <c r="G28" s="1094"/>
      <c r="H28" s="1094"/>
      <c r="I28" s="1094"/>
      <c r="J28" s="1094"/>
      <c r="K28" s="1094"/>
      <c r="L28" s="1094"/>
      <c r="M28" s="1094"/>
      <c r="N28" s="1094"/>
      <c r="O28" s="1095"/>
      <c r="P28" s="597">
        <v>1</v>
      </c>
      <c r="Q28" s="598"/>
      <c r="R28" s="598"/>
      <c r="S28" s="967"/>
      <c r="T28" s="1096">
        <f>SUM(AF28,AL28,AR28,AX28)</f>
        <v>100</v>
      </c>
      <c r="U28" s="967"/>
      <c r="V28" s="1097">
        <f>SUM(AH28,AN28,AT28,AZ28)</f>
        <v>46</v>
      </c>
      <c r="W28" s="1090"/>
      <c r="X28" s="968">
        <v>22</v>
      </c>
      <c r="Y28" s="967"/>
      <c r="Z28" s="598">
        <v>24</v>
      </c>
      <c r="AA28" s="598"/>
      <c r="AB28" s="598"/>
      <c r="AC28" s="598"/>
      <c r="AD28" s="968"/>
      <c r="AE28" s="967"/>
      <c r="AF28" s="1096">
        <v>100</v>
      </c>
      <c r="AG28" s="1184"/>
      <c r="AH28" s="1097">
        <v>46</v>
      </c>
      <c r="AI28" s="1097"/>
      <c r="AJ28" s="968">
        <v>3</v>
      </c>
      <c r="AK28" s="1090"/>
      <c r="AL28" s="1096"/>
      <c r="AM28" s="1184"/>
      <c r="AN28" s="1097"/>
      <c r="AO28" s="1097"/>
      <c r="AP28" s="968"/>
      <c r="AQ28" s="967"/>
      <c r="AR28" s="597"/>
      <c r="AS28" s="967"/>
      <c r="AT28" s="598"/>
      <c r="AU28" s="598"/>
      <c r="AV28" s="968"/>
      <c r="AW28" s="1090"/>
      <c r="AX28" s="597"/>
      <c r="AY28" s="967"/>
      <c r="AZ28" s="598"/>
      <c r="BA28" s="598"/>
      <c r="BB28" s="968"/>
      <c r="BC28" s="967"/>
      <c r="BD28" s="1091" t="s">
        <v>106</v>
      </c>
      <c r="BE28" s="1092"/>
      <c r="BF28" s="1092"/>
      <c r="BG28" s="1092"/>
      <c r="BH28" s="1093"/>
      <c r="BI28" s="162"/>
      <c r="BJ28" s="162"/>
      <c r="BK28" s="162"/>
      <c r="BL28" s="162"/>
    </row>
    <row r="29" spans="1:64" ht="99.75" customHeight="1" x14ac:dyDescent="0.2">
      <c r="A29" s="237" t="s">
        <v>107</v>
      </c>
      <c r="B29" s="1146" t="s">
        <v>108</v>
      </c>
      <c r="C29" s="1094"/>
      <c r="D29" s="1094"/>
      <c r="E29" s="1094"/>
      <c r="F29" s="1094"/>
      <c r="G29" s="1094"/>
      <c r="H29" s="1094"/>
      <c r="I29" s="1094"/>
      <c r="J29" s="1094"/>
      <c r="K29" s="1094"/>
      <c r="L29" s="1094"/>
      <c r="M29" s="1094"/>
      <c r="N29" s="1094"/>
      <c r="O29" s="1095"/>
      <c r="P29" s="597">
        <v>1</v>
      </c>
      <c r="Q29" s="598"/>
      <c r="R29" s="598"/>
      <c r="S29" s="967"/>
      <c r="T29" s="1096">
        <f t="shared" ref="T29:T47" si="14">SUM(AF29,AL29,AR29,AX29)</f>
        <v>198</v>
      </c>
      <c r="U29" s="967"/>
      <c r="V29" s="1097">
        <f t="shared" ref="V29:V47" si="15">SUM(AH29,AN29,AT29,AZ29)</f>
        <v>66</v>
      </c>
      <c r="W29" s="1090"/>
      <c r="X29" s="968">
        <v>34</v>
      </c>
      <c r="Y29" s="967"/>
      <c r="Z29" s="598">
        <v>32</v>
      </c>
      <c r="AA29" s="598"/>
      <c r="AB29" s="598"/>
      <c r="AC29" s="598"/>
      <c r="AD29" s="968"/>
      <c r="AE29" s="967"/>
      <c r="AF29" s="597">
        <v>198</v>
      </c>
      <c r="AG29" s="967"/>
      <c r="AH29" s="598">
        <v>66</v>
      </c>
      <c r="AI29" s="598"/>
      <c r="AJ29" s="968">
        <v>6</v>
      </c>
      <c r="AK29" s="1090"/>
      <c r="AL29" s="968"/>
      <c r="AM29" s="967"/>
      <c r="AN29" s="598"/>
      <c r="AO29" s="598"/>
      <c r="AP29" s="968"/>
      <c r="AQ29" s="967"/>
      <c r="AR29" s="597"/>
      <c r="AS29" s="967"/>
      <c r="AT29" s="598"/>
      <c r="AU29" s="598"/>
      <c r="AV29" s="968"/>
      <c r="AW29" s="1090"/>
      <c r="AX29" s="597"/>
      <c r="AY29" s="967"/>
      <c r="AZ29" s="598"/>
      <c r="BA29" s="598"/>
      <c r="BB29" s="968"/>
      <c r="BC29" s="967"/>
      <c r="BD29" s="1091" t="s">
        <v>109</v>
      </c>
      <c r="BE29" s="1092"/>
      <c r="BF29" s="1092"/>
      <c r="BG29" s="1092"/>
      <c r="BH29" s="1093"/>
      <c r="BI29" s="162"/>
      <c r="BJ29" s="162"/>
      <c r="BK29" s="162"/>
      <c r="BL29" s="162"/>
    </row>
    <row r="30" spans="1:64" ht="109.5" customHeight="1" x14ac:dyDescent="0.2">
      <c r="A30" s="238" t="s">
        <v>110</v>
      </c>
      <c r="B30" s="1098" t="s">
        <v>289</v>
      </c>
      <c r="C30" s="1099"/>
      <c r="D30" s="1099"/>
      <c r="E30" s="1099"/>
      <c r="F30" s="1099"/>
      <c r="G30" s="1099"/>
      <c r="H30" s="1099"/>
      <c r="I30" s="1099"/>
      <c r="J30" s="1099"/>
      <c r="K30" s="1099"/>
      <c r="L30" s="1099"/>
      <c r="M30" s="1099"/>
      <c r="N30" s="1099"/>
      <c r="O30" s="1100"/>
      <c r="P30" s="923"/>
      <c r="Q30" s="924"/>
      <c r="R30" s="924"/>
      <c r="S30" s="930"/>
      <c r="T30" s="1096">
        <f t="shared" si="14"/>
        <v>0</v>
      </c>
      <c r="U30" s="967"/>
      <c r="V30" s="1097">
        <f t="shared" si="15"/>
        <v>0</v>
      </c>
      <c r="W30" s="1090"/>
      <c r="X30" s="923"/>
      <c r="Y30" s="930"/>
      <c r="Z30" s="924"/>
      <c r="AA30" s="924"/>
      <c r="AB30" s="924"/>
      <c r="AC30" s="924"/>
      <c r="AD30" s="929"/>
      <c r="AE30" s="924"/>
      <c r="AF30" s="923"/>
      <c r="AG30" s="930"/>
      <c r="AH30" s="924"/>
      <c r="AI30" s="924"/>
      <c r="AJ30" s="929"/>
      <c r="AK30" s="924"/>
      <c r="AL30" s="923"/>
      <c r="AM30" s="930"/>
      <c r="AN30" s="924"/>
      <c r="AO30" s="924"/>
      <c r="AP30" s="929"/>
      <c r="AQ30" s="930"/>
      <c r="AR30" s="923"/>
      <c r="AS30" s="930"/>
      <c r="AT30" s="924"/>
      <c r="AU30" s="924"/>
      <c r="AV30" s="929"/>
      <c r="AW30" s="925"/>
      <c r="AX30" s="923"/>
      <c r="AY30" s="930"/>
      <c r="AZ30" s="924"/>
      <c r="BA30" s="924"/>
      <c r="BB30" s="929"/>
      <c r="BC30" s="930"/>
      <c r="BD30" s="1091"/>
      <c r="BE30" s="1092"/>
      <c r="BF30" s="1092"/>
      <c r="BG30" s="1092"/>
      <c r="BH30" s="1093"/>
      <c r="BI30" s="162"/>
      <c r="BJ30" s="162"/>
      <c r="BK30" s="162"/>
      <c r="BL30" s="162"/>
    </row>
    <row r="31" spans="1:64" ht="64.5" customHeight="1" x14ac:dyDescent="0.2">
      <c r="A31" s="237" t="s">
        <v>112</v>
      </c>
      <c r="B31" s="1146" t="s">
        <v>117</v>
      </c>
      <c r="C31" s="1094"/>
      <c r="D31" s="1094"/>
      <c r="E31" s="1094"/>
      <c r="F31" s="1094"/>
      <c r="G31" s="1094"/>
      <c r="H31" s="1094"/>
      <c r="I31" s="1094"/>
      <c r="J31" s="1094"/>
      <c r="K31" s="1094"/>
      <c r="L31" s="1094"/>
      <c r="M31" s="1094"/>
      <c r="N31" s="1094"/>
      <c r="O31" s="1095"/>
      <c r="P31" s="597"/>
      <c r="Q31" s="598"/>
      <c r="R31" s="598">
        <v>3</v>
      </c>
      <c r="S31" s="967"/>
      <c r="T31" s="1096">
        <f t="shared" si="14"/>
        <v>198</v>
      </c>
      <c r="U31" s="967"/>
      <c r="V31" s="1097">
        <f t="shared" si="15"/>
        <v>68</v>
      </c>
      <c r="W31" s="1090"/>
      <c r="X31" s="968">
        <v>32</v>
      </c>
      <c r="Y31" s="967"/>
      <c r="Z31" s="598">
        <v>36</v>
      </c>
      <c r="AA31" s="598"/>
      <c r="AB31" s="598"/>
      <c r="AC31" s="598"/>
      <c r="AD31" s="968"/>
      <c r="AE31" s="967"/>
      <c r="AF31" s="597"/>
      <c r="AG31" s="967"/>
      <c r="AH31" s="598"/>
      <c r="AI31" s="598"/>
      <c r="AJ31" s="968"/>
      <c r="AK31" s="1090"/>
      <c r="AL31" s="968"/>
      <c r="AM31" s="967"/>
      <c r="AN31" s="598"/>
      <c r="AO31" s="598"/>
      <c r="AP31" s="968"/>
      <c r="AQ31" s="967"/>
      <c r="AR31" s="597">
        <v>198</v>
      </c>
      <c r="AS31" s="967"/>
      <c r="AT31" s="598">
        <v>68</v>
      </c>
      <c r="AU31" s="598"/>
      <c r="AV31" s="968">
        <v>6</v>
      </c>
      <c r="AW31" s="1090"/>
      <c r="AX31" s="597"/>
      <c r="AY31" s="967"/>
      <c r="AZ31" s="598"/>
      <c r="BA31" s="598"/>
      <c r="BB31" s="968"/>
      <c r="BC31" s="967"/>
      <c r="BD31" s="1091" t="s">
        <v>144</v>
      </c>
      <c r="BE31" s="1092"/>
      <c r="BF31" s="1092"/>
      <c r="BG31" s="1092"/>
      <c r="BH31" s="1093"/>
      <c r="BI31" s="162"/>
      <c r="BJ31" s="162"/>
      <c r="BK31" s="162"/>
      <c r="BL31" s="162"/>
    </row>
    <row r="32" spans="1:64" ht="57" customHeight="1" x14ac:dyDescent="0.2">
      <c r="A32" s="237" t="s">
        <v>113</v>
      </c>
      <c r="B32" s="1146" t="s">
        <v>119</v>
      </c>
      <c r="C32" s="1094"/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5"/>
      <c r="P32" s="597">
        <v>3</v>
      </c>
      <c r="Q32" s="598"/>
      <c r="R32" s="598"/>
      <c r="S32" s="967"/>
      <c r="T32" s="1096">
        <f t="shared" si="14"/>
        <v>120</v>
      </c>
      <c r="U32" s="967"/>
      <c r="V32" s="1097">
        <f t="shared" si="15"/>
        <v>56</v>
      </c>
      <c r="W32" s="1090"/>
      <c r="X32" s="968">
        <v>32</v>
      </c>
      <c r="Y32" s="967"/>
      <c r="Z32" s="598">
        <v>24</v>
      </c>
      <c r="AA32" s="598"/>
      <c r="AB32" s="598"/>
      <c r="AC32" s="598"/>
      <c r="AD32" s="968"/>
      <c r="AE32" s="967"/>
      <c r="AF32" s="597"/>
      <c r="AG32" s="967"/>
      <c r="AH32" s="598"/>
      <c r="AI32" s="598"/>
      <c r="AJ32" s="968"/>
      <c r="AK32" s="1090"/>
      <c r="AL32" s="968"/>
      <c r="AM32" s="967"/>
      <c r="AN32" s="598"/>
      <c r="AO32" s="598"/>
      <c r="AP32" s="968"/>
      <c r="AQ32" s="967"/>
      <c r="AR32" s="597">
        <v>120</v>
      </c>
      <c r="AS32" s="967"/>
      <c r="AT32" s="598">
        <v>56</v>
      </c>
      <c r="AU32" s="598"/>
      <c r="AV32" s="968">
        <v>3</v>
      </c>
      <c r="AW32" s="1090"/>
      <c r="AX32" s="597"/>
      <c r="AY32" s="967"/>
      <c r="AZ32" s="598"/>
      <c r="BA32" s="598"/>
      <c r="BB32" s="968"/>
      <c r="BC32" s="967"/>
      <c r="BD32" s="1091" t="s">
        <v>320</v>
      </c>
      <c r="BE32" s="1092"/>
      <c r="BF32" s="1092"/>
      <c r="BG32" s="1092"/>
      <c r="BH32" s="1093"/>
      <c r="BI32" s="162"/>
      <c r="BJ32" s="162"/>
      <c r="BK32" s="162"/>
      <c r="BL32" s="162"/>
    </row>
    <row r="33" spans="1:64" ht="54.75" customHeight="1" x14ac:dyDescent="0.2">
      <c r="A33" s="239" t="s">
        <v>298</v>
      </c>
      <c r="B33" s="1181" t="s">
        <v>310</v>
      </c>
      <c r="C33" s="1182"/>
      <c r="D33" s="1182"/>
      <c r="E33" s="1182"/>
      <c r="F33" s="1182"/>
      <c r="G33" s="1182"/>
      <c r="H33" s="1182"/>
      <c r="I33" s="1182"/>
      <c r="J33" s="1182"/>
      <c r="K33" s="1182"/>
      <c r="L33" s="1182"/>
      <c r="M33" s="1182"/>
      <c r="N33" s="1182"/>
      <c r="O33" s="1183"/>
      <c r="P33" s="597"/>
      <c r="Q33" s="598"/>
      <c r="R33" s="598">
        <v>2.2999999999999998</v>
      </c>
      <c r="S33" s="967"/>
      <c r="T33" s="1131">
        <f t="shared" si="14"/>
        <v>396</v>
      </c>
      <c r="U33" s="1121"/>
      <c r="V33" s="1132">
        <f t="shared" si="15"/>
        <v>0</v>
      </c>
      <c r="W33" s="1124"/>
      <c r="X33" s="1123"/>
      <c r="Y33" s="1121"/>
      <c r="Z33" s="1122"/>
      <c r="AA33" s="1122"/>
      <c r="AB33" s="1122"/>
      <c r="AC33" s="1122"/>
      <c r="AD33" s="1123"/>
      <c r="AE33" s="1121"/>
      <c r="AF33" s="1120"/>
      <c r="AG33" s="1121"/>
      <c r="AH33" s="1122"/>
      <c r="AI33" s="1122"/>
      <c r="AJ33" s="1123"/>
      <c r="AK33" s="1124"/>
      <c r="AL33" s="1123">
        <v>198</v>
      </c>
      <c r="AM33" s="1121"/>
      <c r="AN33" s="1122"/>
      <c r="AO33" s="1122"/>
      <c r="AP33" s="1123">
        <v>6</v>
      </c>
      <c r="AQ33" s="1121"/>
      <c r="AR33" s="1120">
        <v>198</v>
      </c>
      <c r="AS33" s="1121"/>
      <c r="AT33" s="1122"/>
      <c r="AU33" s="1122"/>
      <c r="AV33" s="1123">
        <v>6</v>
      </c>
      <c r="AW33" s="1124"/>
      <c r="AX33" s="597"/>
      <c r="AY33" s="967"/>
      <c r="AZ33" s="598"/>
      <c r="BA33" s="598"/>
      <c r="BB33" s="968"/>
      <c r="BC33" s="967"/>
      <c r="BD33" s="970" t="s">
        <v>280</v>
      </c>
      <c r="BE33" s="971"/>
      <c r="BF33" s="971"/>
      <c r="BG33" s="971"/>
      <c r="BH33" s="972"/>
      <c r="BI33" s="162"/>
      <c r="BJ33" s="162"/>
      <c r="BK33" s="162"/>
      <c r="BL33" s="162"/>
    </row>
    <row r="34" spans="1:64" ht="84.75" customHeight="1" thickBot="1" x14ac:dyDescent="0.25">
      <c r="A34" s="238" t="s">
        <v>116</v>
      </c>
      <c r="B34" s="1180" t="s">
        <v>126</v>
      </c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1145"/>
      <c r="P34" s="597"/>
      <c r="Q34" s="598"/>
      <c r="R34" s="598">
        <v>2</v>
      </c>
      <c r="S34" s="967"/>
      <c r="T34" s="1096">
        <f>SUM(AF34,AL34,AR34,AX34)</f>
        <v>120</v>
      </c>
      <c r="U34" s="967"/>
      <c r="V34" s="1097">
        <f>SUM(AH34,AN34,AT34,AZ34)</f>
        <v>56</v>
      </c>
      <c r="W34" s="1090"/>
      <c r="X34" s="597">
        <v>30</v>
      </c>
      <c r="Y34" s="967"/>
      <c r="Z34" s="598"/>
      <c r="AA34" s="598"/>
      <c r="AB34" s="598">
        <v>26</v>
      </c>
      <c r="AC34" s="598"/>
      <c r="AD34" s="968"/>
      <c r="AE34" s="1090"/>
      <c r="AF34" s="968">
        <v>0</v>
      </c>
      <c r="AG34" s="967"/>
      <c r="AH34" s="598">
        <v>0</v>
      </c>
      <c r="AI34" s="598"/>
      <c r="AJ34" s="968">
        <v>0</v>
      </c>
      <c r="AK34" s="1090"/>
      <c r="AL34" s="968">
        <v>120</v>
      </c>
      <c r="AM34" s="967"/>
      <c r="AN34" s="598">
        <v>56</v>
      </c>
      <c r="AO34" s="598"/>
      <c r="AP34" s="968">
        <v>3</v>
      </c>
      <c r="AQ34" s="967"/>
      <c r="AR34" s="1083"/>
      <c r="AS34" s="958"/>
      <c r="AT34" s="909"/>
      <c r="AU34" s="909"/>
      <c r="AV34" s="918"/>
      <c r="AW34" s="910"/>
      <c r="AX34" s="923"/>
      <c r="AY34" s="930"/>
      <c r="AZ34" s="924"/>
      <c r="BA34" s="924"/>
      <c r="BB34" s="929"/>
      <c r="BC34" s="930"/>
      <c r="BD34" s="1176" t="s">
        <v>143</v>
      </c>
      <c r="BE34" s="1177"/>
      <c r="BF34" s="1177"/>
      <c r="BG34" s="1177"/>
      <c r="BH34" s="1178"/>
      <c r="BI34" s="162"/>
      <c r="BJ34" s="162"/>
      <c r="BK34" s="162"/>
      <c r="BL34" s="162"/>
    </row>
    <row r="35" spans="1:64" ht="57.75" customHeight="1" thickBot="1" x14ac:dyDescent="0.25">
      <c r="A35" s="240" t="s">
        <v>122</v>
      </c>
      <c r="B35" s="1179" t="s">
        <v>281</v>
      </c>
      <c r="C35" s="950"/>
      <c r="D35" s="950"/>
      <c r="E35" s="950"/>
      <c r="F35" s="950"/>
      <c r="G35" s="950"/>
      <c r="H35" s="950"/>
      <c r="I35" s="950"/>
      <c r="J35" s="950"/>
      <c r="K35" s="950"/>
      <c r="L35" s="950"/>
      <c r="M35" s="950"/>
      <c r="N35" s="950"/>
      <c r="O35" s="951"/>
      <c r="P35" s="911"/>
      <c r="Q35" s="912"/>
      <c r="R35" s="912"/>
      <c r="S35" s="947"/>
      <c r="T35" s="1174">
        <f>SUM(T36:U59)</f>
        <v>2002</v>
      </c>
      <c r="U35" s="912"/>
      <c r="V35" s="1175">
        <f>SUM(V36:W59)</f>
        <v>756</v>
      </c>
      <c r="W35" s="913"/>
      <c r="X35" s="1174">
        <f>SUM(X36:Y59)</f>
        <v>340</v>
      </c>
      <c r="Y35" s="912"/>
      <c r="Z35" s="1175">
        <f>SUM(Z36:AA59)</f>
        <v>268</v>
      </c>
      <c r="AA35" s="912"/>
      <c r="AB35" s="1175">
        <f>SUM(AB36:AC59)</f>
        <v>148</v>
      </c>
      <c r="AC35" s="912"/>
      <c r="AD35" s="1175">
        <f>SUM(AD36:AE59)</f>
        <v>0</v>
      </c>
      <c r="AE35" s="913"/>
      <c r="AF35" s="1174">
        <f>SUM(AF36:AG59)</f>
        <v>720</v>
      </c>
      <c r="AG35" s="912"/>
      <c r="AH35" s="1175">
        <f>SUM(AH36:AI59)</f>
        <v>248</v>
      </c>
      <c r="AI35" s="912"/>
      <c r="AJ35" s="1175">
        <f>SUM(AJ36:AK59)</f>
        <v>21</v>
      </c>
      <c r="AK35" s="913"/>
      <c r="AL35" s="1174">
        <f>SUM(AL36:AM59)</f>
        <v>746</v>
      </c>
      <c r="AM35" s="912"/>
      <c r="AN35" s="1175">
        <f>SUM(AN36:AO59)</f>
        <v>300</v>
      </c>
      <c r="AO35" s="912"/>
      <c r="AP35" s="1175">
        <f>SUM(AP36:AQ59)</f>
        <v>21</v>
      </c>
      <c r="AQ35" s="913"/>
      <c r="AR35" s="1174">
        <f>SUM(AR36:AS59)</f>
        <v>536</v>
      </c>
      <c r="AS35" s="912"/>
      <c r="AT35" s="1175">
        <f>SUM(AT36:AU59)</f>
        <v>208</v>
      </c>
      <c r="AU35" s="912"/>
      <c r="AV35" s="1175">
        <f>SUM(AV36:AW59)</f>
        <v>15</v>
      </c>
      <c r="AW35" s="913"/>
      <c r="AX35" s="881"/>
      <c r="AY35" s="948"/>
      <c r="AZ35" s="912"/>
      <c r="BA35" s="912"/>
      <c r="BB35" s="948"/>
      <c r="BC35" s="912"/>
      <c r="BD35" s="900">
        <f>T35*100/T64</f>
        <v>63.880025526483728</v>
      </c>
      <c r="BE35" s="901"/>
      <c r="BF35" s="901"/>
      <c r="BG35" s="901"/>
      <c r="BH35" s="904"/>
      <c r="BI35" s="162"/>
      <c r="BJ35" s="162"/>
      <c r="BK35" s="162"/>
      <c r="BL35" s="162"/>
    </row>
    <row r="36" spans="1:64" ht="84.75" customHeight="1" x14ac:dyDescent="0.2">
      <c r="A36" s="241" t="s">
        <v>123</v>
      </c>
      <c r="B36" s="1164" t="s">
        <v>174</v>
      </c>
      <c r="C36" s="1165"/>
      <c r="D36" s="1165"/>
      <c r="E36" s="1165"/>
      <c r="F36" s="1165"/>
      <c r="G36" s="1165"/>
      <c r="H36" s="1165"/>
      <c r="I36" s="1165"/>
      <c r="J36" s="1165"/>
      <c r="K36" s="1165"/>
      <c r="L36" s="1165"/>
      <c r="M36" s="1165"/>
      <c r="N36" s="1165"/>
      <c r="O36" s="1166"/>
      <c r="P36" s="1167"/>
      <c r="Q36" s="1168"/>
      <c r="R36" s="1168"/>
      <c r="S36" s="1160"/>
      <c r="T36" s="1169"/>
      <c r="U36" s="1170"/>
      <c r="V36" s="1171"/>
      <c r="W36" s="1172"/>
      <c r="X36" s="1173"/>
      <c r="Y36" s="939"/>
      <c r="Z36" s="1168"/>
      <c r="AA36" s="1168"/>
      <c r="AB36" s="940"/>
      <c r="AC36" s="939"/>
      <c r="AD36" s="1159"/>
      <c r="AE36" s="1163"/>
      <c r="AF36" s="1162"/>
      <c r="AG36" s="939"/>
      <c r="AH36" s="940"/>
      <c r="AI36" s="939"/>
      <c r="AJ36" s="1159"/>
      <c r="AK36" s="1163"/>
      <c r="AL36" s="1159"/>
      <c r="AM36" s="1160"/>
      <c r="AN36" s="940"/>
      <c r="AO36" s="939"/>
      <c r="AP36" s="940"/>
      <c r="AQ36" s="1161"/>
      <c r="AR36" s="1159"/>
      <c r="AS36" s="1160"/>
      <c r="AT36" s="940"/>
      <c r="AU36" s="939"/>
      <c r="AV36" s="940"/>
      <c r="AW36" s="1161"/>
      <c r="AX36" s="1159"/>
      <c r="AY36" s="1160"/>
      <c r="AZ36" s="940"/>
      <c r="BA36" s="939"/>
      <c r="BB36" s="940"/>
      <c r="BC36" s="1161"/>
      <c r="BD36" s="1156"/>
      <c r="BE36" s="1157"/>
      <c r="BF36" s="1157"/>
      <c r="BG36" s="1157"/>
      <c r="BH36" s="1158"/>
      <c r="BI36" s="162"/>
      <c r="BJ36" s="162"/>
      <c r="BK36" s="162"/>
      <c r="BL36" s="162"/>
    </row>
    <row r="37" spans="1:64" ht="87" customHeight="1" x14ac:dyDescent="0.2">
      <c r="A37" s="242" t="s">
        <v>154</v>
      </c>
      <c r="B37" s="989" t="s">
        <v>124</v>
      </c>
      <c r="C37" s="990"/>
      <c r="D37" s="990"/>
      <c r="E37" s="990"/>
      <c r="F37" s="990"/>
      <c r="G37" s="990"/>
      <c r="H37" s="990"/>
      <c r="I37" s="990"/>
      <c r="J37" s="990"/>
      <c r="K37" s="990"/>
      <c r="L37" s="990"/>
      <c r="M37" s="990"/>
      <c r="N37" s="990"/>
      <c r="O37" s="991"/>
      <c r="P37" s="981"/>
      <c r="Q37" s="968"/>
      <c r="R37" s="967">
        <v>1</v>
      </c>
      <c r="S37" s="982"/>
      <c r="T37" s="1096">
        <f t="shared" si="14"/>
        <v>108</v>
      </c>
      <c r="U37" s="967"/>
      <c r="V37" s="1097">
        <f t="shared" si="15"/>
        <v>42</v>
      </c>
      <c r="W37" s="1090"/>
      <c r="X37" s="981">
        <v>24</v>
      </c>
      <c r="Y37" s="968"/>
      <c r="Z37" s="967"/>
      <c r="AA37" s="968"/>
      <c r="AB37" s="967">
        <v>18</v>
      </c>
      <c r="AC37" s="968"/>
      <c r="AD37" s="967"/>
      <c r="AE37" s="982"/>
      <c r="AF37" s="969">
        <v>108</v>
      </c>
      <c r="AG37" s="968"/>
      <c r="AH37" s="967">
        <v>42</v>
      </c>
      <c r="AI37" s="968"/>
      <c r="AJ37" s="967">
        <v>3</v>
      </c>
      <c r="AK37" s="982"/>
      <c r="AL37" s="981"/>
      <c r="AM37" s="968"/>
      <c r="AN37" s="967"/>
      <c r="AO37" s="968"/>
      <c r="AP37" s="967"/>
      <c r="AQ37" s="982"/>
      <c r="AR37" s="981"/>
      <c r="AS37" s="968"/>
      <c r="AT37" s="930"/>
      <c r="AU37" s="929"/>
      <c r="AV37" s="930"/>
      <c r="AW37" s="1147"/>
      <c r="AX37" s="1148"/>
      <c r="AY37" s="929"/>
      <c r="AZ37" s="930"/>
      <c r="BA37" s="929"/>
      <c r="BB37" s="930"/>
      <c r="BC37" s="1147"/>
      <c r="BD37" s="970" t="s">
        <v>282</v>
      </c>
      <c r="BE37" s="971"/>
      <c r="BF37" s="971"/>
      <c r="BG37" s="971"/>
      <c r="BH37" s="972"/>
      <c r="BI37" s="162"/>
      <c r="BJ37" s="162"/>
      <c r="BK37" s="162"/>
      <c r="BL37" s="162"/>
    </row>
    <row r="38" spans="1:64" ht="122.25" customHeight="1" x14ac:dyDescent="0.2">
      <c r="A38" s="242" t="s">
        <v>155</v>
      </c>
      <c r="B38" s="1155" t="s">
        <v>156</v>
      </c>
      <c r="C38" s="1094"/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5"/>
      <c r="P38" s="981"/>
      <c r="Q38" s="968"/>
      <c r="R38" s="967">
        <v>2</v>
      </c>
      <c r="S38" s="982"/>
      <c r="T38" s="1096">
        <f t="shared" si="14"/>
        <v>108</v>
      </c>
      <c r="U38" s="967"/>
      <c r="V38" s="1097">
        <f t="shared" si="15"/>
        <v>42</v>
      </c>
      <c r="W38" s="1090"/>
      <c r="X38" s="981">
        <v>18</v>
      </c>
      <c r="Y38" s="968"/>
      <c r="Z38" s="967">
        <v>16</v>
      </c>
      <c r="AA38" s="968"/>
      <c r="AB38" s="967">
        <v>8</v>
      </c>
      <c r="AC38" s="968"/>
      <c r="AD38" s="967"/>
      <c r="AE38" s="982"/>
      <c r="AF38" s="969"/>
      <c r="AG38" s="968"/>
      <c r="AH38" s="967"/>
      <c r="AI38" s="968"/>
      <c r="AJ38" s="967"/>
      <c r="AK38" s="982"/>
      <c r="AL38" s="981">
        <v>108</v>
      </c>
      <c r="AM38" s="968"/>
      <c r="AN38" s="967">
        <v>42</v>
      </c>
      <c r="AO38" s="968"/>
      <c r="AP38" s="967">
        <v>3</v>
      </c>
      <c r="AQ38" s="982"/>
      <c r="AR38" s="981"/>
      <c r="AS38" s="968"/>
      <c r="AT38" s="930"/>
      <c r="AU38" s="929"/>
      <c r="AV38" s="930"/>
      <c r="AW38" s="1147"/>
      <c r="AX38" s="1148"/>
      <c r="AY38" s="929"/>
      <c r="AZ38" s="930"/>
      <c r="BA38" s="929"/>
      <c r="BB38" s="930"/>
      <c r="BC38" s="1147"/>
      <c r="BD38" s="1149" t="s">
        <v>283</v>
      </c>
      <c r="BE38" s="1150"/>
      <c r="BF38" s="1150"/>
      <c r="BG38" s="1150"/>
      <c r="BH38" s="1151"/>
      <c r="BI38" s="162"/>
      <c r="BJ38" s="162"/>
      <c r="BK38" s="162"/>
      <c r="BL38" s="162"/>
    </row>
    <row r="39" spans="1:64" ht="59.25" customHeight="1" x14ac:dyDescent="0.2">
      <c r="A39" s="238" t="s">
        <v>301</v>
      </c>
      <c r="B39" s="1152" t="s">
        <v>232</v>
      </c>
      <c r="C39" s="1153"/>
      <c r="D39" s="1153"/>
      <c r="E39" s="1153"/>
      <c r="F39" s="1153"/>
      <c r="G39" s="1153"/>
      <c r="H39" s="1153"/>
      <c r="I39" s="1153"/>
      <c r="J39" s="1153"/>
      <c r="K39" s="1153"/>
      <c r="L39" s="1153"/>
      <c r="M39" s="1153"/>
      <c r="N39" s="1153"/>
      <c r="O39" s="1154"/>
      <c r="P39" s="981">
        <v>1</v>
      </c>
      <c r="Q39" s="968"/>
      <c r="R39" s="967"/>
      <c r="S39" s="982"/>
      <c r="T39" s="1096">
        <f t="shared" si="14"/>
        <v>216</v>
      </c>
      <c r="U39" s="967"/>
      <c r="V39" s="1097">
        <f t="shared" si="15"/>
        <v>72</v>
      </c>
      <c r="W39" s="1090"/>
      <c r="X39" s="981"/>
      <c r="Y39" s="968"/>
      <c r="Z39" s="967"/>
      <c r="AA39" s="968"/>
      <c r="AB39" s="967">
        <v>72</v>
      </c>
      <c r="AC39" s="968"/>
      <c r="AD39" s="967"/>
      <c r="AE39" s="982"/>
      <c r="AF39" s="969">
        <v>216</v>
      </c>
      <c r="AG39" s="968"/>
      <c r="AH39" s="967">
        <v>72</v>
      </c>
      <c r="AI39" s="968"/>
      <c r="AJ39" s="967">
        <v>6</v>
      </c>
      <c r="AK39" s="982"/>
      <c r="AL39" s="981"/>
      <c r="AM39" s="968"/>
      <c r="AN39" s="967"/>
      <c r="AO39" s="968"/>
      <c r="AP39" s="967"/>
      <c r="AQ39" s="982"/>
      <c r="AR39" s="981"/>
      <c r="AS39" s="968"/>
      <c r="AT39" s="930"/>
      <c r="AU39" s="929"/>
      <c r="AV39" s="930"/>
      <c r="AW39" s="1147"/>
      <c r="AX39" s="1148"/>
      <c r="AY39" s="929"/>
      <c r="AZ39" s="930"/>
      <c r="BA39" s="929"/>
      <c r="BB39" s="930"/>
      <c r="BC39" s="1147"/>
      <c r="BD39" s="970" t="s">
        <v>201</v>
      </c>
      <c r="BE39" s="971"/>
      <c r="BF39" s="971"/>
      <c r="BG39" s="971"/>
      <c r="BH39" s="972"/>
      <c r="BI39" s="162"/>
      <c r="BJ39" s="162"/>
      <c r="BK39" s="162"/>
      <c r="BL39" s="162"/>
    </row>
    <row r="40" spans="1:64" ht="62.25" customHeight="1" x14ac:dyDescent="0.2">
      <c r="A40" s="238" t="s">
        <v>128</v>
      </c>
      <c r="B40" s="1098" t="s">
        <v>111</v>
      </c>
      <c r="C40" s="1099"/>
      <c r="D40" s="1099"/>
      <c r="E40" s="1099"/>
      <c r="F40" s="1099"/>
      <c r="G40" s="1099"/>
      <c r="H40" s="1099"/>
      <c r="I40" s="1099"/>
      <c r="J40" s="1099"/>
      <c r="K40" s="1099"/>
      <c r="L40" s="1099"/>
      <c r="M40" s="1099"/>
      <c r="N40" s="1099"/>
      <c r="O40" s="1100"/>
      <c r="P40" s="597"/>
      <c r="Q40" s="598"/>
      <c r="R40" s="598"/>
      <c r="S40" s="967"/>
      <c r="T40" s="1096"/>
      <c r="U40" s="967"/>
      <c r="V40" s="1097"/>
      <c r="W40" s="1090"/>
      <c r="X40" s="597"/>
      <c r="Y40" s="967"/>
      <c r="Z40" s="598"/>
      <c r="AA40" s="598"/>
      <c r="AB40" s="598"/>
      <c r="AC40" s="598"/>
      <c r="AD40" s="968"/>
      <c r="AE40" s="1090"/>
      <c r="AF40" s="968"/>
      <c r="AG40" s="967"/>
      <c r="AH40" s="598"/>
      <c r="AI40" s="598"/>
      <c r="AJ40" s="968"/>
      <c r="AK40" s="598"/>
      <c r="AL40" s="597"/>
      <c r="AM40" s="967"/>
      <c r="AN40" s="598"/>
      <c r="AO40" s="598"/>
      <c r="AP40" s="968"/>
      <c r="AQ40" s="598"/>
      <c r="AR40" s="597"/>
      <c r="AS40" s="967"/>
      <c r="AT40" s="598"/>
      <c r="AU40" s="598"/>
      <c r="AV40" s="968"/>
      <c r="AW40" s="598"/>
      <c r="AX40" s="923"/>
      <c r="AY40" s="930"/>
      <c r="AZ40" s="924"/>
      <c r="BA40" s="924"/>
      <c r="BB40" s="929"/>
      <c r="BC40" s="930"/>
      <c r="BD40" s="1091"/>
      <c r="BE40" s="1092"/>
      <c r="BF40" s="1092"/>
      <c r="BG40" s="1092"/>
      <c r="BH40" s="1093"/>
      <c r="BI40" s="162"/>
      <c r="BJ40" s="162"/>
      <c r="BK40" s="162"/>
      <c r="BL40" s="162"/>
    </row>
    <row r="41" spans="1:64" ht="96.75" customHeight="1" x14ac:dyDescent="0.2">
      <c r="A41" s="237" t="s">
        <v>309</v>
      </c>
      <c r="B41" s="1146" t="s">
        <v>161</v>
      </c>
      <c r="C41" s="1094"/>
      <c r="D41" s="1094"/>
      <c r="E41" s="1094"/>
      <c r="F41" s="1094"/>
      <c r="G41" s="1094"/>
      <c r="H41" s="1094"/>
      <c r="I41" s="1094"/>
      <c r="J41" s="1094"/>
      <c r="K41" s="1094"/>
      <c r="L41" s="1094"/>
      <c r="M41" s="1094"/>
      <c r="N41" s="1094"/>
      <c r="O41" s="1095"/>
      <c r="P41" s="597"/>
      <c r="Q41" s="598"/>
      <c r="R41" s="598">
        <v>2</v>
      </c>
      <c r="S41" s="967"/>
      <c r="T41" s="1096">
        <f t="shared" si="14"/>
        <v>110</v>
      </c>
      <c r="U41" s="967"/>
      <c r="V41" s="1097">
        <f t="shared" si="15"/>
        <v>46</v>
      </c>
      <c r="W41" s="1090"/>
      <c r="X41" s="597">
        <v>22</v>
      </c>
      <c r="Y41" s="967"/>
      <c r="Z41" s="598">
        <v>24</v>
      </c>
      <c r="AA41" s="598"/>
      <c r="AB41" s="598"/>
      <c r="AC41" s="598"/>
      <c r="AD41" s="968"/>
      <c r="AE41" s="1090"/>
      <c r="AF41" s="968"/>
      <c r="AG41" s="967"/>
      <c r="AH41" s="598"/>
      <c r="AI41" s="598"/>
      <c r="AJ41" s="968"/>
      <c r="AK41" s="1090"/>
      <c r="AL41" s="968">
        <v>110</v>
      </c>
      <c r="AM41" s="967"/>
      <c r="AN41" s="598">
        <v>46</v>
      </c>
      <c r="AO41" s="598"/>
      <c r="AP41" s="968">
        <v>3</v>
      </c>
      <c r="AQ41" s="967"/>
      <c r="AR41" s="597"/>
      <c r="AS41" s="967"/>
      <c r="AT41" s="598"/>
      <c r="AU41" s="598"/>
      <c r="AV41" s="968"/>
      <c r="AW41" s="1090"/>
      <c r="AX41" s="597"/>
      <c r="AY41" s="967"/>
      <c r="AZ41" s="598"/>
      <c r="BA41" s="598"/>
      <c r="BB41" s="968"/>
      <c r="BC41" s="967"/>
      <c r="BD41" s="1091" t="s">
        <v>132</v>
      </c>
      <c r="BE41" s="1092"/>
      <c r="BF41" s="1092"/>
      <c r="BG41" s="1092"/>
      <c r="BH41" s="1093"/>
      <c r="BI41" s="162"/>
      <c r="BJ41" s="162"/>
      <c r="BK41" s="162"/>
      <c r="BL41" s="162"/>
    </row>
    <row r="42" spans="1:64" ht="64.5" customHeight="1" x14ac:dyDescent="0.2">
      <c r="A42" s="237" t="s">
        <v>302</v>
      </c>
      <c r="B42" s="1146" t="s">
        <v>114</v>
      </c>
      <c r="C42" s="1094"/>
      <c r="D42" s="1094"/>
      <c r="E42" s="1094"/>
      <c r="F42" s="1094"/>
      <c r="G42" s="1094"/>
      <c r="H42" s="1094"/>
      <c r="I42" s="1094"/>
      <c r="J42" s="1094"/>
      <c r="K42" s="1094"/>
      <c r="L42" s="1094"/>
      <c r="M42" s="1094"/>
      <c r="N42" s="1094"/>
      <c r="O42" s="1095"/>
      <c r="P42" s="597">
        <v>3</v>
      </c>
      <c r="Q42" s="598"/>
      <c r="R42" s="598"/>
      <c r="S42" s="967"/>
      <c r="T42" s="1096">
        <f t="shared" si="14"/>
        <v>120</v>
      </c>
      <c r="U42" s="967"/>
      <c r="V42" s="1097">
        <f t="shared" si="15"/>
        <v>52</v>
      </c>
      <c r="W42" s="1090"/>
      <c r="X42" s="597">
        <v>24</v>
      </c>
      <c r="Y42" s="967"/>
      <c r="Z42" s="598">
        <v>28</v>
      </c>
      <c r="AA42" s="598"/>
      <c r="AB42" s="598">
        <v>0</v>
      </c>
      <c r="AC42" s="598"/>
      <c r="AD42" s="968"/>
      <c r="AE42" s="1090"/>
      <c r="AF42" s="968"/>
      <c r="AG42" s="967"/>
      <c r="AH42" s="598"/>
      <c r="AI42" s="598"/>
      <c r="AJ42" s="968"/>
      <c r="AK42" s="1090"/>
      <c r="AL42" s="597"/>
      <c r="AM42" s="967"/>
      <c r="AN42" s="598"/>
      <c r="AO42" s="598"/>
      <c r="AP42" s="968"/>
      <c r="AQ42" s="1090"/>
      <c r="AR42" s="597">
        <v>120</v>
      </c>
      <c r="AS42" s="967"/>
      <c r="AT42" s="598">
        <v>52</v>
      </c>
      <c r="AU42" s="598"/>
      <c r="AV42" s="968">
        <v>3</v>
      </c>
      <c r="AW42" s="1090"/>
      <c r="AX42" s="597"/>
      <c r="AY42" s="967"/>
      <c r="AZ42" s="598"/>
      <c r="BA42" s="598"/>
      <c r="BB42" s="968"/>
      <c r="BC42" s="967"/>
      <c r="BD42" s="1091" t="s">
        <v>134</v>
      </c>
      <c r="BE42" s="1092"/>
      <c r="BF42" s="1092"/>
      <c r="BG42" s="1092"/>
      <c r="BH42" s="1093"/>
      <c r="BI42" s="162"/>
      <c r="BJ42" s="162"/>
      <c r="BK42" s="162"/>
      <c r="BL42" s="162"/>
    </row>
    <row r="43" spans="1:64" ht="96.75" customHeight="1" x14ac:dyDescent="0.2">
      <c r="A43" s="238" t="s">
        <v>133</v>
      </c>
      <c r="B43" s="1143" t="s">
        <v>188</v>
      </c>
      <c r="C43" s="1144"/>
      <c r="D43" s="1144"/>
      <c r="E43" s="1144"/>
      <c r="F43" s="1144"/>
      <c r="G43" s="1144"/>
      <c r="H43" s="1144"/>
      <c r="I43" s="1144"/>
      <c r="J43" s="1144"/>
      <c r="K43" s="1144"/>
      <c r="L43" s="1144"/>
      <c r="M43" s="1144"/>
      <c r="N43" s="1144"/>
      <c r="O43" s="1145"/>
      <c r="P43" s="597"/>
      <c r="Q43" s="598"/>
      <c r="R43" s="598"/>
      <c r="S43" s="967"/>
      <c r="T43" s="1096"/>
      <c r="U43" s="967"/>
      <c r="V43" s="1097"/>
      <c r="W43" s="1090"/>
      <c r="X43" s="597"/>
      <c r="Y43" s="967"/>
      <c r="Z43" s="598"/>
      <c r="AA43" s="598"/>
      <c r="AB43" s="598"/>
      <c r="AC43" s="598"/>
      <c r="AD43" s="968"/>
      <c r="AE43" s="1090"/>
      <c r="AF43" s="968"/>
      <c r="AG43" s="967"/>
      <c r="AH43" s="598"/>
      <c r="AI43" s="598"/>
      <c r="AJ43" s="968"/>
      <c r="AK43" s="967"/>
      <c r="AL43" s="597"/>
      <c r="AM43" s="967"/>
      <c r="AN43" s="598"/>
      <c r="AO43" s="598"/>
      <c r="AP43" s="968"/>
      <c r="AQ43" s="967"/>
      <c r="AR43" s="597"/>
      <c r="AS43" s="967"/>
      <c r="AT43" s="924"/>
      <c r="AU43" s="924"/>
      <c r="AV43" s="929"/>
      <c r="AW43" s="930"/>
      <c r="AX43" s="923"/>
      <c r="AY43" s="930"/>
      <c r="AZ43" s="924"/>
      <c r="BA43" s="924"/>
      <c r="BB43" s="929"/>
      <c r="BC43" s="930"/>
      <c r="BD43" s="1091"/>
      <c r="BE43" s="1092"/>
      <c r="BF43" s="1092"/>
      <c r="BG43" s="1092"/>
      <c r="BH43" s="1093"/>
      <c r="BI43" s="162"/>
      <c r="BJ43" s="162"/>
      <c r="BK43" s="162"/>
      <c r="BL43" s="162"/>
    </row>
    <row r="44" spans="1:64" ht="66.75" customHeight="1" x14ac:dyDescent="0.2">
      <c r="A44" s="237" t="s">
        <v>135</v>
      </c>
      <c r="B44" s="1094" t="s">
        <v>210</v>
      </c>
      <c r="C44" s="1094"/>
      <c r="D44" s="1094"/>
      <c r="E44" s="1094"/>
      <c r="F44" s="1094"/>
      <c r="G44" s="1094"/>
      <c r="H44" s="1094"/>
      <c r="I44" s="1094"/>
      <c r="J44" s="1094"/>
      <c r="K44" s="1094"/>
      <c r="L44" s="1094"/>
      <c r="M44" s="1094"/>
      <c r="N44" s="1094"/>
      <c r="O44" s="1095"/>
      <c r="P44" s="981">
        <v>1</v>
      </c>
      <c r="Q44" s="968"/>
      <c r="R44" s="967"/>
      <c r="S44" s="982"/>
      <c r="T44" s="1096">
        <f t="shared" si="14"/>
        <v>198</v>
      </c>
      <c r="U44" s="967"/>
      <c r="V44" s="1097">
        <f t="shared" si="15"/>
        <v>66</v>
      </c>
      <c r="W44" s="1090"/>
      <c r="X44" s="981">
        <v>34</v>
      </c>
      <c r="Y44" s="968"/>
      <c r="Z44" s="967">
        <v>16</v>
      </c>
      <c r="AA44" s="968"/>
      <c r="AB44" s="967">
        <v>16</v>
      </c>
      <c r="AC44" s="968"/>
      <c r="AD44" s="968"/>
      <c r="AE44" s="1090"/>
      <c r="AF44" s="968">
        <v>198</v>
      </c>
      <c r="AG44" s="967"/>
      <c r="AH44" s="598">
        <v>66</v>
      </c>
      <c r="AI44" s="598"/>
      <c r="AJ44" s="968">
        <v>6</v>
      </c>
      <c r="AK44" s="1090"/>
      <c r="AL44" s="597"/>
      <c r="AM44" s="967"/>
      <c r="AN44" s="598"/>
      <c r="AO44" s="598"/>
      <c r="AP44" s="968"/>
      <c r="AQ44" s="1090"/>
      <c r="AR44" s="597"/>
      <c r="AS44" s="967"/>
      <c r="AT44" s="598"/>
      <c r="AU44" s="598"/>
      <c r="AV44" s="968"/>
      <c r="AW44" s="1090"/>
      <c r="AX44" s="597"/>
      <c r="AY44" s="967"/>
      <c r="AZ44" s="598"/>
      <c r="BA44" s="598"/>
      <c r="BB44" s="968"/>
      <c r="BC44" s="967"/>
      <c r="BD44" s="1091" t="s">
        <v>284</v>
      </c>
      <c r="BE44" s="1092"/>
      <c r="BF44" s="1092"/>
      <c r="BG44" s="1092"/>
      <c r="BH44" s="1093"/>
      <c r="BI44" s="162"/>
      <c r="BJ44" s="162"/>
      <c r="BK44" s="162"/>
      <c r="BL44" s="162"/>
    </row>
    <row r="45" spans="1:64" ht="54.75" customHeight="1" x14ac:dyDescent="0.2">
      <c r="A45" s="237" t="s">
        <v>136</v>
      </c>
      <c r="B45" s="1094" t="s">
        <v>212</v>
      </c>
      <c r="C45" s="1094"/>
      <c r="D45" s="1094"/>
      <c r="E45" s="1094"/>
      <c r="F45" s="1094"/>
      <c r="G45" s="1094"/>
      <c r="H45" s="1094"/>
      <c r="I45" s="1094"/>
      <c r="J45" s="1094"/>
      <c r="K45" s="1094"/>
      <c r="L45" s="1094"/>
      <c r="M45" s="1094"/>
      <c r="N45" s="1094"/>
      <c r="O45" s="1095"/>
      <c r="P45" s="597"/>
      <c r="Q45" s="598"/>
      <c r="R45" s="598">
        <v>1</v>
      </c>
      <c r="S45" s="967"/>
      <c r="T45" s="1096">
        <f>SUM(AF45,AL45,AR45,AX45)</f>
        <v>198</v>
      </c>
      <c r="U45" s="967"/>
      <c r="V45" s="1097">
        <f>SUM(AH45,AN45,AT45,AZ45)</f>
        <v>68</v>
      </c>
      <c r="W45" s="1090"/>
      <c r="X45" s="597">
        <v>34</v>
      </c>
      <c r="Y45" s="967"/>
      <c r="Z45" s="598"/>
      <c r="AA45" s="598"/>
      <c r="AB45" s="598">
        <v>34</v>
      </c>
      <c r="AC45" s="598"/>
      <c r="AD45" s="968"/>
      <c r="AE45" s="1090"/>
      <c r="AF45" s="1134">
        <v>198</v>
      </c>
      <c r="AG45" s="1135"/>
      <c r="AH45" s="1138">
        <v>68</v>
      </c>
      <c r="AI45" s="1138"/>
      <c r="AJ45" s="1134">
        <v>6</v>
      </c>
      <c r="AK45" s="1135"/>
      <c r="AL45" s="597"/>
      <c r="AM45" s="967"/>
      <c r="AN45" s="598"/>
      <c r="AO45" s="598"/>
      <c r="AP45" s="968"/>
      <c r="AQ45" s="1090"/>
      <c r="AR45" s="597"/>
      <c r="AS45" s="967"/>
      <c r="AT45" s="598"/>
      <c r="AU45" s="598"/>
      <c r="AV45" s="968"/>
      <c r="AW45" s="1090"/>
      <c r="AX45" s="597"/>
      <c r="AY45" s="967"/>
      <c r="AZ45" s="598"/>
      <c r="BA45" s="598"/>
      <c r="BB45" s="968"/>
      <c r="BC45" s="967"/>
      <c r="BD45" s="1091" t="s">
        <v>285</v>
      </c>
      <c r="BE45" s="1092"/>
      <c r="BF45" s="1092"/>
      <c r="BG45" s="1092"/>
      <c r="BH45" s="1093"/>
      <c r="BI45" s="162"/>
      <c r="BJ45" s="162"/>
      <c r="BK45" s="162"/>
      <c r="BL45" s="162"/>
    </row>
    <row r="46" spans="1:64" ht="144" customHeight="1" x14ac:dyDescent="0.2">
      <c r="A46" s="239" t="s">
        <v>303</v>
      </c>
      <c r="B46" s="1094" t="s">
        <v>234</v>
      </c>
      <c r="C46" s="1094"/>
      <c r="D46" s="1094"/>
      <c r="E46" s="1094"/>
      <c r="F46" s="1094"/>
      <c r="G46" s="1094"/>
      <c r="H46" s="1094"/>
      <c r="I46" s="1094"/>
      <c r="J46" s="1094"/>
      <c r="K46" s="1094"/>
      <c r="L46" s="1094"/>
      <c r="M46" s="1094"/>
      <c r="N46" s="1094"/>
      <c r="O46" s="1095"/>
      <c r="P46" s="1137">
        <v>2</v>
      </c>
      <c r="Q46" s="1138"/>
      <c r="R46" s="1138"/>
      <c r="S46" s="1142"/>
      <c r="T46" s="1096">
        <f t="shared" ref="T46" si="16">SUM(AF46,AL46,AR46,AX46)</f>
        <v>110</v>
      </c>
      <c r="U46" s="967"/>
      <c r="V46" s="1097">
        <f t="shared" ref="V46" si="17">SUM(AH46,AN46,AT46,AZ46)</f>
        <v>48</v>
      </c>
      <c r="W46" s="1090"/>
      <c r="X46" s="1137">
        <v>24</v>
      </c>
      <c r="Y46" s="1135"/>
      <c r="Z46" s="1138">
        <v>24</v>
      </c>
      <c r="AA46" s="1138"/>
      <c r="AB46" s="1138"/>
      <c r="AC46" s="1138"/>
      <c r="AD46" s="1134"/>
      <c r="AE46" s="1142"/>
      <c r="AF46" s="1134"/>
      <c r="AG46" s="1135"/>
      <c r="AH46" s="1138"/>
      <c r="AI46" s="1138"/>
      <c r="AJ46" s="1134"/>
      <c r="AK46" s="1135"/>
      <c r="AL46" s="597">
        <v>110</v>
      </c>
      <c r="AM46" s="967"/>
      <c r="AN46" s="598">
        <v>48</v>
      </c>
      <c r="AO46" s="598"/>
      <c r="AP46" s="968">
        <v>3</v>
      </c>
      <c r="AQ46" s="1090"/>
      <c r="AR46" s="1133"/>
      <c r="AS46" s="1134"/>
      <c r="AT46" s="1135"/>
      <c r="AU46" s="1134"/>
      <c r="AV46" s="1135"/>
      <c r="AW46" s="1136"/>
      <c r="AX46" s="1137"/>
      <c r="AY46" s="1135"/>
      <c r="AZ46" s="1138"/>
      <c r="BA46" s="1138"/>
      <c r="BB46" s="1115"/>
      <c r="BC46" s="1116"/>
      <c r="BD46" s="1125" t="s">
        <v>235</v>
      </c>
      <c r="BE46" s="1126"/>
      <c r="BF46" s="1126"/>
      <c r="BG46" s="1126"/>
      <c r="BH46" s="1127"/>
      <c r="BI46" s="162"/>
      <c r="BJ46" s="162"/>
      <c r="BK46" s="162"/>
      <c r="BL46" s="162"/>
    </row>
    <row r="47" spans="1:64" ht="92.25" customHeight="1" x14ac:dyDescent="0.2">
      <c r="A47" s="239" t="s">
        <v>304</v>
      </c>
      <c r="B47" s="1128" t="s">
        <v>215</v>
      </c>
      <c r="C47" s="1128"/>
      <c r="D47" s="1128"/>
      <c r="E47" s="1128"/>
      <c r="F47" s="1128"/>
      <c r="G47" s="1128"/>
      <c r="H47" s="1128"/>
      <c r="I47" s="1128"/>
      <c r="J47" s="1128"/>
      <c r="K47" s="1128"/>
      <c r="L47" s="1128"/>
      <c r="M47" s="1128"/>
      <c r="N47" s="1128"/>
      <c r="O47" s="1129"/>
      <c r="P47" s="1118">
        <v>3</v>
      </c>
      <c r="Q47" s="1119"/>
      <c r="R47" s="1119"/>
      <c r="S47" s="1130"/>
      <c r="T47" s="1131">
        <f t="shared" si="14"/>
        <v>108</v>
      </c>
      <c r="U47" s="1121"/>
      <c r="V47" s="1132">
        <f t="shared" si="15"/>
        <v>42</v>
      </c>
      <c r="W47" s="1124"/>
      <c r="X47" s="1118">
        <v>18</v>
      </c>
      <c r="Y47" s="1116"/>
      <c r="Z47" s="1119">
        <v>24</v>
      </c>
      <c r="AA47" s="1119"/>
      <c r="AB47" s="1119"/>
      <c r="AC47" s="1119"/>
      <c r="AD47" s="1115"/>
      <c r="AE47" s="1130"/>
      <c r="AF47" s="1115"/>
      <c r="AG47" s="1116"/>
      <c r="AH47" s="1119"/>
      <c r="AI47" s="1119"/>
      <c r="AJ47" s="1115"/>
      <c r="AK47" s="1116"/>
      <c r="AL47" s="1120"/>
      <c r="AM47" s="1121"/>
      <c r="AN47" s="1122"/>
      <c r="AO47" s="1122"/>
      <c r="AP47" s="1123"/>
      <c r="AQ47" s="1124"/>
      <c r="AR47" s="1114">
        <v>108</v>
      </c>
      <c r="AS47" s="1115"/>
      <c r="AT47" s="1116">
        <v>42</v>
      </c>
      <c r="AU47" s="1115"/>
      <c r="AV47" s="1116">
        <v>3</v>
      </c>
      <c r="AW47" s="1117"/>
      <c r="AX47" s="1118"/>
      <c r="AY47" s="1116"/>
      <c r="AZ47" s="1119"/>
      <c r="BA47" s="1119"/>
      <c r="BB47" s="1115"/>
      <c r="BC47" s="1116"/>
      <c r="BD47" s="1139" t="s">
        <v>162</v>
      </c>
      <c r="BE47" s="1140"/>
      <c r="BF47" s="1140"/>
      <c r="BG47" s="1140"/>
      <c r="BH47" s="1141"/>
      <c r="BI47" s="162"/>
      <c r="BJ47" s="162"/>
      <c r="BK47" s="162"/>
      <c r="BL47" s="162"/>
    </row>
    <row r="48" spans="1:64" ht="72" customHeight="1" x14ac:dyDescent="0.2">
      <c r="A48" s="238" t="s">
        <v>137</v>
      </c>
      <c r="B48" s="1099" t="s">
        <v>189</v>
      </c>
      <c r="C48" s="1099"/>
      <c r="D48" s="1099"/>
      <c r="E48" s="1099"/>
      <c r="F48" s="1099"/>
      <c r="G48" s="1099"/>
      <c r="H48" s="1099"/>
      <c r="I48" s="1099"/>
      <c r="J48" s="1099"/>
      <c r="K48" s="1099"/>
      <c r="L48" s="1099"/>
      <c r="M48" s="1099"/>
      <c r="N48" s="1099"/>
      <c r="O48" s="1100"/>
      <c r="P48" s="597"/>
      <c r="Q48" s="598"/>
      <c r="R48" s="598"/>
      <c r="S48" s="967"/>
      <c r="T48" s="1096"/>
      <c r="U48" s="967"/>
      <c r="V48" s="1097"/>
      <c r="W48" s="1090"/>
      <c r="X48" s="597"/>
      <c r="Y48" s="967"/>
      <c r="Z48" s="598"/>
      <c r="AA48" s="598"/>
      <c r="AB48" s="598"/>
      <c r="AC48" s="598"/>
      <c r="AD48" s="968"/>
      <c r="AE48" s="1090"/>
      <c r="AF48" s="968"/>
      <c r="AG48" s="967"/>
      <c r="AH48" s="598"/>
      <c r="AI48" s="598"/>
      <c r="AJ48" s="968"/>
      <c r="AK48" s="598"/>
      <c r="AL48" s="597"/>
      <c r="AM48" s="967"/>
      <c r="AN48" s="598"/>
      <c r="AO48" s="598"/>
      <c r="AP48" s="968"/>
      <c r="AQ48" s="598"/>
      <c r="AR48" s="597"/>
      <c r="AS48" s="967"/>
      <c r="AT48" s="924"/>
      <c r="AU48" s="924"/>
      <c r="AV48" s="929"/>
      <c r="AW48" s="924"/>
      <c r="AX48" s="923"/>
      <c r="AY48" s="930"/>
      <c r="AZ48" s="924"/>
      <c r="BA48" s="924"/>
      <c r="BB48" s="929"/>
      <c r="BC48" s="930"/>
      <c r="BD48" s="1091"/>
      <c r="BE48" s="1092"/>
      <c r="BF48" s="1092"/>
      <c r="BG48" s="1092"/>
      <c r="BH48" s="1093"/>
      <c r="BI48" s="162"/>
      <c r="BJ48" s="162"/>
      <c r="BK48" s="162"/>
      <c r="BL48" s="162"/>
    </row>
    <row r="49" spans="1:64" ht="66.75" customHeight="1" x14ac:dyDescent="0.2">
      <c r="A49" s="237" t="s">
        <v>139</v>
      </c>
      <c r="B49" s="1113" t="s">
        <v>230</v>
      </c>
      <c r="C49" s="990"/>
      <c r="D49" s="990"/>
      <c r="E49" s="990"/>
      <c r="F49" s="990"/>
      <c r="G49" s="990"/>
      <c r="H49" s="990"/>
      <c r="I49" s="990"/>
      <c r="J49" s="990"/>
      <c r="K49" s="990"/>
      <c r="L49" s="990"/>
      <c r="M49" s="990"/>
      <c r="N49" s="990"/>
      <c r="O49" s="991"/>
      <c r="P49" s="597">
        <v>2</v>
      </c>
      <c r="Q49" s="598"/>
      <c r="R49" s="598"/>
      <c r="S49" s="967"/>
      <c r="T49" s="1096">
        <f>SUM(AF49,AL49,AR49,AX49)</f>
        <v>198</v>
      </c>
      <c r="U49" s="967"/>
      <c r="V49" s="1097">
        <f>SUM(AH49,AN49,AT49,AZ49)</f>
        <v>68</v>
      </c>
      <c r="W49" s="1090"/>
      <c r="X49" s="597">
        <v>40</v>
      </c>
      <c r="Y49" s="598"/>
      <c r="Z49" s="598">
        <v>28</v>
      </c>
      <c r="AA49" s="598"/>
      <c r="AB49" s="598"/>
      <c r="AC49" s="598"/>
      <c r="AD49" s="924"/>
      <c r="AE49" s="925"/>
      <c r="AF49" s="968"/>
      <c r="AG49" s="967"/>
      <c r="AH49" s="598"/>
      <c r="AI49" s="598"/>
      <c r="AJ49" s="968"/>
      <c r="AK49" s="1090"/>
      <c r="AL49" s="968">
        <v>198</v>
      </c>
      <c r="AM49" s="967"/>
      <c r="AN49" s="598">
        <v>68</v>
      </c>
      <c r="AO49" s="598"/>
      <c r="AP49" s="968">
        <v>6</v>
      </c>
      <c r="AQ49" s="967"/>
      <c r="AR49" s="597"/>
      <c r="AS49" s="967"/>
      <c r="AT49" s="598"/>
      <c r="AU49" s="598"/>
      <c r="AV49" s="968"/>
      <c r="AW49" s="1090"/>
      <c r="AX49" s="597"/>
      <c r="AY49" s="967"/>
      <c r="AZ49" s="598"/>
      <c r="BA49" s="598"/>
      <c r="BB49" s="968"/>
      <c r="BC49" s="967"/>
      <c r="BD49" s="1091" t="s">
        <v>163</v>
      </c>
      <c r="BE49" s="1092"/>
      <c r="BF49" s="1092"/>
      <c r="BG49" s="1092"/>
      <c r="BH49" s="1093"/>
      <c r="BI49" s="162"/>
      <c r="BJ49" s="162"/>
      <c r="BK49" s="162"/>
      <c r="BL49" s="162"/>
    </row>
    <row r="50" spans="1:64" ht="57" customHeight="1" x14ac:dyDescent="0.2">
      <c r="A50" s="243" t="s">
        <v>141</v>
      </c>
      <c r="B50" s="1109" t="s">
        <v>190</v>
      </c>
      <c r="C50" s="1109"/>
      <c r="D50" s="1109"/>
      <c r="E50" s="1109"/>
      <c r="F50" s="1109"/>
      <c r="G50" s="1109"/>
      <c r="H50" s="1109"/>
      <c r="I50" s="1109"/>
      <c r="J50" s="1109"/>
      <c r="K50" s="1109"/>
      <c r="L50" s="1109"/>
      <c r="M50" s="1109"/>
      <c r="N50" s="1109"/>
      <c r="O50" s="1110"/>
      <c r="P50" s="1104">
        <v>3</v>
      </c>
      <c r="Q50" s="1106"/>
      <c r="R50" s="1106"/>
      <c r="S50" s="1105"/>
      <c r="T50" s="1111">
        <f>SUM(AF50,AL50,AR50,AX50)</f>
        <v>110</v>
      </c>
      <c r="U50" s="1105"/>
      <c r="V50" s="1112">
        <f t="shared" ref="V50" si="18">SUM(AH50,AN50,AT50,AZ50)</f>
        <v>48</v>
      </c>
      <c r="W50" s="1108"/>
      <c r="X50" s="1104">
        <v>24</v>
      </c>
      <c r="Y50" s="1105"/>
      <c r="Z50" s="1106">
        <v>24</v>
      </c>
      <c r="AA50" s="1106"/>
      <c r="AB50" s="1106"/>
      <c r="AC50" s="1106"/>
      <c r="AD50" s="1107"/>
      <c r="AE50" s="1108"/>
      <c r="AF50" s="1107"/>
      <c r="AG50" s="1105"/>
      <c r="AH50" s="1106"/>
      <c r="AI50" s="1106"/>
      <c r="AJ50" s="1107"/>
      <c r="AK50" s="1108"/>
      <c r="AL50" s="1107"/>
      <c r="AM50" s="1105"/>
      <c r="AN50" s="1106"/>
      <c r="AO50" s="1106"/>
      <c r="AP50" s="1107"/>
      <c r="AQ50" s="1105"/>
      <c r="AR50" s="1104">
        <v>110</v>
      </c>
      <c r="AS50" s="1105"/>
      <c r="AT50" s="1106">
        <v>48</v>
      </c>
      <c r="AU50" s="1106"/>
      <c r="AV50" s="1107">
        <v>3</v>
      </c>
      <c r="AW50" s="1108"/>
      <c r="AX50" s="1104"/>
      <c r="AY50" s="1105"/>
      <c r="AZ50" s="1106"/>
      <c r="BA50" s="1106"/>
      <c r="BB50" s="1107"/>
      <c r="BC50" s="1105"/>
      <c r="BD50" s="1101" t="s">
        <v>182</v>
      </c>
      <c r="BE50" s="1102"/>
      <c r="BF50" s="1102"/>
      <c r="BG50" s="1102"/>
      <c r="BH50" s="1103"/>
      <c r="BI50" s="162"/>
      <c r="BJ50" s="162"/>
      <c r="BK50" s="162"/>
      <c r="BL50" s="162"/>
    </row>
    <row r="51" spans="1:64" ht="89.25" customHeight="1" x14ac:dyDescent="0.2">
      <c r="A51" s="237" t="s">
        <v>160</v>
      </c>
      <c r="B51" s="1094" t="s">
        <v>286</v>
      </c>
      <c r="C51" s="1094"/>
      <c r="D51" s="1094"/>
      <c r="E51" s="1094"/>
      <c r="F51" s="1094"/>
      <c r="G51" s="1094"/>
      <c r="H51" s="1094"/>
      <c r="I51" s="1094"/>
      <c r="J51" s="1094"/>
      <c r="K51" s="1094"/>
      <c r="L51" s="1094"/>
      <c r="M51" s="1094"/>
      <c r="N51" s="1094"/>
      <c r="O51" s="1095"/>
      <c r="P51" s="597">
        <v>3</v>
      </c>
      <c r="Q51" s="598"/>
      <c r="R51" s="598"/>
      <c r="S51" s="967"/>
      <c r="T51" s="1096">
        <f>SUM(AF51,AL51,AR51,AX51)</f>
        <v>198</v>
      </c>
      <c r="U51" s="967"/>
      <c r="V51" s="1097">
        <f>SUM(AH51,AN51,AT51,AZ51)</f>
        <v>66</v>
      </c>
      <c r="W51" s="1090"/>
      <c r="X51" s="597">
        <v>30</v>
      </c>
      <c r="Y51" s="967"/>
      <c r="Z51" s="598">
        <v>36</v>
      </c>
      <c r="AA51" s="598"/>
      <c r="AB51" s="598"/>
      <c r="AC51" s="598"/>
      <c r="AD51" s="968"/>
      <c r="AE51" s="1090"/>
      <c r="AF51" s="968"/>
      <c r="AG51" s="967"/>
      <c r="AH51" s="598"/>
      <c r="AI51" s="598"/>
      <c r="AJ51" s="968"/>
      <c r="AK51" s="1090"/>
      <c r="AL51" s="968"/>
      <c r="AM51" s="967"/>
      <c r="AN51" s="598"/>
      <c r="AO51" s="598"/>
      <c r="AP51" s="968"/>
      <c r="AQ51" s="967"/>
      <c r="AR51" s="597">
        <v>198</v>
      </c>
      <c r="AS51" s="967"/>
      <c r="AT51" s="598">
        <v>66</v>
      </c>
      <c r="AU51" s="598"/>
      <c r="AV51" s="968">
        <v>6</v>
      </c>
      <c r="AW51" s="1090"/>
      <c r="AX51" s="597"/>
      <c r="AY51" s="967"/>
      <c r="AZ51" s="598"/>
      <c r="BA51" s="598"/>
      <c r="BB51" s="968"/>
      <c r="BC51" s="967"/>
      <c r="BD51" s="981" t="s">
        <v>183</v>
      </c>
      <c r="BE51" s="969"/>
      <c r="BF51" s="969"/>
      <c r="BG51" s="969"/>
      <c r="BH51" s="982"/>
      <c r="BI51" s="162"/>
      <c r="BJ51" s="162"/>
      <c r="BK51" s="162"/>
      <c r="BL51" s="162"/>
    </row>
    <row r="52" spans="1:64" ht="64.5" customHeight="1" x14ac:dyDescent="0.2">
      <c r="A52" s="238" t="s">
        <v>184</v>
      </c>
      <c r="B52" s="1098" t="s">
        <v>138</v>
      </c>
      <c r="C52" s="1099"/>
      <c r="D52" s="1099"/>
      <c r="E52" s="1099"/>
      <c r="F52" s="1099"/>
      <c r="G52" s="1099"/>
      <c r="H52" s="1099"/>
      <c r="I52" s="1099"/>
      <c r="J52" s="1099"/>
      <c r="K52" s="1099"/>
      <c r="L52" s="1099"/>
      <c r="M52" s="1099"/>
      <c r="N52" s="1099"/>
      <c r="O52" s="1100"/>
      <c r="P52" s="597"/>
      <c r="Q52" s="598"/>
      <c r="R52" s="598"/>
      <c r="S52" s="967"/>
      <c r="T52" s="1096"/>
      <c r="U52" s="967"/>
      <c r="V52" s="1097"/>
      <c r="W52" s="1090"/>
      <c r="X52" s="597"/>
      <c r="Y52" s="967"/>
      <c r="Z52" s="598"/>
      <c r="AA52" s="598"/>
      <c r="AB52" s="598"/>
      <c r="AC52" s="598"/>
      <c r="AD52" s="968"/>
      <c r="AE52" s="1090"/>
      <c r="AF52" s="968"/>
      <c r="AG52" s="967"/>
      <c r="AH52" s="598"/>
      <c r="AI52" s="598"/>
      <c r="AJ52" s="968"/>
      <c r="AK52" s="598"/>
      <c r="AL52" s="597"/>
      <c r="AM52" s="967"/>
      <c r="AN52" s="598"/>
      <c r="AO52" s="598"/>
      <c r="AP52" s="968"/>
      <c r="AQ52" s="598"/>
      <c r="AR52" s="597"/>
      <c r="AS52" s="967"/>
      <c r="AT52" s="924"/>
      <c r="AU52" s="924"/>
      <c r="AV52" s="929"/>
      <c r="AW52" s="924"/>
      <c r="AX52" s="923"/>
      <c r="AY52" s="930"/>
      <c r="AZ52" s="924"/>
      <c r="BA52" s="924"/>
      <c r="BB52" s="929"/>
      <c r="BC52" s="930"/>
      <c r="BD52" s="1091"/>
      <c r="BE52" s="1092"/>
      <c r="BF52" s="1092"/>
      <c r="BG52" s="1092"/>
      <c r="BH52" s="1093"/>
      <c r="BI52" s="162"/>
      <c r="BJ52" s="162"/>
      <c r="BK52" s="162"/>
      <c r="BL52" s="162"/>
    </row>
    <row r="53" spans="1:64" ht="90" customHeight="1" x14ac:dyDescent="0.2">
      <c r="A53" s="237" t="s">
        <v>164</v>
      </c>
      <c r="B53" s="1094" t="s">
        <v>287</v>
      </c>
      <c r="C53" s="1094"/>
      <c r="D53" s="1094"/>
      <c r="E53" s="1094"/>
      <c r="F53" s="1094"/>
      <c r="G53" s="1094"/>
      <c r="H53" s="1094"/>
      <c r="I53" s="1094"/>
      <c r="J53" s="1094"/>
      <c r="K53" s="1094"/>
      <c r="L53" s="1094"/>
      <c r="M53" s="1094"/>
      <c r="N53" s="1094"/>
      <c r="O53" s="1095"/>
      <c r="P53" s="597">
        <v>2</v>
      </c>
      <c r="Q53" s="598"/>
      <c r="R53" s="968"/>
      <c r="S53" s="598"/>
      <c r="T53" s="1096">
        <f>SUM(AF53,AL53,AR53,AX53)</f>
        <v>110</v>
      </c>
      <c r="U53" s="967"/>
      <c r="V53" s="1097">
        <f>SUM(AH53,AN53,AT53,AZ53)</f>
        <v>48</v>
      </c>
      <c r="W53" s="1090"/>
      <c r="X53" s="597">
        <v>24</v>
      </c>
      <c r="Y53" s="967"/>
      <c r="Z53" s="598">
        <v>24</v>
      </c>
      <c r="AA53" s="598"/>
      <c r="AB53" s="598"/>
      <c r="AC53" s="598"/>
      <c r="AD53" s="968"/>
      <c r="AE53" s="1090"/>
      <c r="AF53" s="968"/>
      <c r="AG53" s="967"/>
      <c r="AH53" s="598"/>
      <c r="AI53" s="598"/>
      <c r="AJ53" s="968"/>
      <c r="AK53" s="1090"/>
      <c r="AL53" s="597">
        <v>110</v>
      </c>
      <c r="AM53" s="967"/>
      <c r="AN53" s="598">
        <v>48</v>
      </c>
      <c r="AO53" s="598"/>
      <c r="AP53" s="968">
        <v>3</v>
      </c>
      <c r="AQ53" s="1090"/>
      <c r="AR53" s="597"/>
      <c r="AS53" s="967"/>
      <c r="AT53" s="598"/>
      <c r="AU53" s="598"/>
      <c r="AV53" s="968"/>
      <c r="AW53" s="1090"/>
      <c r="AX53" s="597"/>
      <c r="AY53" s="967"/>
      <c r="AZ53" s="598"/>
      <c r="BA53" s="598"/>
      <c r="BB53" s="968"/>
      <c r="BC53" s="967"/>
      <c r="BD53" s="1091" t="s">
        <v>248</v>
      </c>
      <c r="BE53" s="1092"/>
      <c r="BF53" s="1092"/>
      <c r="BG53" s="1092"/>
      <c r="BH53" s="1093"/>
      <c r="BI53" s="162"/>
      <c r="BJ53" s="162"/>
      <c r="BK53" s="162"/>
      <c r="BL53" s="162"/>
    </row>
    <row r="54" spans="1:64" ht="143.25" customHeight="1" thickBot="1" x14ac:dyDescent="0.25">
      <c r="A54" s="244" t="s">
        <v>165</v>
      </c>
      <c r="B54" s="1086" t="s">
        <v>288</v>
      </c>
      <c r="C54" s="1086"/>
      <c r="D54" s="1086"/>
      <c r="E54" s="1086"/>
      <c r="F54" s="1086"/>
      <c r="G54" s="1086"/>
      <c r="H54" s="1086"/>
      <c r="I54" s="1086"/>
      <c r="J54" s="1086"/>
      <c r="K54" s="1086"/>
      <c r="L54" s="1086"/>
      <c r="M54" s="1086"/>
      <c r="N54" s="1086"/>
      <c r="O54" s="1087"/>
      <c r="P54" s="1083">
        <v>2</v>
      </c>
      <c r="Q54" s="1084"/>
      <c r="R54" s="1084"/>
      <c r="S54" s="958"/>
      <c r="T54" s="1088">
        <f>SUM(AF54,AL54,AR54,AX54)</f>
        <v>110</v>
      </c>
      <c r="U54" s="958"/>
      <c r="V54" s="1089">
        <f>SUM(AH54,AN54,AT54,AZ54)</f>
        <v>48</v>
      </c>
      <c r="W54" s="1085"/>
      <c r="X54" s="1083">
        <v>24</v>
      </c>
      <c r="Y54" s="958"/>
      <c r="Z54" s="1084">
        <v>24</v>
      </c>
      <c r="AA54" s="1084"/>
      <c r="AB54" s="1084"/>
      <c r="AC54" s="1084"/>
      <c r="AD54" s="959"/>
      <c r="AE54" s="1085"/>
      <c r="AF54" s="959"/>
      <c r="AG54" s="958"/>
      <c r="AH54" s="1084"/>
      <c r="AI54" s="1084"/>
      <c r="AJ54" s="959"/>
      <c r="AK54" s="1085"/>
      <c r="AL54" s="1083">
        <v>110</v>
      </c>
      <c r="AM54" s="958"/>
      <c r="AN54" s="1084">
        <v>48</v>
      </c>
      <c r="AO54" s="1084"/>
      <c r="AP54" s="959">
        <v>3</v>
      </c>
      <c r="AQ54" s="1085"/>
      <c r="AR54" s="1083"/>
      <c r="AS54" s="958"/>
      <c r="AT54" s="1084"/>
      <c r="AU54" s="1084"/>
      <c r="AV54" s="959"/>
      <c r="AW54" s="1085"/>
      <c r="AX54" s="1083"/>
      <c r="AY54" s="958"/>
      <c r="AZ54" s="1084"/>
      <c r="BA54" s="1084"/>
      <c r="BB54" s="959"/>
      <c r="BC54" s="958"/>
      <c r="BD54" s="1053" t="s">
        <v>249</v>
      </c>
      <c r="BE54" s="1054"/>
      <c r="BF54" s="1054"/>
      <c r="BG54" s="1054"/>
      <c r="BH54" s="1055"/>
      <c r="BI54" s="162"/>
      <c r="BJ54" s="162"/>
      <c r="BK54" s="162"/>
      <c r="BL54" s="162"/>
    </row>
    <row r="55" spans="1:64" ht="42.75" thickBot="1" x14ac:dyDescent="0.65">
      <c r="A55" s="245"/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22"/>
      <c r="AD55" s="246"/>
      <c r="AE55" s="246"/>
      <c r="AF55" s="247"/>
      <c r="AG55" s="247"/>
      <c r="AH55" s="247"/>
      <c r="AI55" s="247"/>
      <c r="AJ55" s="248"/>
      <c r="AK55" s="248"/>
      <c r="AL55" s="248"/>
      <c r="AM55" s="248"/>
      <c r="AN55" s="248"/>
      <c r="AO55" s="248"/>
      <c r="AP55" s="247"/>
      <c r="AQ55" s="247"/>
      <c r="AR55" s="247"/>
      <c r="AS55" s="247"/>
      <c r="AT55" s="247"/>
      <c r="AU55" s="247"/>
      <c r="AV55" s="247"/>
      <c r="AW55" s="247"/>
      <c r="AX55" s="247"/>
      <c r="AY55" s="247"/>
      <c r="AZ55" s="247"/>
      <c r="BA55" s="222"/>
      <c r="BB55" s="222"/>
      <c r="BC55" s="222"/>
      <c r="BD55" s="245"/>
      <c r="BE55" s="245"/>
      <c r="BF55" s="245"/>
      <c r="BG55" s="245"/>
      <c r="BH55" s="245"/>
      <c r="BI55" s="162"/>
      <c r="BJ55" s="162"/>
      <c r="BK55" s="162"/>
      <c r="BL55" s="162"/>
    </row>
    <row r="56" spans="1:64" ht="49.5" customHeight="1" thickBot="1" x14ac:dyDescent="0.25">
      <c r="A56" s="1056" t="s">
        <v>29</v>
      </c>
      <c r="B56" s="1059" t="s">
        <v>278</v>
      </c>
      <c r="C56" s="1059"/>
      <c r="D56" s="1059"/>
      <c r="E56" s="1059"/>
      <c r="F56" s="1059"/>
      <c r="G56" s="1059"/>
      <c r="H56" s="1059"/>
      <c r="I56" s="1059"/>
      <c r="J56" s="1059"/>
      <c r="K56" s="1059"/>
      <c r="L56" s="1059"/>
      <c r="M56" s="1059"/>
      <c r="N56" s="1059"/>
      <c r="O56" s="1060"/>
      <c r="P56" s="1038" t="s">
        <v>28</v>
      </c>
      <c r="Q56" s="1041"/>
      <c r="R56" s="1040" t="s">
        <v>27</v>
      </c>
      <c r="S56" s="1042"/>
      <c r="T56" s="1069" t="s">
        <v>26</v>
      </c>
      <c r="U56" s="1070"/>
      <c r="V56" s="1070"/>
      <c r="W56" s="1070"/>
      <c r="X56" s="1070"/>
      <c r="Y56" s="1070"/>
      <c r="Z56" s="1070"/>
      <c r="AA56" s="1070"/>
      <c r="AB56" s="1070"/>
      <c r="AC56" s="1070"/>
      <c r="AD56" s="1070"/>
      <c r="AE56" s="1071"/>
      <c r="AF56" s="1072" t="s">
        <v>25</v>
      </c>
      <c r="AG56" s="1073"/>
      <c r="AH56" s="1073"/>
      <c r="AI56" s="1073"/>
      <c r="AJ56" s="1073"/>
      <c r="AK56" s="1073"/>
      <c r="AL56" s="1073"/>
      <c r="AM56" s="1073"/>
      <c r="AN56" s="1073"/>
      <c r="AO56" s="1073"/>
      <c r="AP56" s="1073"/>
      <c r="AQ56" s="1073"/>
      <c r="AR56" s="1073"/>
      <c r="AS56" s="1073"/>
      <c r="AT56" s="1073"/>
      <c r="AU56" s="1073"/>
      <c r="AV56" s="1073"/>
      <c r="AW56" s="1073"/>
      <c r="AX56" s="1073"/>
      <c r="AY56" s="1073"/>
      <c r="AZ56" s="1073"/>
      <c r="BA56" s="1073"/>
      <c r="BB56" s="1073"/>
      <c r="BC56" s="1073"/>
      <c r="BD56" s="1074" t="s">
        <v>24</v>
      </c>
      <c r="BE56" s="1075"/>
      <c r="BF56" s="1075"/>
      <c r="BG56" s="1075"/>
      <c r="BH56" s="1076"/>
      <c r="BI56" s="162"/>
      <c r="BJ56" s="162"/>
      <c r="BK56" s="162"/>
      <c r="BL56" s="162"/>
    </row>
    <row r="57" spans="1:64" ht="48" customHeight="1" thickBot="1" x14ac:dyDescent="0.65">
      <c r="A57" s="1057"/>
      <c r="B57" s="1061"/>
      <c r="C57" s="1061"/>
      <c r="D57" s="1061"/>
      <c r="E57" s="1061"/>
      <c r="F57" s="1061"/>
      <c r="G57" s="1061"/>
      <c r="H57" s="1061"/>
      <c r="I57" s="1061"/>
      <c r="J57" s="1061"/>
      <c r="K57" s="1061"/>
      <c r="L57" s="1061"/>
      <c r="M57" s="1061"/>
      <c r="N57" s="1061"/>
      <c r="O57" s="1062"/>
      <c r="P57" s="1047"/>
      <c r="Q57" s="1051"/>
      <c r="R57" s="1050"/>
      <c r="S57" s="1052"/>
      <c r="T57" s="1047" t="s">
        <v>23</v>
      </c>
      <c r="U57" s="1048"/>
      <c r="V57" s="1040" t="s">
        <v>22</v>
      </c>
      <c r="W57" s="1042"/>
      <c r="X57" s="900" t="s">
        <v>21</v>
      </c>
      <c r="Y57" s="901"/>
      <c r="Z57" s="901"/>
      <c r="AA57" s="901"/>
      <c r="AB57" s="901"/>
      <c r="AC57" s="901"/>
      <c r="AD57" s="901"/>
      <c r="AE57" s="904"/>
      <c r="AF57" s="1043" t="s">
        <v>20</v>
      </c>
      <c r="AG57" s="1044"/>
      <c r="AH57" s="1044"/>
      <c r="AI57" s="1044"/>
      <c r="AJ57" s="1044"/>
      <c r="AK57" s="1044"/>
      <c r="AL57" s="1044"/>
      <c r="AM57" s="1044"/>
      <c r="AN57" s="1044"/>
      <c r="AO57" s="1044"/>
      <c r="AP57" s="1044"/>
      <c r="AQ57" s="1045"/>
      <c r="AR57" s="1043" t="s">
        <v>19</v>
      </c>
      <c r="AS57" s="1044"/>
      <c r="AT57" s="1044"/>
      <c r="AU57" s="1044"/>
      <c r="AV57" s="1044"/>
      <c r="AW57" s="1044"/>
      <c r="AX57" s="1044"/>
      <c r="AY57" s="1044"/>
      <c r="AZ57" s="1044"/>
      <c r="BA57" s="1044"/>
      <c r="BB57" s="1044"/>
      <c r="BC57" s="1044"/>
      <c r="BD57" s="1077"/>
      <c r="BE57" s="1078"/>
      <c r="BF57" s="1078"/>
      <c r="BG57" s="1078"/>
      <c r="BH57" s="1079"/>
      <c r="BI57" s="162"/>
      <c r="BJ57" s="162"/>
      <c r="BK57" s="162"/>
      <c r="BL57" s="162"/>
    </row>
    <row r="58" spans="1:64" ht="93" customHeight="1" thickBot="1" x14ac:dyDescent="0.25">
      <c r="A58" s="1057"/>
      <c r="B58" s="1061"/>
      <c r="C58" s="1061"/>
      <c r="D58" s="1061"/>
      <c r="E58" s="1061"/>
      <c r="F58" s="1061"/>
      <c r="G58" s="1061"/>
      <c r="H58" s="1061"/>
      <c r="I58" s="1061"/>
      <c r="J58" s="1061"/>
      <c r="K58" s="1061"/>
      <c r="L58" s="1061"/>
      <c r="M58" s="1061"/>
      <c r="N58" s="1061"/>
      <c r="O58" s="1062"/>
      <c r="P58" s="1047"/>
      <c r="Q58" s="1051"/>
      <c r="R58" s="1050"/>
      <c r="S58" s="1052"/>
      <c r="T58" s="1047"/>
      <c r="U58" s="1048"/>
      <c r="V58" s="1050"/>
      <c r="W58" s="1052"/>
      <c r="X58" s="1046" t="s">
        <v>18</v>
      </c>
      <c r="Y58" s="1039"/>
      <c r="Z58" s="1049" t="s">
        <v>17</v>
      </c>
      <c r="AA58" s="1041"/>
      <c r="AB58" s="1049" t="s">
        <v>16</v>
      </c>
      <c r="AC58" s="1041"/>
      <c r="AD58" s="1039" t="s">
        <v>15</v>
      </c>
      <c r="AE58" s="1042"/>
      <c r="AF58" s="1007" t="s">
        <v>14</v>
      </c>
      <c r="AG58" s="915"/>
      <c r="AH58" s="915"/>
      <c r="AI58" s="915"/>
      <c r="AJ58" s="915"/>
      <c r="AK58" s="916"/>
      <c r="AL58" s="1007" t="s">
        <v>13</v>
      </c>
      <c r="AM58" s="915"/>
      <c r="AN58" s="915"/>
      <c r="AO58" s="915"/>
      <c r="AP58" s="915"/>
      <c r="AQ58" s="916"/>
      <c r="AR58" s="1007" t="s">
        <v>153</v>
      </c>
      <c r="AS58" s="915"/>
      <c r="AT58" s="915"/>
      <c r="AU58" s="915"/>
      <c r="AV58" s="915"/>
      <c r="AW58" s="916"/>
      <c r="AX58" s="1007" t="s">
        <v>98</v>
      </c>
      <c r="AY58" s="915"/>
      <c r="AZ58" s="915"/>
      <c r="BA58" s="915"/>
      <c r="BB58" s="915"/>
      <c r="BC58" s="915"/>
      <c r="BD58" s="1077"/>
      <c r="BE58" s="1078"/>
      <c r="BF58" s="1078"/>
      <c r="BG58" s="1078"/>
      <c r="BH58" s="1079"/>
      <c r="BI58" s="162"/>
      <c r="BJ58" s="162"/>
      <c r="BK58" s="162"/>
      <c r="BL58" s="162"/>
    </row>
    <row r="59" spans="1:64" ht="198" customHeight="1" thickBot="1" x14ac:dyDescent="0.25">
      <c r="A59" s="1058"/>
      <c r="B59" s="1063"/>
      <c r="C59" s="1063"/>
      <c r="D59" s="1063"/>
      <c r="E59" s="1063"/>
      <c r="F59" s="1063"/>
      <c r="G59" s="1063"/>
      <c r="H59" s="1063"/>
      <c r="I59" s="1063"/>
      <c r="J59" s="1063"/>
      <c r="K59" s="1063"/>
      <c r="L59" s="1063"/>
      <c r="M59" s="1063"/>
      <c r="N59" s="1063"/>
      <c r="O59" s="1064"/>
      <c r="P59" s="1065"/>
      <c r="Q59" s="1066"/>
      <c r="R59" s="1067"/>
      <c r="S59" s="1068"/>
      <c r="T59" s="1047"/>
      <c r="U59" s="1048"/>
      <c r="V59" s="1050"/>
      <c r="W59" s="1052"/>
      <c r="X59" s="1047"/>
      <c r="Y59" s="1048"/>
      <c r="Z59" s="1050"/>
      <c r="AA59" s="1051"/>
      <c r="AB59" s="1050"/>
      <c r="AC59" s="1051"/>
      <c r="AD59" s="1048"/>
      <c r="AE59" s="1052"/>
      <c r="AF59" s="1038" t="s">
        <v>12</v>
      </c>
      <c r="AG59" s="1039"/>
      <c r="AH59" s="1040" t="s">
        <v>11</v>
      </c>
      <c r="AI59" s="1041"/>
      <c r="AJ59" s="1039" t="s">
        <v>10</v>
      </c>
      <c r="AK59" s="1042"/>
      <c r="AL59" s="1040" t="s">
        <v>12</v>
      </c>
      <c r="AM59" s="1039"/>
      <c r="AN59" s="1040" t="s">
        <v>11</v>
      </c>
      <c r="AO59" s="1041"/>
      <c r="AP59" s="1039" t="s">
        <v>10</v>
      </c>
      <c r="AQ59" s="1042"/>
      <c r="AR59" s="1040" t="s">
        <v>12</v>
      </c>
      <c r="AS59" s="1039"/>
      <c r="AT59" s="1040" t="s">
        <v>11</v>
      </c>
      <c r="AU59" s="1041"/>
      <c r="AV59" s="1039" t="s">
        <v>10</v>
      </c>
      <c r="AW59" s="1042"/>
      <c r="AX59" s="1029" t="s">
        <v>12</v>
      </c>
      <c r="AY59" s="1030"/>
      <c r="AZ59" s="1029" t="s">
        <v>11</v>
      </c>
      <c r="BA59" s="1031"/>
      <c r="BB59" s="1030" t="s">
        <v>10</v>
      </c>
      <c r="BC59" s="1030"/>
      <c r="BD59" s="1080"/>
      <c r="BE59" s="1081"/>
      <c r="BF59" s="1081"/>
      <c r="BG59" s="1081"/>
      <c r="BH59" s="1082"/>
      <c r="BI59" s="162"/>
      <c r="BJ59" s="162"/>
      <c r="BK59" s="162"/>
      <c r="BL59" s="162"/>
    </row>
    <row r="60" spans="1:64" ht="68.25" customHeight="1" thickBot="1" x14ac:dyDescent="0.25">
      <c r="A60" s="249" t="s">
        <v>187</v>
      </c>
      <c r="B60" s="1032" t="s">
        <v>321</v>
      </c>
      <c r="C60" s="1032"/>
      <c r="D60" s="1032"/>
      <c r="E60" s="1032"/>
      <c r="F60" s="1032"/>
      <c r="G60" s="1032"/>
      <c r="H60" s="1032"/>
      <c r="I60" s="1032"/>
      <c r="J60" s="1032"/>
      <c r="K60" s="1032"/>
      <c r="L60" s="1032"/>
      <c r="M60" s="1032"/>
      <c r="N60" s="1032"/>
      <c r="O60" s="1033"/>
      <c r="P60" s="1034"/>
      <c r="Q60" s="1035"/>
      <c r="R60" s="1035"/>
      <c r="S60" s="1036"/>
      <c r="T60" s="1037" t="s">
        <v>270</v>
      </c>
      <c r="U60" s="1021"/>
      <c r="V60" s="1016" t="s">
        <v>260</v>
      </c>
      <c r="W60" s="1023"/>
      <c r="X60" s="1021" t="s">
        <v>261</v>
      </c>
      <c r="Y60" s="1022"/>
      <c r="Z60" s="1016" t="s">
        <v>262</v>
      </c>
      <c r="AA60" s="1016"/>
      <c r="AB60" s="1021" t="s">
        <v>250</v>
      </c>
      <c r="AC60" s="1022"/>
      <c r="AD60" s="1016" t="s">
        <v>259</v>
      </c>
      <c r="AE60" s="1023"/>
      <c r="AF60" s="1024" t="s">
        <v>264</v>
      </c>
      <c r="AG60" s="1022"/>
      <c r="AH60" s="1016" t="s">
        <v>271</v>
      </c>
      <c r="AI60" s="1016"/>
      <c r="AJ60" s="1025" t="s">
        <v>272</v>
      </c>
      <c r="AK60" s="1018"/>
      <c r="AL60" s="1021" t="s">
        <v>273</v>
      </c>
      <c r="AM60" s="1022"/>
      <c r="AN60" s="1016" t="s">
        <v>274</v>
      </c>
      <c r="AO60" s="1016"/>
      <c r="AP60" s="1017" t="s">
        <v>263</v>
      </c>
      <c r="AQ60" s="1018"/>
      <c r="AR60" s="1019"/>
      <c r="AS60" s="881"/>
      <c r="AT60" s="947"/>
      <c r="AU60" s="948"/>
      <c r="AV60" s="881"/>
      <c r="AW60" s="1020"/>
      <c r="AX60" s="1019"/>
      <c r="AY60" s="881"/>
      <c r="AZ60" s="947"/>
      <c r="BA60" s="948"/>
      <c r="BB60" s="881"/>
      <c r="BC60" s="881"/>
      <c r="BD60" s="1007"/>
      <c r="BE60" s="915"/>
      <c r="BF60" s="915"/>
      <c r="BG60" s="915"/>
      <c r="BH60" s="916"/>
      <c r="BI60" s="162"/>
      <c r="BJ60" s="162"/>
      <c r="BK60" s="162"/>
      <c r="BL60" s="162"/>
    </row>
    <row r="61" spans="1:64" ht="42.75" x14ac:dyDescent="0.2">
      <c r="A61" s="250" t="s">
        <v>185</v>
      </c>
      <c r="B61" s="1008" t="s">
        <v>291</v>
      </c>
      <c r="C61" s="1009"/>
      <c r="D61" s="1009"/>
      <c r="E61" s="1009"/>
      <c r="F61" s="1009"/>
      <c r="G61" s="1009"/>
      <c r="H61" s="1009"/>
      <c r="I61" s="1009"/>
      <c r="J61" s="1009"/>
      <c r="K61" s="1009"/>
      <c r="L61" s="1009"/>
      <c r="M61" s="1009"/>
      <c r="N61" s="1009"/>
      <c r="O61" s="1010"/>
      <c r="P61" s="1011" t="s">
        <v>147</v>
      </c>
      <c r="Q61" s="1012"/>
      <c r="R61" s="1013"/>
      <c r="S61" s="1014"/>
      <c r="T61" s="1015" t="s">
        <v>275</v>
      </c>
      <c r="U61" s="1002"/>
      <c r="V61" s="1004" t="s">
        <v>159</v>
      </c>
      <c r="W61" s="1005"/>
      <c r="X61" s="1002" t="s">
        <v>258</v>
      </c>
      <c r="Y61" s="1003"/>
      <c r="Z61" s="1004"/>
      <c r="AA61" s="1004"/>
      <c r="AB61" s="1002"/>
      <c r="AC61" s="1003"/>
      <c r="AD61" s="1004" t="s">
        <v>259</v>
      </c>
      <c r="AE61" s="1005"/>
      <c r="AF61" s="1006"/>
      <c r="AG61" s="995"/>
      <c r="AH61" s="994"/>
      <c r="AI61" s="995"/>
      <c r="AJ61" s="994"/>
      <c r="AK61" s="996"/>
      <c r="AL61" s="1006" t="s">
        <v>275</v>
      </c>
      <c r="AM61" s="995"/>
      <c r="AN61" s="994" t="s">
        <v>159</v>
      </c>
      <c r="AO61" s="995"/>
      <c r="AP61" s="994" t="s">
        <v>146</v>
      </c>
      <c r="AQ61" s="996"/>
      <c r="AR61" s="997"/>
      <c r="AS61" s="998"/>
      <c r="AT61" s="999"/>
      <c r="AU61" s="1000"/>
      <c r="AV61" s="998"/>
      <c r="AW61" s="1001"/>
      <c r="AX61" s="997"/>
      <c r="AY61" s="998"/>
      <c r="AZ61" s="999"/>
      <c r="BA61" s="1000"/>
      <c r="BB61" s="998"/>
      <c r="BC61" s="998"/>
      <c r="BD61" s="1026" t="s">
        <v>121</v>
      </c>
      <c r="BE61" s="1027"/>
      <c r="BF61" s="1027"/>
      <c r="BG61" s="1027"/>
      <c r="BH61" s="1028"/>
      <c r="BI61" s="162"/>
      <c r="BJ61" s="162"/>
      <c r="BK61" s="162"/>
      <c r="BL61" s="162"/>
    </row>
    <row r="62" spans="1:64" ht="42.75" x14ac:dyDescent="0.2">
      <c r="A62" s="239" t="s">
        <v>186</v>
      </c>
      <c r="B62" s="989" t="s">
        <v>292</v>
      </c>
      <c r="C62" s="990"/>
      <c r="D62" s="990"/>
      <c r="E62" s="990"/>
      <c r="F62" s="990"/>
      <c r="G62" s="990"/>
      <c r="H62" s="990"/>
      <c r="I62" s="990"/>
      <c r="J62" s="990"/>
      <c r="K62" s="990"/>
      <c r="L62" s="990"/>
      <c r="M62" s="990"/>
      <c r="N62" s="990"/>
      <c r="O62" s="991"/>
      <c r="P62" s="985" t="s">
        <v>147</v>
      </c>
      <c r="Q62" s="979"/>
      <c r="R62" s="992" t="s">
        <v>157</v>
      </c>
      <c r="S62" s="993"/>
      <c r="T62" s="985" t="s">
        <v>264</v>
      </c>
      <c r="U62" s="979"/>
      <c r="V62" s="983" t="s">
        <v>250</v>
      </c>
      <c r="W62" s="984"/>
      <c r="X62" s="979"/>
      <c r="Y62" s="978"/>
      <c r="Z62" s="983"/>
      <c r="AA62" s="983"/>
      <c r="AB62" s="979" t="s">
        <v>250</v>
      </c>
      <c r="AC62" s="978"/>
      <c r="AD62" s="983"/>
      <c r="AE62" s="984"/>
      <c r="AF62" s="985" t="s">
        <v>158</v>
      </c>
      <c r="AG62" s="979"/>
      <c r="AH62" s="978" t="s">
        <v>265</v>
      </c>
      <c r="AI62" s="979"/>
      <c r="AJ62" s="978" t="s">
        <v>147</v>
      </c>
      <c r="AK62" s="980"/>
      <c r="AL62" s="985" t="s">
        <v>159</v>
      </c>
      <c r="AM62" s="979"/>
      <c r="AN62" s="978" t="s">
        <v>265</v>
      </c>
      <c r="AO62" s="979"/>
      <c r="AP62" s="978" t="s">
        <v>147</v>
      </c>
      <c r="AQ62" s="980"/>
      <c r="AR62" s="981"/>
      <c r="AS62" s="969"/>
      <c r="AT62" s="967"/>
      <c r="AU62" s="968"/>
      <c r="AV62" s="969"/>
      <c r="AW62" s="982"/>
      <c r="AX62" s="981"/>
      <c r="AY62" s="969"/>
      <c r="AZ62" s="967"/>
      <c r="BA62" s="968"/>
      <c r="BB62" s="969"/>
      <c r="BC62" s="969"/>
      <c r="BD62" s="970" t="s">
        <v>118</v>
      </c>
      <c r="BE62" s="971"/>
      <c r="BF62" s="971"/>
      <c r="BG62" s="971"/>
      <c r="BH62" s="972"/>
      <c r="BI62" s="162"/>
      <c r="BJ62" s="162"/>
      <c r="BK62" s="162"/>
      <c r="BL62" s="162"/>
    </row>
    <row r="63" spans="1:64" ht="43.5" thickBot="1" x14ac:dyDescent="0.25">
      <c r="A63" s="237" t="s">
        <v>305</v>
      </c>
      <c r="B63" s="973" t="s">
        <v>293</v>
      </c>
      <c r="C63" s="974"/>
      <c r="D63" s="974"/>
      <c r="E63" s="974"/>
      <c r="F63" s="974"/>
      <c r="G63" s="974"/>
      <c r="H63" s="974"/>
      <c r="I63" s="974"/>
      <c r="J63" s="974"/>
      <c r="K63" s="974"/>
      <c r="L63" s="974"/>
      <c r="M63" s="974"/>
      <c r="N63" s="974"/>
      <c r="O63" s="975"/>
      <c r="P63" s="966"/>
      <c r="Q63" s="953"/>
      <c r="R63" s="976" t="s">
        <v>322</v>
      </c>
      <c r="S63" s="977"/>
      <c r="T63" s="966" t="s">
        <v>159</v>
      </c>
      <c r="U63" s="953"/>
      <c r="V63" s="963" t="s">
        <v>266</v>
      </c>
      <c r="W63" s="964"/>
      <c r="X63" s="961" t="s">
        <v>267</v>
      </c>
      <c r="Y63" s="962"/>
      <c r="Z63" s="963" t="s">
        <v>262</v>
      </c>
      <c r="AA63" s="963"/>
      <c r="AB63" s="961"/>
      <c r="AC63" s="962"/>
      <c r="AD63" s="963"/>
      <c r="AE63" s="964"/>
      <c r="AF63" s="965" t="s">
        <v>159</v>
      </c>
      <c r="AG63" s="961"/>
      <c r="AH63" s="963" t="s">
        <v>266</v>
      </c>
      <c r="AI63" s="963"/>
      <c r="AJ63" s="961" t="s">
        <v>147</v>
      </c>
      <c r="AK63" s="964"/>
      <c r="AL63" s="966"/>
      <c r="AM63" s="954"/>
      <c r="AN63" s="952"/>
      <c r="AO63" s="953"/>
      <c r="AP63" s="954"/>
      <c r="AQ63" s="955"/>
      <c r="AR63" s="956"/>
      <c r="AS63" s="957"/>
      <c r="AT63" s="958"/>
      <c r="AU63" s="959"/>
      <c r="AV63" s="957"/>
      <c r="AW63" s="960"/>
      <c r="AX63" s="956"/>
      <c r="AY63" s="957"/>
      <c r="AZ63" s="958"/>
      <c r="BA63" s="959"/>
      <c r="BB63" s="957"/>
      <c r="BC63" s="957"/>
      <c r="BD63" s="986" t="s">
        <v>115</v>
      </c>
      <c r="BE63" s="987"/>
      <c r="BF63" s="987"/>
      <c r="BG63" s="987"/>
      <c r="BH63" s="988"/>
      <c r="BI63" s="162"/>
      <c r="BJ63" s="162"/>
      <c r="BK63" s="162"/>
      <c r="BL63" s="162"/>
    </row>
    <row r="64" spans="1:64" ht="42" thickBot="1" x14ac:dyDescent="0.25">
      <c r="A64" s="949" t="s">
        <v>149</v>
      </c>
      <c r="B64" s="950"/>
      <c r="C64" s="950"/>
      <c r="D64" s="950"/>
      <c r="E64" s="950"/>
      <c r="F64" s="950"/>
      <c r="G64" s="950"/>
      <c r="H64" s="950"/>
      <c r="I64" s="950"/>
      <c r="J64" s="950"/>
      <c r="K64" s="950"/>
      <c r="L64" s="950"/>
      <c r="M64" s="950"/>
      <c r="N64" s="950"/>
      <c r="O64" s="950"/>
      <c r="P64" s="950"/>
      <c r="Q64" s="950"/>
      <c r="R64" s="950"/>
      <c r="S64" s="951"/>
      <c r="T64" s="911">
        <f>SUM(T26,T35)</f>
        <v>3134</v>
      </c>
      <c r="U64" s="947"/>
      <c r="V64" s="912">
        <f>SUM(V26,V35)</f>
        <v>1048</v>
      </c>
      <c r="W64" s="913"/>
      <c r="X64" s="911">
        <f>SUM(X26,X35)</f>
        <v>490</v>
      </c>
      <c r="Y64" s="947"/>
      <c r="Z64" s="912">
        <f>SUM(Z26,Z35)</f>
        <v>384</v>
      </c>
      <c r="AA64" s="912"/>
      <c r="AB64" s="912">
        <f>SUM(AB26,AB35)</f>
        <v>174</v>
      </c>
      <c r="AC64" s="912"/>
      <c r="AD64" s="948">
        <f>SUM(AD26,AD35)</f>
        <v>0</v>
      </c>
      <c r="AE64" s="912"/>
      <c r="AF64" s="911">
        <f>SUM(AF26,AF35)</f>
        <v>1018</v>
      </c>
      <c r="AG64" s="947"/>
      <c r="AH64" s="912">
        <f>SUM(AH26,AH35)</f>
        <v>360</v>
      </c>
      <c r="AI64" s="912"/>
      <c r="AJ64" s="948">
        <f>SUM(AJ26,AJ35)</f>
        <v>30</v>
      </c>
      <c r="AK64" s="912"/>
      <c r="AL64" s="911">
        <f>SUM(AL26,AL35)</f>
        <v>1064</v>
      </c>
      <c r="AM64" s="947"/>
      <c r="AN64" s="912">
        <f>SUM(AN26,AN35)</f>
        <v>356</v>
      </c>
      <c r="AO64" s="912"/>
      <c r="AP64" s="948">
        <f>SUM(AP26,AP35)</f>
        <v>30</v>
      </c>
      <c r="AQ64" s="912"/>
      <c r="AR64" s="911">
        <f>SUM(AR26,AR35)</f>
        <v>1052</v>
      </c>
      <c r="AS64" s="947"/>
      <c r="AT64" s="912">
        <f>SUM(AT26,AT35)</f>
        <v>332</v>
      </c>
      <c r="AU64" s="912"/>
      <c r="AV64" s="948">
        <f>SUM(AV26,AV35)</f>
        <v>30</v>
      </c>
      <c r="AW64" s="912"/>
      <c r="AX64" s="911"/>
      <c r="AY64" s="947"/>
      <c r="AZ64" s="912"/>
      <c r="BA64" s="912"/>
      <c r="BB64" s="948"/>
      <c r="BC64" s="947"/>
      <c r="BD64" s="911"/>
      <c r="BE64" s="912"/>
      <c r="BF64" s="912"/>
      <c r="BG64" s="912"/>
      <c r="BH64" s="913"/>
      <c r="BI64" s="162"/>
      <c r="BJ64" s="162"/>
      <c r="BK64" s="162"/>
      <c r="BL64" s="162"/>
    </row>
    <row r="65" spans="1:64" ht="41.25" x14ac:dyDescent="0.2">
      <c r="A65" s="944" t="s">
        <v>150</v>
      </c>
      <c r="B65" s="945"/>
      <c r="C65" s="945"/>
      <c r="D65" s="945"/>
      <c r="E65" s="945"/>
      <c r="F65" s="945"/>
      <c r="G65" s="945"/>
      <c r="H65" s="945"/>
      <c r="I65" s="945"/>
      <c r="J65" s="945"/>
      <c r="K65" s="945"/>
      <c r="L65" s="945"/>
      <c r="M65" s="945"/>
      <c r="N65" s="945"/>
      <c r="O65" s="945"/>
      <c r="P65" s="945"/>
      <c r="Q65" s="945"/>
      <c r="R65" s="945"/>
      <c r="S65" s="946"/>
      <c r="T65" s="936"/>
      <c r="U65" s="937"/>
      <c r="V65" s="937"/>
      <c r="W65" s="938"/>
      <c r="X65" s="939"/>
      <c r="Y65" s="940"/>
      <c r="Z65" s="937"/>
      <c r="AA65" s="937"/>
      <c r="AB65" s="937"/>
      <c r="AC65" s="937"/>
      <c r="AD65" s="939"/>
      <c r="AE65" s="938"/>
      <c r="AF65" s="936">
        <f>ROUND(AH64/18,0)</f>
        <v>20</v>
      </c>
      <c r="AG65" s="937"/>
      <c r="AH65" s="937"/>
      <c r="AI65" s="937"/>
      <c r="AJ65" s="937"/>
      <c r="AK65" s="938"/>
      <c r="AL65" s="939">
        <f>ROUND(AN64/18,0)</f>
        <v>20</v>
      </c>
      <c r="AM65" s="937"/>
      <c r="AN65" s="937"/>
      <c r="AO65" s="937"/>
      <c r="AP65" s="937"/>
      <c r="AQ65" s="940"/>
      <c r="AR65" s="936">
        <f>ROUND(AT64/17,0)</f>
        <v>20</v>
      </c>
      <c r="AS65" s="937"/>
      <c r="AT65" s="937"/>
      <c r="AU65" s="937"/>
      <c r="AV65" s="937"/>
      <c r="AW65" s="938"/>
      <c r="AX65" s="939"/>
      <c r="AY65" s="937"/>
      <c r="AZ65" s="937"/>
      <c r="BA65" s="937"/>
      <c r="BB65" s="937"/>
      <c r="BC65" s="940"/>
      <c r="BD65" s="936"/>
      <c r="BE65" s="937"/>
      <c r="BF65" s="937"/>
      <c r="BG65" s="937"/>
      <c r="BH65" s="938"/>
      <c r="BI65" s="162"/>
      <c r="BJ65" s="162"/>
      <c r="BK65" s="162"/>
      <c r="BL65" s="162"/>
    </row>
    <row r="66" spans="1:64" ht="41.25" x14ac:dyDescent="0.2">
      <c r="A66" s="941" t="s">
        <v>151</v>
      </c>
      <c r="B66" s="942"/>
      <c r="C66" s="942"/>
      <c r="D66" s="942"/>
      <c r="E66" s="942"/>
      <c r="F66" s="942"/>
      <c r="G66" s="942"/>
      <c r="H66" s="942"/>
      <c r="I66" s="942"/>
      <c r="J66" s="942"/>
      <c r="K66" s="942"/>
      <c r="L66" s="942"/>
      <c r="M66" s="942"/>
      <c r="N66" s="942"/>
      <c r="O66" s="942"/>
      <c r="P66" s="942"/>
      <c r="Q66" s="942"/>
      <c r="R66" s="942"/>
      <c r="S66" s="943"/>
      <c r="T66" s="923">
        <f>SUM(AF66:AW66)</f>
        <v>13</v>
      </c>
      <c r="U66" s="924"/>
      <c r="V66" s="924"/>
      <c r="W66" s="925"/>
      <c r="X66" s="929"/>
      <c r="Y66" s="930"/>
      <c r="Z66" s="924"/>
      <c r="AA66" s="924"/>
      <c r="AB66" s="924"/>
      <c r="AC66" s="924"/>
      <c r="AD66" s="929"/>
      <c r="AE66" s="925"/>
      <c r="AF66" s="923">
        <f>COUNTIF(P28:Q54,1)</f>
        <v>4</v>
      </c>
      <c r="AG66" s="924"/>
      <c r="AH66" s="924"/>
      <c r="AI66" s="924"/>
      <c r="AJ66" s="924"/>
      <c r="AK66" s="925"/>
      <c r="AL66" s="926">
        <f>COUNTIF(P28:Q54,2)</f>
        <v>4</v>
      </c>
      <c r="AM66" s="927"/>
      <c r="AN66" s="927"/>
      <c r="AO66" s="927"/>
      <c r="AP66" s="927"/>
      <c r="AQ66" s="928"/>
      <c r="AR66" s="923">
        <f>COUNTIF(P28:Q54,3)</f>
        <v>5</v>
      </c>
      <c r="AS66" s="924"/>
      <c r="AT66" s="924"/>
      <c r="AU66" s="924"/>
      <c r="AV66" s="924"/>
      <c r="AW66" s="925"/>
      <c r="AX66" s="929"/>
      <c r="AY66" s="924"/>
      <c r="AZ66" s="924"/>
      <c r="BA66" s="924"/>
      <c r="BB66" s="924"/>
      <c r="BC66" s="930"/>
      <c r="BD66" s="923"/>
      <c r="BE66" s="924"/>
      <c r="BF66" s="924"/>
      <c r="BG66" s="924"/>
      <c r="BH66" s="925"/>
      <c r="BI66" s="162"/>
      <c r="BJ66" s="162"/>
      <c r="BK66" s="162"/>
      <c r="BL66" s="162"/>
    </row>
    <row r="67" spans="1:64" ht="42" thickBot="1" x14ac:dyDescent="0.25">
      <c r="A67" s="931" t="s">
        <v>152</v>
      </c>
      <c r="B67" s="932"/>
      <c r="C67" s="932"/>
      <c r="D67" s="932"/>
      <c r="E67" s="932"/>
      <c r="F67" s="932"/>
      <c r="G67" s="932"/>
      <c r="H67" s="932"/>
      <c r="I67" s="932"/>
      <c r="J67" s="932"/>
      <c r="K67" s="932"/>
      <c r="L67" s="932"/>
      <c r="M67" s="932"/>
      <c r="N67" s="932"/>
      <c r="O67" s="932"/>
      <c r="P67" s="932"/>
      <c r="Q67" s="932"/>
      <c r="R67" s="932"/>
      <c r="S67" s="933"/>
      <c r="T67" s="934">
        <f>SUM(AF67:AW67)</f>
        <v>8</v>
      </c>
      <c r="U67" s="935"/>
      <c r="V67" s="909"/>
      <c r="W67" s="910"/>
      <c r="X67" s="918"/>
      <c r="Y67" s="922"/>
      <c r="Z67" s="909"/>
      <c r="AA67" s="909"/>
      <c r="AB67" s="909"/>
      <c r="AC67" s="909"/>
      <c r="AD67" s="918"/>
      <c r="AE67" s="910"/>
      <c r="AF67" s="919">
        <f>COUNTIF(R28:S54,1)</f>
        <v>2</v>
      </c>
      <c r="AG67" s="920"/>
      <c r="AH67" s="920"/>
      <c r="AI67" s="920"/>
      <c r="AJ67" s="920"/>
      <c r="AK67" s="921"/>
      <c r="AL67" s="919">
        <f>COUNTIF(R28:S54,2)+1</f>
        <v>4</v>
      </c>
      <c r="AM67" s="920"/>
      <c r="AN67" s="920"/>
      <c r="AO67" s="920"/>
      <c r="AP67" s="920"/>
      <c r="AQ67" s="921"/>
      <c r="AR67" s="919">
        <f>COUNTIF(R28:S54,3)+1</f>
        <v>2</v>
      </c>
      <c r="AS67" s="920"/>
      <c r="AT67" s="920"/>
      <c r="AU67" s="920"/>
      <c r="AV67" s="920"/>
      <c r="AW67" s="921"/>
      <c r="AX67" s="918"/>
      <c r="AY67" s="909"/>
      <c r="AZ67" s="909"/>
      <c r="BA67" s="909"/>
      <c r="BB67" s="909"/>
      <c r="BC67" s="922"/>
      <c r="BD67" s="908"/>
      <c r="BE67" s="909"/>
      <c r="BF67" s="909"/>
      <c r="BG67" s="909"/>
      <c r="BH67" s="910"/>
      <c r="BI67" s="162"/>
      <c r="BJ67" s="162"/>
      <c r="BK67" s="162"/>
      <c r="BL67" s="162"/>
    </row>
    <row r="68" spans="1:64" ht="42.75" thickBot="1" x14ac:dyDescent="0.25">
      <c r="A68" s="251"/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3"/>
      <c r="U68" s="253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253"/>
      <c r="AS68" s="253"/>
      <c r="AT68" s="253"/>
      <c r="AU68" s="253"/>
      <c r="AV68" s="253"/>
      <c r="AW68" s="253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162"/>
      <c r="BJ68" s="162"/>
      <c r="BK68" s="162"/>
      <c r="BL68" s="162"/>
    </row>
    <row r="69" spans="1:64" ht="42" thickBot="1" x14ac:dyDescent="0.25">
      <c r="A69" s="911" t="s">
        <v>290</v>
      </c>
      <c r="B69" s="912"/>
      <c r="C69" s="912"/>
      <c r="D69" s="912"/>
      <c r="E69" s="912"/>
      <c r="F69" s="912"/>
      <c r="G69" s="912"/>
      <c r="H69" s="912"/>
      <c r="I69" s="912"/>
      <c r="J69" s="912"/>
      <c r="K69" s="912"/>
      <c r="L69" s="912"/>
      <c r="M69" s="912"/>
      <c r="N69" s="912"/>
      <c r="O69" s="912"/>
      <c r="P69" s="912"/>
      <c r="Q69" s="912"/>
      <c r="R69" s="912"/>
      <c r="S69" s="912"/>
      <c r="T69" s="913"/>
      <c r="U69" s="911" t="s">
        <v>9</v>
      </c>
      <c r="V69" s="912"/>
      <c r="W69" s="912"/>
      <c r="X69" s="912"/>
      <c r="Y69" s="912"/>
      <c r="Z69" s="912"/>
      <c r="AA69" s="912"/>
      <c r="AB69" s="912"/>
      <c r="AC69" s="912"/>
      <c r="AD69" s="912"/>
      <c r="AE69" s="912"/>
      <c r="AF69" s="912"/>
      <c r="AG69" s="912"/>
      <c r="AH69" s="912"/>
      <c r="AI69" s="912"/>
      <c r="AJ69" s="912"/>
      <c r="AK69" s="912"/>
      <c r="AL69" s="912"/>
      <c r="AM69" s="912"/>
      <c r="AN69" s="912"/>
      <c r="AO69" s="912"/>
      <c r="AP69" s="913"/>
      <c r="AQ69" s="911" t="s">
        <v>8</v>
      </c>
      <c r="AR69" s="912"/>
      <c r="AS69" s="912"/>
      <c r="AT69" s="912"/>
      <c r="AU69" s="912"/>
      <c r="AV69" s="912"/>
      <c r="AW69" s="912"/>
      <c r="AX69" s="912"/>
      <c r="AY69" s="912"/>
      <c r="AZ69" s="912"/>
      <c r="BA69" s="912"/>
      <c r="BB69" s="912"/>
      <c r="BC69" s="912"/>
      <c r="BD69" s="912"/>
      <c r="BE69" s="912"/>
      <c r="BF69" s="912"/>
      <c r="BG69" s="912"/>
      <c r="BH69" s="913"/>
      <c r="BI69" s="162"/>
      <c r="BJ69" s="162"/>
      <c r="BK69" s="162"/>
      <c r="BL69" s="162"/>
    </row>
    <row r="70" spans="1:64" ht="42.75" thickBot="1" x14ac:dyDescent="0.25">
      <c r="A70" s="900" t="s">
        <v>7</v>
      </c>
      <c r="B70" s="901"/>
      <c r="C70" s="901"/>
      <c r="D70" s="901"/>
      <c r="E70" s="901"/>
      <c r="F70" s="901"/>
      <c r="G70" s="901"/>
      <c r="H70" s="901"/>
      <c r="I70" s="901"/>
      <c r="J70" s="902"/>
      <c r="K70" s="903" t="s">
        <v>6</v>
      </c>
      <c r="L70" s="901"/>
      <c r="M70" s="902"/>
      <c r="N70" s="903" t="s">
        <v>5</v>
      </c>
      <c r="O70" s="901"/>
      <c r="P70" s="902"/>
      <c r="Q70" s="914" t="s">
        <v>4</v>
      </c>
      <c r="R70" s="915"/>
      <c r="S70" s="915"/>
      <c r="T70" s="916"/>
      <c r="U70" s="917" t="s">
        <v>6</v>
      </c>
      <c r="V70" s="892"/>
      <c r="W70" s="892"/>
      <c r="X70" s="892"/>
      <c r="Y70" s="892"/>
      <c r="Z70" s="892"/>
      <c r="AA70" s="892"/>
      <c r="AB70" s="892" t="s">
        <v>5</v>
      </c>
      <c r="AC70" s="892"/>
      <c r="AD70" s="892"/>
      <c r="AE70" s="892"/>
      <c r="AF70" s="892"/>
      <c r="AG70" s="892"/>
      <c r="AH70" s="892"/>
      <c r="AI70" s="891" t="s">
        <v>96</v>
      </c>
      <c r="AJ70" s="892"/>
      <c r="AK70" s="892"/>
      <c r="AL70" s="892"/>
      <c r="AM70" s="892"/>
      <c r="AN70" s="892"/>
      <c r="AO70" s="892"/>
      <c r="AP70" s="893"/>
      <c r="AQ70" s="894" t="s">
        <v>3</v>
      </c>
      <c r="AR70" s="895"/>
      <c r="AS70" s="895"/>
      <c r="AT70" s="895"/>
      <c r="AU70" s="895"/>
      <c r="AV70" s="895"/>
      <c r="AW70" s="895"/>
      <c r="AX70" s="895"/>
      <c r="AY70" s="895"/>
      <c r="AZ70" s="895"/>
      <c r="BA70" s="895"/>
      <c r="BB70" s="895"/>
      <c r="BC70" s="895"/>
      <c r="BD70" s="895"/>
      <c r="BE70" s="895"/>
      <c r="BF70" s="895"/>
      <c r="BG70" s="895"/>
      <c r="BH70" s="896"/>
      <c r="BI70" s="162"/>
      <c r="BJ70" s="162"/>
      <c r="BK70" s="162"/>
      <c r="BL70" s="162"/>
    </row>
    <row r="71" spans="1:64" ht="42.75" thickBot="1" x14ac:dyDescent="0.25">
      <c r="A71" s="900" t="s">
        <v>2</v>
      </c>
      <c r="B71" s="901"/>
      <c r="C71" s="901"/>
      <c r="D71" s="901"/>
      <c r="E71" s="901"/>
      <c r="F71" s="901"/>
      <c r="G71" s="901"/>
      <c r="H71" s="901"/>
      <c r="I71" s="901"/>
      <c r="J71" s="902"/>
      <c r="K71" s="903">
        <v>4</v>
      </c>
      <c r="L71" s="901"/>
      <c r="M71" s="902"/>
      <c r="N71" s="903">
        <v>4</v>
      </c>
      <c r="O71" s="901"/>
      <c r="P71" s="902"/>
      <c r="Q71" s="903">
        <v>6</v>
      </c>
      <c r="R71" s="901"/>
      <c r="S71" s="901"/>
      <c r="T71" s="904"/>
      <c r="U71" s="905">
        <v>4</v>
      </c>
      <c r="V71" s="906"/>
      <c r="W71" s="906"/>
      <c r="X71" s="906"/>
      <c r="Y71" s="906"/>
      <c r="Z71" s="906"/>
      <c r="AA71" s="906"/>
      <c r="AB71" s="906">
        <v>16</v>
      </c>
      <c r="AC71" s="906"/>
      <c r="AD71" s="906"/>
      <c r="AE71" s="906"/>
      <c r="AF71" s="906"/>
      <c r="AG71" s="906"/>
      <c r="AH71" s="906"/>
      <c r="AI71" s="906">
        <v>24</v>
      </c>
      <c r="AJ71" s="906"/>
      <c r="AK71" s="906"/>
      <c r="AL71" s="906"/>
      <c r="AM71" s="906"/>
      <c r="AN71" s="906"/>
      <c r="AO71" s="906"/>
      <c r="AP71" s="907"/>
      <c r="AQ71" s="897"/>
      <c r="AR71" s="898"/>
      <c r="AS71" s="898"/>
      <c r="AT71" s="898"/>
      <c r="AU71" s="898"/>
      <c r="AV71" s="898"/>
      <c r="AW71" s="898"/>
      <c r="AX71" s="898"/>
      <c r="AY71" s="898"/>
      <c r="AZ71" s="898"/>
      <c r="BA71" s="898"/>
      <c r="BB71" s="898"/>
      <c r="BC71" s="898"/>
      <c r="BD71" s="898"/>
      <c r="BE71" s="898"/>
      <c r="BF71" s="898"/>
      <c r="BG71" s="898"/>
      <c r="BH71" s="899"/>
      <c r="BI71" s="162"/>
      <c r="BJ71" s="162"/>
      <c r="BK71" s="162"/>
      <c r="BL71" s="162"/>
    </row>
    <row r="72" spans="1:64" ht="35.25" x14ac:dyDescent="0.2">
      <c r="A72" s="255"/>
      <c r="B72" s="255"/>
      <c r="C72" s="255"/>
      <c r="D72" s="255"/>
      <c r="E72" s="255"/>
      <c r="F72" s="255"/>
      <c r="G72" s="255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7"/>
      <c r="AV72" s="257"/>
      <c r="AW72" s="257"/>
      <c r="AX72" s="257"/>
      <c r="AY72" s="257"/>
      <c r="AZ72" s="257"/>
      <c r="BA72" s="257"/>
      <c r="BB72" s="257"/>
      <c r="BC72" s="257"/>
      <c r="BD72" s="257"/>
      <c r="BE72" s="257"/>
      <c r="BF72" s="257"/>
      <c r="BG72" s="257"/>
      <c r="BH72" s="257"/>
      <c r="BI72" s="162"/>
      <c r="BJ72" s="162"/>
      <c r="BK72" s="162"/>
      <c r="BL72" s="162"/>
    </row>
    <row r="73" spans="1:64" ht="48" x14ac:dyDescent="0.65">
      <c r="A73" s="258"/>
      <c r="B73" s="258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9"/>
      <c r="AA73" s="181" t="s">
        <v>92</v>
      </c>
      <c r="AB73" s="259"/>
      <c r="AC73" s="259"/>
      <c r="AD73" s="259"/>
      <c r="AE73" s="259"/>
      <c r="AF73" s="259"/>
      <c r="AG73" s="259"/>
      <c r="AH73" s="259"/>
      <c r="AI73" s="259"/>
      <c r="AJ73" s="259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258"/>
      <c r="AY73" s="258"/>
      <c r="AZ73" s="258"/>
      <c r="BA73" s="258"/>
      <c r="BB73" s="258"/>
      <c r="BC73" s="258"/>
      <c r="BD73" s="260"/>
      <c r="BE73" s="260"/>
      <c r="BF73" s="260"/>
      <c r="BG73" s="260"/>
      <c r="BH73" s="260"/>
      <c r="BI73" s="162"/>
      <c r="BJ73" s="162"/>
      <c r="BK73" s="162"/>
      <c r="BL73" s="162"/>
    </row>
    <row r="74" spans="1:64" ht="36" thickBot="1" x14ac:dyDescent="0.55000000000000004">
      <c r="A74" s="180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6"/>
      <c r="S74" s="186"/>
      <c r="T74" s="180"/>
      <c r="U74" s="261"/>
      <c r="V74" s="261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/>
      <c r="AZ74" s="180"/>
      <c r="BA74" s="180"/>
      <c r="BB74" s="180"/>
      <c r="BC74" s="180"/>
      <c r="BD74" s="187"/>
      <c r="BE74" s="187"/>
      <c r="BF74" s="187"/>
      <c r="BG74" s="187"/>
      <c r="BH74" s="187"/>
      <c r="BI74" s="162"/>
      <c r="BJ74" s="162"/>
      <c r="BK74" s="162"/>
      <c r="BL74" s="162"/>
    </row>
    <row r="75" spans="1:64" ht="154.5" customHeight="1" thickBot="1" x14ac:dyDescent="0.25">
      <c r="A75" s="878" t="s">
        <v>94</v>
      </c>
      <c r="B75" s="879"/>
      <c r="C75" s="879"/>
      <c r="D75" s="880"/>
      <c r="E75" s="881" t="s">
        <v>95</v>
      </c>
      <c r="F75" s="881"/>
      <c r="G75" s="881"/>
      <c r="H75" s="881"/>
      <c r="I75" s="881"/>
      <c r="J75" s="881"/>
      <c r="K75" s="881"/>
      <c r="L75" s="881"/>
      <c r="M75" s="881"/>
      <c r="N75" s="881"/>
      <c r="O75" s="881"/>
      <c r="P75" s="881"/>
      <c r="Q75" s="881"/>
      <c r="R75" s="881"/>
      <c r="S75" s="881"/>
      <c r="T75" s="881"/>
      <c r="U75" s="881"/>
      <c r="V75" s="881"/>
      <c r="W75" s="881"/>
      <c r="X75" s="881"/>
      <c r="Y75" s="881"/>
      <c r="Z75" s="881"/>
      <c r="AA75" s="881"/>
      <c r="AB75" s="881"/>
      <c r="AC75" s="881"/>
      <c r="AD75" s="881"/>
      <c r="AE75" s="881"/>
      <c r="AF75" s="881"/>
      <c r="AG75" s="881"/>
      <c r="AH75" s="881"/>
      <c r="AI75" s="881"/>
      <c r="AJ75" s="881"/>
      <c r="AK75" s="881"/>
      <c r="AL75" s="881"/>
      <c r="AM75" s="881"/>
      <c r="AN75" s="881"/>
      <c r="AO75" s="881"/>
      <c r="AP75" s="881"/>
      <c r="AQ75" s="881"/>
      <c r="AR75" s="881"/>
      <c r="AS75" s="881"/>
      <c r="AT75" s="881"/>
      <c r="AU75" s="881"/>
      <c r="AV75" s="881"/>
      <c r="AW75" s="881"/>
      <c r="AX75" s="881"/>
      <c r="AY75" s="881"/>
      <c r="AZ75" s="881"/>
      <c r="BA75" s="881"/>
      <c r="BB75" s="881"/>
      <c r="BC75" s="881"/>
      <c r="BD75" s="878" t="s">
        <v>1</v>
      </c>
      <c r="BE75" s="879"/>
      <c r="BF75" s="879"/>
      <c r="BG75" s="879"/>
      <c r="BH75" s="880"/>
      <c r="BI75" s="162"/>
      <c r="BJ75" s="162"/>
      <c r="BK75" s="162"/>
      <c r="BL75" s="162"/>
    </row>
    <row r="76" spans="1:64" ht="82.5" customHeight="1" x14ac:dyDescent="0.2">
      <c r="A76" s="882" t="s">
        <v>121</v>
      </c>
      <c r="B76" s="883"/>
      <c r="C76" s="883"/>
      <c r="D76" s="884"/>
      <c r="E76" s="885" t="s">
        <v>192</v>
      </c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6"/>
      <c r="S76" s="886"/>
      <c r="T76" s="886"/>
      <c r="U76" s="886"/>
      <c r="V76" s="886"/>
      <c r="W76" s="886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  <c r="AJ76" s="886"/>
      <c r="AK76" s="886"/>
      <c r="AL76" s="886"/>
      <c r="AM76" s="886"/>
      <c r="AN76" s="886"/>
      <c r="AO76" s="886"/>
      <c r="AP76" s="886"/>
      <c r="AQ76" s="886"/>
      <c r="AR76" s="886"/>
      <c r="AS76" s="886"/>
      <c r="AT76" s="886"/>
      <c r="AU76" s="886"/>
      <c r="AV76" s="886"/>
      <c r="AW76" s="886"/>
      <c r="AX76" s="886"/>
      <c r="AY76" s="886"/>
      <c r="AZ76" s="886"/>
      <c r="BA76" s="886"/>
      <c r="BB76" s="886"/>
      <c r="BC76" s="887"/>
      <c r="BD76" s="888" t="s">
        <v>323</v>
      </c>
      <c r="BE76" s="889"/>
      <c r="BF76" s="889"/>
      <c r="BG76" s="889"/>
      <c r="BH76" s="890"/>
      <c r="BI76" s="162"/>
      <c r="BJ76" s="162"/>
      <c r="BK76" s="162"/>
      <c r="BL76" s="162"/>
    </row>
    <row r="77" spans="1:64" ht="60.75" customHeight="1" x14ac:dyDescent="0.2">
      <c r="A77" s="814" t="s">
        <v>115</v>
      </c>
      <c r="B77" s="815"/>
      <c r="C77" s="815"/>
      <c r="D77" s="816"/>
      <c r="E77" s="874" t="s">
        <v>193</v>
      </c>
      <c r="F77" s="836"/>
      <c r="G77" s="836"/>
      <c r="H77" s="836"/>
      <c r="I77" s="836"/>
      <c r="J77" s="836"/>
      <c r="K77" s="836"/>
      <c r="L77" s="836"/>
      <c r="M77" s="836"/>
      <c r="N77" s="836"/>
      <c r="O77" s="836"/>
      <c r="P77" s="836"/>
      <c r="Q77" s="836"/>
      <c r="R77" s="836"/>
      <c r="S77" s="836"/>
      <c r="T77" s="836"/>
      <c r="U77" s="836"/>
      <c r="V77" s="836"/>
      <c r="W77" s="836"/>
      <c r="X77" s="836"/>
      <c r="Y77" s="836"/>
      <c r="Z77" s="836"/>
      <c r="AA77" s="836"/>
      <c r="AB77" s="836"/>
      <c r="AC77" s="836"/>
      <c r="AD77" s="836"/>
      <c r="AE77" s="836"/>
      <c r="AF77" s="836"/>
      <c r="AG77" s="836"/>
      <c r="AH77" s="836"/>
      <c r="AI77" s="836"/>
      <c r="AJ77" s="836"/>
      <c r="AK77" s="836"/>
      <c r="AL77" s="836"/>
      <c r="AM77" s="836"/>
      <c r="AN77" s="836"/>
      <c r="AO77" s="836"/>
      <c r="AP77" s="836"/>
      <c r="AQ77" s="836"/>
      <c r="AR77" s="836"/>
      <c r="AS77" s="836"/>
      <c r="AT77" s="836"/>
      <c r="AU77" s="836"/>
      <c r="AV77" s="836"/>
      <c r="AW77" s="836"/>
      <c r="AX77" s="836"/>
      <c r="AY77" s="836"/>
      <c r="AZ77" s="836"/>
      <c r="BA77" s="836"/>
      <c r="BB77" s="836"/>
      <c r="BC77" s="875"/>
      <c r="BD77" s="817" t="s">
        <v>305</v>
      </c>
      <c r="BE77" s="818"/>
      <c r="BF77" s="818"/>
      <c r="BG77" s="818"/>
      <c r="BH77" s="821"/>
      <c r="BI77" s="162"/>
      <c r="BJ77" s="162"/>
      <c r="BK77" s="162"/>
      <c r="BL77" s="162"/>
    </row>
    <row r="78" spans="1:64" ht="105" customHeight="1" x14ac:dyDescent="0.2">
      <c r="A78" s="865" t="s">
        <v>118</v>
      </c>
      <c r="B78" s="866"/>
      <c r="C78" s="866"/>
      <c r="D78" s="867"/>
      <c r="E78" s="868" t="s">
        <v>194</v>
      </c>
      <c r="F78" s="869"/>
      <c r="G78" s="869"/>
      <c r="H78" s="869"/>
      <c r="I78" s="869"/>
      <c r="J78" s="869"/>
      <c r="K78" s="869"/>
      <c r="L78" s="869"/>
      <c r="M78" s="869"/>
      <c r="N78" s="869"/>
      <c r="O78" s="869"/>
      <c r="P78" s="869"/>
      <c r="Q78" s="869"/>
      <c r="R78" s="869"/>
      <c r="S78" s="869"/>
      <c r="T78" s="869"/>
      <c r="U78" s="869"/>
      <c r="V78" s="869"/>
      <c r="W78" s="869"/>
      <c r="X78" s="869"/>
      <c r="Y78" s="869"/>
      <c r="Z78" s="869"/>
      <c r="AA78" s="869"/>
      <c r="AB78" s="869"/>
      <c r="AC78" s="869"/>
      <c r="AD78" s="869"/>
      <c r="AE78" s="869"/>
      <c r="AF78" s="869"/>
      <c r="AG78" s="869"/>
      <c r="AH78" s="869"/>
      <c r="AI78" s="869"/>
      <c r="AJ78" s="869"/>
      <c r="AK78" s="869"/>
      <c r="AL78" s="869"/>
      <c r="AM78" s="869"/>
      <c r="AN78" s="869"/>
      <c r="AO78" s="869"/>
      <c r="AP78" s="869"/>
      <c r="AQ78" s="869"/>
      <c r="AR78" s="869"/>
      <c r="AS78" s="869"/>
      <c r="AT78" s="869"/>
      <c r="AU78" s="869"/>
      <c r="AV78" s="869"/>
      <c r="AW78" s="869"/>
      <c r="AX78" s="869"/>
      <c r="AY78" s="869"/>
      <c r="AZ78" s="869"/>
      <c r="BA78" s="869"/>
      <c r="BB78" s="869"/>
      <c r="BC78" s="870"/>
      <c r="BD78" s="871" t="s">
        <v>307</v>
      </c>
      <c r="BE78" s="872"/>
      <c r="BF78" s="872"/>
      <c r="BG78" s="872"/>
      <c r="BH78" s="873"/>
      <c r="BI78" s="162"/>
      <c r="BJ78" s="162"/>
      <c r="BK78" s="162"/>
      <c r="BL78" s="162"/>
    </row>
    <row r="79" spans="1:64" ht="82.5" customHeight="1" x14ac:dyDescent="0.2">
      <c r="A79" s="804" t="s">
        <v>120</v>
      </c>
      <c r="B79" s="805"/>
      <c r="C79" s="805"/>
      <c r="D79" s="806"/>
      <c r="E79" s="876" t="s">
        <v>195</v>
      </c>
      <c r="F79" s="847"/>
      <c r="G79" s="847"/>
      <c r="H79" s="847"/>
      <c r="I79" s="847"/>
      <c r="J79" s="847"/>
      <c r="K79" s="847"/>
      <c r="L79" s="847"/>
      <c r="M79" s="847"/>
      <c r="N79" s="847"/>
      <c r="O79" s="847"/>
      <c r="P79" s="847"/>
      <c r="Q79" s="847"/>
      <c r="R79" s="847"/>
      <c r="S79" s="847"/>
      <c r="T79" s="847"/>
      <c r="U79" s="847"/>
      <c r="V79" s="847"/>
      <c r="W79" s="847"/>
      <c r="X79" s="847"/>
      <c r="Y79" s="847"/>
      <c r="Z79" s="847"/>
      <c r="AA79" s="847"/>
      <c r="AB79" s="847"/>
      <c r="AC79" s="847"/>
      <c r="AD79" s="847"/>
      <c r="AE79" s="847"/>
      <c r="AF79" s="847"/>
      <c r="AG79" s="847"/>
      <c r="AH79" s="847"/>
      <c r="AI79" s="847"/>
      <c r="AJ79" s="847"/>
      <c r="AK79" s="847"/>
      <c r="AL79" s="847"/>
      <c r="AM79" s="847"/>
      <c r="AN79" s="847"/>
      <c r="AO79" s="847"/>
      <c r="AP79" s="847"/>
      <c r="AQ79" s="847"/>
      <c r="AR79" s="847"/>
      <c r="AS79" s="847"/>
      <c r="AT79" s="847"/>
      <c r="AU79" s="847"/>
      <c r="AV79" s="847"/>
      <c r="AW79" s="847"/>
      <c r="AX79" s="847"/>
      <c r="AY79" s="847"/>
      <c r="AZ79" s="847"/>
      <c r="BA79" s="847"/>
      <c r="BB79" s="847"/>
      <c r="BC79" s="877"/>
      <c r="BD79" s="808" t="s">
        <v>324</v>
      </c>
      <c r="BE79" s="809"/>
      <c r="BF79" s="809"/>
      <c r="BG79" s="809"/>
      <c r="BH79" s="810"/>
      <c r="BI79" s="162"/>
      <c r="BJ79" s="162"/>
      <c r="BK79" s="162"/>
      <c r="BL79" s="162"/>
    </row>
    <row r="80" spans="1:64" ht="93" customHeight="1" x14ac:dyDescent="0.2">
      <c r="A80" s="814" t="s">
        <v>125</v>
      </c>
      <c r="B80" s="815"/>
      <c r="C80" s="815"/>
      <c r="D80" s="816"/>
      <c r="E80" s="874" t="s">
        <v>196</v>
      </c>
      <c r="F80" s="836"/>
      <c r="G80" s="836"/>
      <c r="H80" s="836"/>
      <c r="I80" s="836"/>
      <c r="J80" s="836"/>
      <c r="K80" s="836"/>
      <c r="L80" s="836"/>
      <c r="M80" s="836"/>
      <c r="N80" s="836"/>
      <c r="O80" s="836"/>
      <c r="P80" s="836"/>
      <c r="Q80" s="836"/>
      <c r="R80" s="836"/>
      <c r="S80" s="836"/>
      <c r="T80" s="836"/>
      <c r="U80" s="836"/>
      <c r="V80" s="836"/>
      <c r="W80" s="836"/>
      <c r="X80" s="836"/>
      <c r="Y80" s="836"/>
      <c r="Z80" s="836"/>
      <c r="AA80" s="836"/>
      <c r="AB80" s="836"/>
      <c r="AC80" s="836"/>
      <c r="AD80" s="836"/>
      <c r="AE80" s="836"/>
      <c r="AF80" s="836"/>
      <c r="AG80" s="836"/>
      <c r="AH80" s="836"/>
      <c r="AI80" s="836"/>
      <c r="AJ80" s="836"/>
      <c r="AK80" s="836"/>
      <c r="AL80" s="836"/>
      <c r="AM80" s="836"/>
      <c r="AN80" s="836"/>
      <c r="AO80" s="836"/>
      <c r="AP80" s="836"/>
      <c r="AQ80" s="836"/>
      <c r="AR80" s="836"/>
      <c r="AS80" s="836"/>
      <c r="AT80" s="836"/>
      <c r="AU80" s="836"/>
      <c r="AV80" s="836"/>
      <c r="AW80" s="836"/>
      <c r="AX80" s="836"/>
      <c r="AY80" s="836"/>
      <c r="AZ80" s="836"/>
      <c r="BA80" s="836"/>
      <c r="BB80" s="836"/>
      <c r="BC80" s="875"/>
      <c r="BD80" s="817" t="s">
        <v>325</v>
      </c>
      <c r="BE80" s="818"/>
      <c r="BF80" s="818"/>
      <c r="BG80" s="818"/>
      <c r="BH80" s="821"/>
      <c r="BI80" s="162"/>
      <c r="BJ80" s="162"/>
      <c r="BK80" s="162"/>
      <c r="BL80" s="162"/>
    </row>
    <row r="81" spans="1:64" ht="70.5" customHeight="1" x14ac:dyDescent="0.2">
      <c r="A81" s="865" t="s">
        <v>127</v>
      </c>
      <c r="B81" s="866"/>
      <c r="C81" s="866"/>
      <c r="D81" s="867"/>
      <c r="E81" s="868" t="s">
        <v>197</v>
      </c>
      <c r="F81" s="869"/>
      <c r="G81" s="869"/>
      <c r="H81" s="869"/>
      <c r="I81" s="869"/>
      <c r="J81" s="869"/>
      <c r="K81" s="869"/>
      <c r="L81" s="869"/>
      <c r="M81" s="869"/>
      <c r="N81" s="869"/>
      <c r="O81" s="869"/>
      <c r="P81" s="869"/>
      <c r="Q81" s="869"/>
      <c r="R81" s="869"/>
      <c r="S81" s="869"/>
      <c r="T81" s="869"/>
      <c r="U81" s="869"/>
      <c r="V81" s="869"/>
      <c r="W81" s="869"/>
      <c r="X81" s="869"/>
      <c r="Y81" s="869"/>
      <c r="Z81" s="869"/>
      <c r="AA81" s="869"/>
      <c r="AB81" s="869"/>
      <c r="AC81" s="869"/>
      <c r="AD81" s="869"/>
      <c r="AE81" s="869"/>
      <c r="AF81" s="869"/>
      <c r="AG81" s="869"/>
      <c r="AH81" s="869"/>
      <c r="AI81" s="869"/>
      <c r="AJ81" s="869"/>
      <c r="AK81" s="869"/>
      <c r="AL81" s="869"/>
      <c r="AM81" s="869"/>
      <c r="AN81" s="869"/>
      <c r="AO81" s="869"/>
      <c r="AP81" s="869"/>
      <c r="AQ81" s="869"/>
      <c r="AR81" s="869"/>
      <c r="AS81" s="869"/>
      <c r="AT81" s="869"/>
      <c r="AU81" s="869"/>
      <c r="AV81" s="869"/>
      <c r="AW81" s="869"/>
      <c r="AX81" s="869"/>
      <c r="AY81" s="869"/>
      <c r="AZ81" s="869"/>
      <c r="BA81" s="869"/>
      <c r="BB81" s="869"/>
      <c r="BC81" s="870"/>
      <c r="BD81" s="871" t="s">
        <v>208</v>
      </c>
      <c r="BE81" s="872"/>
      <c r="BF81" s="872"/>
      <c r="BG81" s="872"/>
      <c r="BH81" s="873"/>
      <c r="BI81" s="162"/>
      <c r="BJ81" s="162"/>
      <c r="BK81" s="162"/>
      <c r="BL81" s="162"/>
    </row>
    <row r="82" spans="1:64" ht="65.25" customHeight="1" x14ac:dyDescent="0.2">
      <c r="A82" s="814" t="s">
        <v>143</v>
      </c>
      <c r="B82" s="815"/>
      <c r="C82" s="815"/>
      <c r="D82" s="816"/>
      <c r="E82" s="874" t="s">
        <v>198</v>
      </c>
      <c r="F82" s="836"/>
      <c r="G82" s="836"/>
      <c r="H82" s="836"/>
      <c r="I82" s="836"/>
      <c r="J82" s="836"/>
      <c r="K82" s="836"/>
      <c r="L82" s="836"/>
      <c r="M82" s="836"/>
      <c r="N82" s="836"/>
      <c r="O82" s="836"/>
      <c r="P82" s="836"/>
      <c r="Q82" s="836"/>
      <c r="R82" s="836"/>
      <c r="S82" s="836"/>
      <c r="T82" s="836"/>
      <c r="U82" s="836"/>
      <c r="V82" s="836"/>
      <c r="W82" s="836"/>
      <c r="X82" s="836"/>
      <c r="Y82" s="836"/>
      <c r="Z82" s="836"/>
      <c r="AA82" s="836"/>
      <c r="AB82" s="836"/>
      <c r="AC82" s="836"/>
      <c r="AD82" s="836"/>
      <c r="AE82" s="836"/>
      <c r="AF82" s="836"/>
      <c r="AG82" s="836"/>
      <c r="AH82" s="836"/>
      <c r="AI82" s="836"/>
      <c r="AJ82" s="836"/>
      <c r="AK82" s="836"/>
      <c r="AL82" s="836"/>
      <c r="AM82" s="836"/>
      <c r="AN82" s="836"/>
      <c r="AO82" s="836"/>
      <c r="AP82" s="836"/>
      <c r="AQ82" s="836"/>
      <c r="AR82" s="836"/>
      <c r="AS82" s="836"/>
      <c r="AT82" s="836"/>
      <c r="AU82" s="836"/>
      <c r="AV82" s="836"/>
      <c r="AW82" s="836"/>
      <c r="AX82" s="836"/>
      <c r="AY82" s="836"/>
      <c r="AZ82" s="836"/>
      <c r="BA82" s="836"/>
      <c r="BB82" s="836"/>
      <c r="BC82" s="875"/>
      <c r="BD82" s="817" t="s">
        <v>116</v>
      </c>
      <c r="BE82" s="818"/>
      <c r="BF82" s="818"/>
      <c r="BG82" s="818"/>
      <c r="BH82" s="821"/>
      <c r="BI82" s="162"/>
      <c r="BJ82" s="162"/>
      <c r="BK82" s="162"/>
      <c r="BL82" s="162"/>
    </row>
    <row r="83" spans="1:64" ht="70.5" customHeight="1" x14ac:dyDescent="0.2">
      <c r="A83" s="822" t="s">
        <v>144</v>
      </c>
      <c r="B83" s="823"/>
      <c r="C83" s="823"/>
      <c r="D83" s="824"/>
      <c r="E83" s="835" t="s">
        <v>209</v>
      </c>
      <c r="F83" s="836"/>
      <c r="G83" s="836"/>
      <c r="H83" s="836"/>
      <c r="I83" s="836"/>
      <c r="J83" s="836"/>
      <c r="K83" s="836"/>
      <c r="L83" s="836"/>
      <c r="M83" s="836"/>
      <c r="N83" s="836"/>
      <c r="O83" s="836"/>
      <c r="P83" s="836"/>
      <c r="Q83" s="836"/>
      <c r="R83" s="836"/>
      <c r="S83" s="836"/>
      <c r="T83" s="836"/>
      <c r="U83" s="836"/>
      <c r="V83" s="836"/>
      <c r="W83" s="836"/>
      <c r="X83" s="836"/>
      <c r="Y83" s="836"/>
      <c r="Z83" s="836"/>
      <c r="AA83" s="836"/>
      <c r="AB83" s="836"/>
      <c r="AC83" s="836"/>
      <c r="AD83" s="836"/>
      <c r="AE83" s="836"/>
      <c r="AF83" s="836"/>
      <c r="AG83" s="836"/>
      <c r="AH83" s="836"/>
      <c r="AI83" s="836"/>
      <c r="AJ83" s="836"/>
      <c r="AK83" s="836"/>
      <c r="AL83" s="836"/>
      <c r="AM83" s="836"/>
      <c r="AN83" s="836"/>
      <c r="AO83" s="836"/>
      <c r="AP83" s="836"/>
      <c r="AQ83" s="836"/>
      <c r="AR83" s="836"/>
      <c r="AS83" s="836"/>
      <c r="AT83" s="836"/>
      <c r="AU83" s="836"/>
      <c r="AV83" s="836"/>
      <c r="AW83" s="836"/>
      <c r="AX83" s="836"/>
      <c r="AY83" s="836"/>
      <c r="AZ83" s="836"/>
      <c r="BA83" s="836"/>
      <c r="BB83" s="836"/>
      <c r="BC83" s="837"/>
      <c r="BD83" s="817" t="s">
        <v>112</v>
      </c>
      <c r="BE83" s="818"/>
      <c r="BF83" s="818"/>
      <c r="BG83" s="818"/>
      <c r="BH83" s="821"/>
      <c r="BI83" s="162"/>
      <c r="BJ83" s="162"/>
      <c r="BK83" s="162"/>
      <c r="BL83" s="162"/>
    </row>
    <row r="84" spans="1:64" ht="90.75" customHeight="1" thickBot="1" x14ac:dyDescent="0.25">
      <c r="A84" s="822" t="s">
        <v>207</v>
      </c>
      <c r="B84" s="823"/>
      <c r="C84" s="823"/>
      <c r="D84" s="824"/>
      <c r="E84" s="835" t="s">
        <v>227</v>
      </c>
      <c r="F84" s="836"/>
      <c r="G84" s="836"/>
      <c r="H84" s="836"/>
      <c r="I84" s="836"/>
      <c r="J84" s="836"/>
      <c r="K84" s="836"/>
      <c r="L84" s="836"/>
      <c r="M84" s="836"/>
      <c r="N84" s="836"/>
      <c r="O84" s="836"/>
      <c r="P84" s="836"/>
      <c r="Q84" s="836"/>
      <c r="R84" s="836"/>
      <c r="S84" s="836"/>
      <c r="T84" s="836"/>
      <c r="U84" s="836"/>
      <c r="V84" s="836"/>
      <c r="W84" s="836"/>
      <c r="X84" s="836"/>
      <c r="Y84" s="836"/>
      <c r="Z84" s="836"/>
      <c r="AA84" s="836"/>
      <c r="AB84" s="836"/>
      <c r="AC84" s="836"/>
      <c r="AD84" s="836"/>
      <c r="AE84" s="836"/>
      <c r="AF84" s="836"/>
      <c r="AG84" s="836"/>
      <c r="AH84" s="836"/>
      <c r="AI84" s="836"/>
      <c r="AJ84" s="836"/>
      <c r="AK84" s="836"/>
      <c r="AL84" s="836"/>
      <c r="AM84" s="836"/>
      <c r="AN84" s="836"/>
      <c r="AO84" s="836"/>
      <c r="AP84" s="836"/>
      <c r="AQ84" s="836"/>
      <c r="AR84" s="836"/>
      <c r="AS84" s="836"/>
      <c r="AT84" s="836"/>
      <c r="AU84" s="836"/>
      <c r="AV84" s="836"/>
      <c r="AW84" s="836"/>
      <c r="AX84" s="836"/>
      <c r="AY84" s="836"/>
      <c r="AZ84" s="836"/>
      <c r="BA84" s="836"/>
      <c r="BB84" s="836"/>
      <c r="BC84" s="837"/>
      <c r="BD84" s="825" t="s">
        <v>113</v>
      </c>
      <c r="BE84" s="826"/>
      <c r="BF84" s="826"/>
      <c r="BG84" s="826"/>
      <c r="BH84" s="827"/>
      <c r="BI84" s="162"/>
      <c r="BJ84" s="162"/>
      <c r="BK84" s="162"/>
      <c r="BL84" s="162"/>
    </row>
    <row r="85" spans="1:64" ht="75" customHeight="1" x14ac:dyDescent="0.2">
      <c r="A85" s="849" t="s">
        <v>106</v>
      </c>
      <c r="B85" s="850"/>
      <c r="C85" s="850"/>
      <c r="D85" s="851"/>
      <c r="E85" s="857" t="s">
        <v>216</v>
      </c>
      <c r="F85" s="852"/>
      <c r="G85" s="852"/>
      <c r="H85" s="852"/>
      <c r="I85" s="852"/>
      <c r="J85" s="852"/>
      <c r="K85" s="852"/>
      <c r="L85" s="852"/>
      <c r="M85" s="852"/>
      <c r="N85" s="852"/>
      <c r="O85" s="852"/>
      <c r="P85" s="852"/>
      <c r="Q85" s="852"/>
      <c r="R85" s="852"/>
      <c r="S85" s="852"/>
      <c r="T85" s="852"/>
      <c r="U85" s="852"/>
      <c r="V85" s="852"/>
      <c r="W85" s="852"/>
      <c r="X85" s="852"/>
      <c r="Y85" s="852"/>
      <c r="Z85" s="852"/>
      <c r="AA85" s="852"/>
      <c r="AB85" s="852"/>
      <c r="AC85" s="852"/>
      <c r="AD85" s="852"/>
      <c r="AE85" s="852"/>
      <c r="AF85" s="852"/>
      <c r="AG85" s="852"/>
      <c r="AH85" s="852"/>
      <c r="AI85" s="852"/>
      <c r="AJ85" s="852"/>
      <c r="AK85" s="852"/>
      <c r="AL85" s="852"/>
      <c r="AM85" s="852"/>
      <c r="AN85" s="852"/>
      <c r="AO85" s="852"/>
      <c r="AP85" s="852"/>
      <c r="AQ85" s="852"/>
      <c r="AR85" s="852"/>
      <c r="AS85" s="852"/>
      <c r="AT85" s="852"/>
      <c r="AU85" s="852"/>
      <c r="AV85" s="852"/>
      <c r="AW85" s="852"/>
      <c r="AX85" s="852"/>
      <c r="AY85" s="852"/>
      <c r="AZ85" s="852"/>
      <c r="BA85" s="852"/>
      <c r="BB85" s="852"/>
      <c r="BC85" s="852"/>
      <c r="BD85" s="853" t="s">
        <v>104</v>
      </c>
      <c r="BE85" s="854"/>
      <c r="BF85" s="854"/>
      <c r="BG85" s="854"/>
      <c r="BH85" s="858"/>
      <c r="BI85" s="162"/>
      <c r="BJ85" s="162"/>
      <c r="BK85" s="162"/>
      <c r="BL85" s="162"/>
    </row>
    <row r="86" spans="1:64" ht="88.5" customHeight="1" thickBot="1" x14ac:dyDescent="0.25">
      <c r="A86" s="859" t="s">
        <v>109</v>
      </c>
      <c r="B86" s="860"/>
      <c r="C86" s="860"/>
      <c r="D86" s="861"/>
      <c r="E86" s="796" t="s">
        <v>217</v>
      </c>
      <c r="F86" s="797"/>
      <c r="G86" s="797"/>
      <c r="H86" s="797"/>
      <c r="I86" s="797"/>
      <c r="J86" s="797"/>
      <c r="K86" s="797"/>
      <c r="L86" s="797"/>
      <c r="M86" s="797"/>
      <c r="N86" s="797"/>
      <c r="O86" s="797"/>
      <c r="P86" s="797"/>
      <c r="Q86" s="797"/>
      <c r="R86" s="797"/>
      <c r="S86" s="797"/>
      <c r="T86" s="797"/>
      <c r="U86" s="797"/>
      <c r="V86" s="797"/>
      <c r="W86" s="797"/>
      <c r="X86" s="797"/>
      <c r="Y86" s="797"/>
      <c r="Z86" s="797"/>
      <c r="AA86" s="797"/>
      <c r="AB86" s="797"/>
      <c r="AC86" s="797"/>
      <c r="AD86" s="797"/>
      <c r="AE86" s="797"/>
      <c r="AF86" s="797"/>
      <c r="AG86" s="797"/>
      <c r="AH86" s="797"/>
      <c r="AI86" s="797"/>
      <c r="AJ86" s="797"/>
      <c r="AK86" s="797"/>
      <c r="AL86" s="797"/>
      <c r="AM86" s="797"/>
      <c r="AN86" s="797"/>
      <c r="AO86" s="797"/>
      <c r="AP86" s="797"/>
      <c r="AQ86" s="797"/>
      <c r="AR86" s="797"/>
      <c r="AS86" s="797"/>
      <c r="AT86" s="797"/>
      <c r="AU86" s="797"/>
      <c r="AV86" s="797"/>
      <c r="AW86" s="797"/>
      <c r="AX86" s="797"/>
      <c r="AY86" s="797"/>
      <c r="AZ86" s="797"/>
      <c r="BA86" s="797"/>
      <c r="BB86" s="797"/>
      <c r="BC86" s="797"/>
      <c r="BD86" s="862" t="s">
        <v>107</v>
      </c>
      <c r="BE86" s="863"/>
      <c r="BF86" s="863"/>
      <c r="BG86" s="863"/>
      <c r="BH86" s="864"/>
      <c r="BI86" s="162"/>
      <c r="BJ86" s="162"/>
      <c r="BK86" s="162"/>
      <c r="BL86" s="162"/>
    </row>
    <row r="87" spans="1:64" ht="72.75" customHeight="1" x14ac:dyDescent="0.2">
      <c r="A87" s="849" t="s">
        <v>129</v>
      </c>
      <c r="B87" s="850"/>
      <c r="C87" s="850"/>
      <c r="D87" s="851"/>
      <c r="E87" s="852" t="s">
        <v>199</v>
      </c>
      <c r="F87" s="852"/>
      <c r="G87" s="852"/>
      <c r="H87" s="852"/>
      <c r="I87" s="852"/>
      <c r="J87" s="852"/>
      <c r="K87" s="852"/>
      <c r="L87" s="852"/>
      <c r="M87" s="852"/>
      <c r="N87" s="852"/>
      <c r="O87" s="852"/>
      <c r="P87" s="852"/>
      <c r="Q87" s="852"/>
      <c r="R87" s="852"/>
      <c r="S87" s="852"/>
      <c r="T87" s="852"/>
      <c r="U87" s="852"/>
      <c r="V87" s="852"/>
      <c r="W87" s="852"/>
      <c r="X87" s="852"/>
      <c r="Y87" s="852"/>
      <c r="Z87" s="852"/>
      <c r="AA87" s="852"/>
      <c r="AB87" s="852"/>
      <c r="AC87" s="852"/>
      <c r="AD87" s="852"/>
      <c r="AE87" s="852"/>
      <c r="AF87" s="852"/>
      <c r="AG87" s="852"/>
      <c r="AH87" s="852"/>
      <c r="AI87" s="852"/>
      <c r="AJ87" s="852"/>
      <c r="AK87" s="852"/>
      <c r="AL87" s="852"/>
      <c r="AM87" s="852"/>
      <c r="AN87" s="852"/>
      <c r="AO87" s="852"/>
      <c r="AP87" s="852"/>
      <c r="AQ87" s="852"/>
      <c r="AR87" s="852"/>
      <c r="AS87" s="852"/>
      <c r="AT87" s="852"/>
      <c r="AU87" s="852"/>
      <c r="AV87" s="852"/>
      <c r="AW87" s="852"/>
      <c r="AX87" s="852"/>
      <c r="AY87" s="852"/>
      <c r="AZ87" s="852"/>
      <c r="BA87" s="852"/>
      <c r="BB87" s="852"/>
      <c r="BC87" s="852"/>
      <c r="BD87" s="853" t="s">
        <v>154</v>
      </c>
      <c r="BE87" s="854"/>
      <c r="BF87" s="855"/>
      <c r="BG87" s="855"/>
      <c r="BH87" s="856"/>
      <c r="BI87" s="162"/>
      <c r="BJ87" s="162"/>
      <c r="BK87" s="162"/>
      <c r="BL87" s="162"/>
    </row>
    <row r="88" spans="1:64" ht="78" customHeight="1" x14ac:dyDescent="0.2">
      <c r="A88" s="804" t="s">
        <v>130</v>
      </c>
      <c r="B88" s="805"/>
      <c r="C88" s="805"/>
      <c r="D88" s="806"/>
      <c r="E88" s="845" t="s">
        <v>236</v>
      </c>
      <c r="F88" s="845"/>
      <c r="G88" s="845"/>
      <c r="H88" s="845"/>
      <c r="I88" s="845"/>
      <c r="J88" s="845"/>
      <c r="K88" s="845"/>
      <c r="L88" s="845"/>
      <c r="M88" s="845"/>
      <c r="N88" s="845"/>
      <c r="O88" s="845"/>
      <c r="P88" s="845"/>
      <c r="Q88" s="845"/>
      <c r="R88" s="845"/>
      <c r="S88" s="845"/>
      <c r="T88" s="845"/>
      <c r="U88" s="845"/>
      <c r="V88" s="845"/>
      <c r="W88" s="845"/>
      <c r="X88" s="845"/>
      <c r="Y88" s="845"/>
      <c r="Z88" s="845"/>
      <c r="AA88" s="845"/>
      <c r="AB88" s="845"/>
      <c r="AC88" s="845"/>
      <c r="AD88" s="845"/>
      <c r="AE88" s="845"/>
      <c r="AF88" s="845"/>
      <c r="AG88" s="845"/>
      <c r="AH88" s="845"/>
      <c r="AI88" s="845"/>
      <c r="AJ88" s="845"/>
      <c r="AK88" s="845"/>
      <c r="AL88" s="845"/>
      <c r="AM88" s="845"/>
      <c r="AN88" s="845"/>
      <c r="AO88" s="845"/>
      <c r="AP88" s="845"/>
      <c r="AQ88" s="845"/>
      <c r="AR88" s="845"/>
      <c r="AS88" s="845"/>
      <c r="AT88" s="845"/>
      <c r="AU88" s="845"/>
      <c r="AV88" s="845"/>
      <c r="AW88" s="845"/>
      <c r="AX88" s="845"/>
      <c r="AY88" s="845"/>
      <c r="AZ88" s="845"/>
      <c r="BA88" s="845"/>
      <c r="BB88" s="845"/>
      <c r="BC88" s="845"/>
      <c r="BD88" s="808" t="s">
        <v>155</v>
      </c>
      <c r="BE88" s="809"/>
      <c r="BF88" s="809"/>
      <c r="BG88" s="809"/>
      <c r="BH88" s="810"/>
      <c r="BI88" s="162"/>
      <c r="BJ88" s="162"/>
      <c r="BK88" s="162"/>
      <c r="BL88" s="162"/>
    </row>
    <row r="89" spans="1:64" ht="67.5" customHeight="1" x14ac:dyDescent="0.2">
      <c r="A89" s="804" t="s">
        <v>131</v>
      </c>
      <c r="B89" s="805"/>
      <c r="C89" s="805"/>
      <c r="D89" s="806"/>
      <c r="E89" s="846" t="s">
        <v>203</v>
      </c>
      <c r="F89" s="847"/>
      <c r="G89" s="847"/>
      <c r="H89" s="847"/>
      <c r="I89" s="847"/>
      <c r="J89" s="847"/>
      <c r="K89" s="847"/>
      <c r="L89" s="847"/>
      <c r="M89" s="847"/>
      <c r="N89" s="847"/>
      <c r="O89" s="847"/>
      <c r="P89" s="847"/>
      <c r="Q89" s="847"/>
      <c r="R89" s="847"/>
      <c r="S89" s="847"/>
      <c r="T89" s="847"/>
      <c r="U89" s="847"/>
      <c r="V89" s="847"/>
      <c r="W89" s="847"/>
      <c r="X89" s="847"/>
      <c r="Y89" s="847"/>
      <c r="Z89" s="847"/>
      <c r="AA89" s="847"/>
      <c r="AB89" s="847"/>
      <c r="AC89" s="847"/>
      <c r="AD89" s="847"/>
      <c r="AE89" s="847"/>
      <c r="AF89" s="847"/>
      <c r="AG89" s="847"/>
      <c r="AH89" s="847"/>
      <c r="AI89" s="847"/>
      <c r="AJ89" s="847"/>
      <c r="AK89" s="847"/>
      <c r="AL89" s="847"/>
      <c r="AM89" s="847"/>
      <c r="AN89" s="847"/>
      <c r="AO89" s="847"/>
      <c r="AP89" s="847"/>
      <c r="AQ89" s="847"/>
      <c r="AR89" s="847"/>
      <c r="AS89" s="847"/>
      <c r="AT89" s="847"/>
      <c r="AU89" s="847"/>
      <c r="AV89" s="847"/>
      <c r="AW89" s="847"/>
      <c r="AX89" s="847"/>
      <c r="AY89" s="847"/>
      <c r="AZ89" s="847"/>
      <c r="BA89" s="847"/>
      <c r="BB89" s="847"/>
      <c r="BC89" s="848"/>
      <c r="BD89" s="808" t="s">
        <v>301</v>
      </c>
      <c r="BE89" s="809"/>
      <c r="BF89" s="809"/>
      <c r="BG89" s="809"/>
      <c r="BH89" s="810"/>
      <c r="BI89" s="162"/>
      <c r="BJ89" s="162"/>
      <c r="BK89" s="162"/>
      <c r="BL89" s="162"/>
    </row>
    <row r="90" spans="1:64" ht="67.5" customHeight="1" x14ac:dyDescent="0.2">
      <c r="A90" s="814" t="s">
        <v>132</v>
      </c>
      <c r="B90" s="815"/>
      <c r="C90" s="815"/>
      <c r="D90" s="816"/>
      <c r="E90" s="812" t="s">
        <v>200</v>
      </c>
      <c r="F90" s="812"/>
      <c r="G90" s="812"/>
      <c r="H90" s="812"/>
      <c r="I90" s="812"/>
      <c r="J90" s="812"/>
      <c r="K90" s="812"/>
      <c r="L90" s="812"/>
      <c r="M90" s="812"/>
      <c r="N90" s="812"/>
      <c r="O90" s="812"/>
      <c r="P90" s="812"/>
      <c r="Q90" s="812"/>
      <c r="R90" s="812"/>
      <c r="S90" s="812"/>
      <c r="T90" s="812"/>
      <c r="U90" s="812"/>
      <c r="V90" s="812"/>
      <c r="W90" s="812"/>
      <c r="X90" s="812"/>
      <c r="Y90" s="812"/>
      <c r="Z90" s="812"/>
      <c r="AA90" s="812"/>
      <c r="AB90" s="812"/>
      <c r="AC90" s="812"/>
      <c r="AD90" s="812"/>
      <c r="AE90" s="812"/>
      <c r="AF90" s="812"/>
      <c r="AG90" s="812"/>
      <c r="AH90" s="812"/>
      <c r="AI90" s="812"/>
      <c r="AJ90" s="812"/>
      <c r="AK90" s="812"/>
      <c r="AL90" s="812"/>
      <c r="AM90" s="812"/>
      <c r="AN90" s="812"/>
      <c r="AO90" s="812"/>
      <c r="AP90" s="812"/>
      <c r="AQ90" s="812"/>
      <c r="AR90" s="812"/>
      <c r="AS90" s="812"/>
      <c r="AT90" s="812"/>
      <c r="AU90" s="812"/>
      <c r="AV90" s="812"/>
      <c r="AW90" s="812"/>
      <c r="AX90" s="812"/>
      <c r="AY90" s="812"/>
      <c r="AZ90" s="812"/>
      <c r="BA90" s="812"/>
      <c r="BB90" s="812"/>
      <c r="BC90" s="812"/>
      <c r="BD90" s="817" t="s">
        <v>309</v>
      </c>
      <c r="BE90" s="818"/>
      <c r="BF90" s="818"/>
      <c r="BG90" s="818"/>
      <c r="BH90" s="821"/>
      <c r="BI90" s="162"/>
      <c r="BJ90" s="162"/>
      <c r="BK90" s="162"/>
      <c r="BL90" s="162"/>
    </row>
    <row r="91" spans="1:64" ht="60" customHeight="1" x14ac:dyDescent="0.2">
      <c r="A91" s="804" t="s">
        <v>134</v>
      </c>
      <c r="B91" s="805"/>
      <c r="C91" s="805"/>
      <c r="D91" s="806"/>
      <c r="E91" s="845" t="s">
        <v>218</v>
      </c>
      <c r="F91" s="845"/>
      <c r="G91" s="845"/>
      <c r="H91" s="845"/>
      <c r="I91" s="845"/>
      <c r="J91" s="845"/>
      <c r="K91" s="845"/>
      <c r="L91" s="845"/>
      <c r="M91" s="845"/>
      <c r="N91" s="845"/>
      <c r="O91" s="845"/>
      <c r="P91" s="845"/>
      <c r="Q91" s="845"/>
      <c r="R91" s="845"/>
      <c r="S91" s="845"/>
      <c r="T91" s="845"/>
      <c r="U91" s="845"/>
      <c r="V91" s="845"/>
      <c r="W91" s="845"/>
      <c r="X91" s="845"/>
      <c r="Y91" s="845"/>
      <c r="Z91" s="845"/>
      <c r="AA91" s="845"/>
      <c r="AB91" s="845"/>
      <c r="AC91" s="845"/>
      <c r="AD91" s="845"/>
      <c r="AE91" s="845"/>
      <c r="AF91" s="845"/>
      <c r="AG91" s="845"/>
      <c r="AH91" s="845"/>
      <c r="AI91" s="845"/>
      <c r="AJ91" s="845"/>
      <c r="AK91" s="845"/>
      <c r="AL91" s="845"/>
      <c r="AM91" s="845"/>
      <c r="AN91" s="845"/>
      <c r="AO91" s="845"/>
      <c r="AP91" s="845"/>
      <c r="AQ91" s="845"/>
      <c r="AR91" s="845"/>
      <c r="AS91" s="845"/>
      <c r="AT91" s="845"/>
      <c r="AU91" s="845"/>
      <c r="AV91" s="845"/>
      <c r="AW91" s="845"/>
      <c r="AX91" s="845"/>
      <c r="AY91" s="845"/>
      <c r="AZ91" s="845"/>
      <c r="BA91" s="845"/>
      <c r="BB91" s="845"/>
      <c r="BC91" s="845"/>
      <c r="BD91" s="808" t="s">
        <v>302</v>
      </c>
      <c r="BE91" s="809"/>
      <c r="BF91" s="809"/>
      <c r="BG91" s="809"/>
      <c r="BH91" s="810"/>
      <c r="BI91" s="162"/>
      <c r="BJ91" s="162"/>
      <c r="BK91" s="162"/>
      <c r="BL91" s="162"/>
    </row>
    <row r="92" spans="1:64" ht="72.75" customHeight="1" x14ac:dyDescent="0.2">
      <c r="A92" s="814" t="s">
        <v>140</v>
      </c>
      <c r="B92" s="815"/>
      <c r="C92" s="815"/>
      <c r="D92" s="816"/>
      <c r="E92" s="835" t="s">
        <v>219</v>
      </c>
      <c r="F92" s="836"/>
      <c r="G92" s="836"/>
      <c r="H92" s="836"/>
      <c r="I92" s="836"/>
      <c r="J92" s="836"/>
      <c r="K92" s="836"/>
      <c r="L92" s="836"/>
      <c r="M92" s="836"/>
      <c r="N92" s="836"/>
      <c r="O92" s="836"/>
      <c r="P92" s="836"/>
      <c r="Q92" s="836"/>
      <c r="R92" s="836"/>
      <c r="S92" s="836"/>
      <c r="T92" s="836"/>
      <c r="U92" s="836"/>
      <c r="V92" s="836"/>
      <c r="W92" s="836"/>
      <c r="X92" s="836"/>
      <c r="Y92" s="836"/>
      <c r="Z92" s="836"/>
      <c r="AA92" s="836"/>
      <c r="AB92" s="836"/>
      <c r="AC92" s="836"/>
      <c r="AD92" s="836"/>
      <c r="AE92" s="836"/>
      <c r="AF92" s="836"/>
      <c r="AG92" s="836"/>
      <c r="AH92" s="836"/>
      <c r="AI92" s="836"/>
      <c r="AJ92" s="836"/>
      <c r="AK92" s="836"/>
      <c r="AL92" s="836"/>
      <c r="AM92" s="836"/>
      <c r="AN92" s="836"/>
      <c r="AO92" s="836"/>
      <c r="AP92" s="836"/>
      <c r="AQ92" s="836"/>
      <c r="AR92" s="836"/>
      <c r="AS92" s="836"/>
      <c r="AT92" s="836"/>
      <c r="AU92" s="836"/>
      <c r="AV92" s="836"/>
      <c r="AW92" s="836"/>
      <c r="AX92" s="836"/>
      <c r="AY92" s="836"/>
      <c r="AZ92" s="836"/>
      <c r="BA92" s="836"/>
      <c r="BB92" s="836"/>
      <c r="BC92" s="837"/>
      <c r="BD92" s="817" t="s">
        <v>135</v>
      </c>
      <c r="BE92" s="818"/>
      <c r="BF92" s="818"/>
      <c r="BG92" s="818"/>
      <c r="BH92" s="821"/>
      <c r="BI92" s="162"/>
      <c r="BJ92" s="162"/>
      <c r="BK92" s="162"/>
      <c r="BL92" s="162"/>
    </row>
    <row r="93" spans="1:64" ht="70.5" customHeight="1" x14ac:dyDescent="0.2">
      <c r="A93" s="814" t="s">
        <v>142</v>
      </c>
      <c r="B93" s="815"/>
      <c r="C93" s="815"/>
      <c r="D93" s="816"/>
      <c r="E93" s="807" t="s">
        <v>222</v>
      </c>
      <c r="F93" s="807"/>
      <c r="G93" s="807"/>
      <c r="H93" s="807"/>
      <c r="I93" s="807"/>
      <c r="J93" s="807"/>
      <c r="K93" s="807"/>
      <c r="L93" s="807"/>
      <c r="M93" s="807"/>
      <c r="N93" s="807"/>
      <c r="O93" s="807"/>
      <c r="P93" s="807"/>
      <c r="Q93" s="807"/>
      <c r="R93" s="807"/>
      <c r="S93" s="807"/>
      <c r="T93" s="807"/>
      <c r="U93" s="807"/>
      <c r="V93" s="807"/>
      <c r="W93" s="807"/>
      <c r="X93" s="807"/>
      <c r="Y93" s="807"/>
      <c r="Z93" s="807"/>
      <c r="AA93" s="807"/>
      <c r="AB93" s="807"/>
      <c r="AC93" s="807"/>
      <c r="AD93" s="807"/>
      <c r="AE93" s="807"/>
      <c r="AF93" s="807"/>
      <c r="AG93" s="807"/>
      <c r="AH93" s="807"/>
      <c r="AI93" s="807"/>
      <c r="AJ93" s="807"/>
      <c r="AK93" s="807"/>
      <c r="AL93" s="807"/>
      <c r="AM93" s="807"/>
      <c r="AN93" s="807"/>
      <c r="AO93" s="807"/>
      <c r="AP93" s="807"/>
      <c r="AQ93" s="807"/>
      <c r="AR93" s="807"/>
      <c r="AS93" s="807"/>
      <c r="AT93" s="807"/>
      <c r="AU93" s="807"/>
      <c r="AV93" s="807"/>
      <c r="AW93" s="807"/>
      <c r="AX93" s="807"/>
      <c r="AY93" s="807"/>
      <c r="AZ93" s="807"/>
      <c r="BA93" s="807"/>
      <c r="BB93" s="807"/>
      <c r="BC93" s="807"/>
      <c r="BD93" s="817" t="s">
        <v>136</v>
      </c>
      <c r="BE93" s="818"/>
      <c r="BF93" s="819"/>
      <c r="BG93" s="819"/>
      <c r="BH93" s="820"/>
      <c r="BI93" s="162"/>
      <c r="BJ93" s="162"/>
      <c r="BK93" s="162"/>
      <c r="BL93" s="162"/>
    </row>
    <row r="94" spans="1:64" ht="115.5" customHeight="1" x14ac:dyDescent="0.2">
      <c r="A94" s="838" t="s">
        <v>145</v>
      </c>
      <c r="B94" s="839"/>
      <c r="C94" s="839"/>
      <c r="D94" s="840"/>
      <c r="E94" s="841" t="s">
        <v>224</v>
      </c>
      <c r="F94" s="841"/>
      <c r="G94" s="841"/>
      <c r="H94" s="841"/>
      <c r="I94" s="841"/>
      <c r="J94" s="841"/>
      <c r="K94" s="841"/>
      <c r="L94" s="841"/>
      <c r="M94" s="841"/>
      <c r="N94" s="841"/>
      <c r="O94" s="841"/>
      <c r="P94" s="841"/>
      <c r="Q94" s="841"/>
      <c r="R94" s="841"/>
      <c r="S94" s="841"/>
      <c r="T94" s="841"/>
      <c r="U94" s="841"/>
      <c r="V94" s="841"/>
      <c r="W94" s="841"/>
      <c r="X94" s="841"/>
      <c r="Y94" s="841"/>
      <c r="Z94" s="841"/>
      <c r="AA94" s="841"/>
      <c r="AB94" s="841"/>
      <c r="AC94" s="841"/>
      <c r="AD94" s="841"/>
      <c r="AE94" s="841"/>
      <c r="AF94" s="841"/>
      <c r="AG94" s="841"/>
      <c r="AH94" s="841"/>
      <c r="AI94" s="841"/>
      <c r="AJ94" s="841"/>
      <c r="AK94" s="841"/>
      <c r="AL94" s="841"/>
      <c r="AM94" s="841"/>
      <c r="AN94" s="841"/>
      <c r="AO94" s="841"/>
      <c r="AP94" s="841"/>
      <c r="AQ94" s="841"/>
      <c r="AR94" s="841"/>
      <c r="AS94" s="841"/>
      <c r="AT94" s="841"/>
      <c r="AU94" s="841"/>
      <c r="AV94" s="841"/>
      <c r="AW94" s="841"/>
      <c r="AX94" s="841"/>
      <c r="AY94" s="841"/>
      <c r="AZ94" s="841"/>
      <c r="BA94" s="841"/>
      <c r="BB94" s="841"/>
      <c r="BC94" s="841"/>
      <c r="BD94" s="842" t="s">
        <v>303</v>
      </c>
      <c r="BE94" s="843"/>
      <c r="BF94" s="843"/>
      <c r="BG94" s="843"/>
      <c r="BH94" s="844"/>
      <c r="BI94" s="162"/>
      <c r="BJ94" s="162"/>
      <c r="BK94" s="162"/>
      <c r="BL94" s="162"/>
    </row>
    <row r="95" spans="1:64" ht="67.5" customHeight="1" x14ac:dyDescent="0.2">
      <c r="A95" s="804" t="s">
        <v>148</v>
      </c>
      <c r="B95" s="805"/>
      <c r="C95" s="805"/>
      <c r="D95" s="806"/>
      <c r="E95" s="812" t="s">
        <v>221</v>
      </c>
      <c r="F95" s="812"/>
      <c r="G95" s="812"/>
      <c r="H95" s="812"/>
      <c r="I95" s="812"/>
      <c r="J95" s="812"/>
      <c r="K95" s="812"/>
      <c r="L95" s="812"/>
      <c r="M95" s="812"/>
      <c r="N95" s="812"/>
      <c r="O95" s="812"/>
      <c r="P95" s="812"/>
      <c r="Q95" s="812"/>
      <c r="R95" s="812"/>
      <c r="S95" s="812"/>
      <c r="T95" s="812"/>
      <c r="U95" s="812"/>
      <c r="V95" s="812"/>
      <c r="W95" s="812"/>
      <c r="X95" s="812"/>
      <c r="Y95" s="812"/>
      <c r="Z95" s="812"/>
      <c r="AA95" s="812"/>
      <c r="AB95" s="812"/>
      <c r="AC95" s="812"/>
      <c r="AD95" s="812"/>
      <c r="AE95" s="812"/>
      <c r="AF95" s="812"/>
      <c r="AG95" s="812"/>
      <c r="AH95" s="812"/>
      <c r="AI95" s="812"/>
      <c r="AJ95" s="812"/>
      <c r="AK95" s="812"/>
      <c r="AL95" s="812"/>
      <c r="AM95" s="812"/>
      <c r="AN95" s="812"/>
      <c r="AO95" s="812"/>
      <c r="AP95" s="812"/>
      <c r="AQ95" s="812"/>
      <c r="AR95" s="812"/>
      <c r="AS95" s="812"/>
      <c r="AT95" s="812"/>
      <c r="AU95" s="812"/>
      <c r="AV95" s="812"/>
      <c r="AW95" s="812"/>
      <c r="AX95" s="812"/>
      <c r="AY95" s="812"/>
      <c r="AZ95" s="812"/>
      <c r="BA95" s="812"/>
      <c r="BB95" s="812"/>
      <c r="BC95" s="812"/>
      <c r="BD95" s="808" t="s">
        <v>303</v>
      </c>
      <c r="BE95" s="809"/>
      <c r="BF95" s="809"/>
      <c r="BG95" s="809"/>
      <c r="BH95" s="810"/>
      <c r="BI95" s="162"/>
      <c r="BJ95" s="162"/>
      <c r="BK95" s="162"/>
      <c r="BL95" s="162"/>
    </row>
    <row r="96" spans="1:64" ht="72.75" customHeight="1" x14ac:dyDescent="0.2">
      <c r="A96" s="814" t="s">
        <v>162</v>
      </c>
      <c r="B96" s="815"/>
      <c r="C96" s="815"/>
      <c r="D96" s="816"/>
      <c r="E96" s="835" t="s">
        <v>220</v>
      </c>
      <c r="F96" s="836"/>
      <c r="G96" s="836"/>
      <c r="H96" s="836"/>
      <c r="I96" s="836"/>
      <c r="J96" s="836"/>
      <c r="K96" s="836"/>
      <c r="L96" s="836"/>
      <c r="M96" s="836"/>
      <c r="N96" s="836"/>
      <c r="O96" s="836"/>
      <c r="P96" s="836"/>
      <c r="Q96" s="836"/>
      <c r="R96" s="836"/>
      <c r="S96" s="836"/>
      <c r="T96" s="836"/>
      <c r="U96" s="836"/>
      <c r="V96" s="836"/>
      <c r="W96" s="836"/>
      <c r="X96" s="836"/>
      <c r="Y96" s="836"/>
      <c r="Z96" s="836"/>
      <c r="AA96" s="836"/>
      <c r="AB96" s="836"/>
      <c r="AC96" s="836"/>
      <c r="AD96" s="836"/>
      <c r="AE96" s="836"/>
      <c r="AF96" s="836"/>
      <c r="AG96" s="836"/>
      <c r="AH96" s="836"/>
      <c r="AI96" s="836"/>
      <c r="AJ96" s="836"/>
      <c r="AK96" s="836"/>
      <c r="AL96" s="836"/>
      <c r="AM96" s="836"/>
      <c r="AN96" s="836"/>
      <c r="AO96" s="836"/>
      <c r="AP96" s="836"/>
      <c r="AQ96" s="836"/>
      <c r="AR96" s="836"/>
      <c r="AS96" s="836"/>
      <c r="AT96" s="836"/>
      <c r="AU96" s="836"/>
      <c r="AV96" s="836"/>
      <c r="AW96" s="836"/>
      <c r="AX96" s="836"/>
      <c r="AY96" s="836"/>
      <c r="AZ96" s="836"/>
      <c r="BA96" s="836"/>
      <c r="BB96" s="836"/>
      <c r="BC96" s="837"/>
      <c r="BD96" s="817" t="s">
        <v>304</v>
      </c>
      <c r="BE96" s="818"/>
      <c r="BF96" s="818"/>
      <c r="BG96" s="818"/>
      <c r="BH96" s="821"/>
      <c r="BI96" s="162"/>
      <c r="BJ96" s="162"/>
      <c r="BK96" s="162"/>
      <c r="BL96" s="162"/>
    </row>
    <row r="97" spans="1:64" ht="78" customHeight="1" x14ac:dyDescent="0.2">
      <c r="A97" s="822" t="s">
        <v>163</v>
      </c>
      <c r="B97" s="823"/>
      <c r="C97" s="823"/>
      <c r="D97" s="824"/>
      <c r="E97" s="811" t="s">
        <v>226</v>
      </c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12"/>
      <c r="AJ97" s="812"/>
      <c r="AK97" s="812"/>
      <c r="AL97" s="812"/>
      <c r="AM97" s="812"/>
      <c r="AN97" s="812"/>
      <c r="AO97" s="812"/>
      <c r="AP97" s="812"/>
      <c r="AQ97" s="812"/>
      <c r="AR97" s="812"/>
      <c r="AS97" s="812"/>
      <c r="AT97" s="812"/>
      <c r="AU97" s="812"/>
      <c r="AV97" s="812"/>
      <c r="AW97" s="812"/>
      <c r="AX97" s="812"/>
      <c r="AY97" s="812"/>
      <c r="AZ97" s="812"/>
      <c r="BA97" s="812"/>
      <c r="BB97" s="812"/>
      <c r="BC97" s="813"/>
      <c r="BD97" s="825" t="s">
        <v>139</v>
      </c>
      <c r="BE97" s="826"/>
      <c r="BF97" s="826"/>
      <c r="BG97" s="826"/>
      <c r="BH97" s="827"/>
      <c r="BI97" s="162"/>
      <c r="BJ97" s="162"/>
      <c r="BK97" s="162"/>
      <c r="BL97" s="162"/>
    </row>
    <row r="98" spans="1:64" ht="63" customHeight="1" x14ac:dyDescent="0.2">
      <c r="A98" s="828" t="s">
        <v>182</v>
      </c>
      <c r="B98" s="829"/>
      <c r="C98" s="829"/>
      <c r="D98" s="830"/>
      <c r="E98" s="807" t="s">
        <v>223</v>
      </c>
      <c r="F98" s="807"/>
      <c r="G98" s="807"/>
      <c r="H98" s="807"/>
      <c r="I98" s="807"/>
      <c r="J98" s="807"/>
      <c r="K98" s="807"/>
      <c r="L98" s="807"/>
      <c r="M98" s="807"/>
      <c r="N98" s="807"/>
      <c r="O98" s="807"/>
      <c r="P98" s="807"/>
      <c r="Q98" s="807"/>
      <c r="R98" s="807"/>
      <c r="S98" s="807"/>
      <c r="T98" s="807"/>
      <c r="U98" s="807"/>
      <c r="V98" s="807"/>
      <c r="W98" s="807"/>
      <c r="X98" s="807"/>
      <c r="Y98" s="807"/>
      <c r="Z98" s="807"/>
      <c r="AA98" s="807"/>
      <c r="AB98" s="807"/>
      <c r="AC98" s="807"/>
      <c r="AD98" s="807"/>
      <c r="AE98" s="807"/>
      <c r="AF98" s="807"/>
      <c r="AG98" s="807"/>
      <c r="AH98" s="807"/>
      <c r="AI98" s="807"/>
      <c r="AJ98" s="807"/>
      <c r="AK98" s="807"/>
      <c r="AL98" s="807"/>
      <c r="AM98" s="807"/>
      <c r="AN98" s="807"/>
      <c r="AO98" s="807"/>
      <c r="AP98" s="807"/>
      <c r="AQ98" s="807"/>
      <c r="AR98" s="807"/>
      <c r="AS98" s="807"/>
      <c r="AT98" s="807"/>
      <c r="AU98" s="807"/>
      <c r="AV98" s="807"/>
      <c r="AW98" s="807"/>
      <c r="AX98" s="807"/>
      <c r="AY98" s="807"/>
      <c r="AZ98" s="807"/>
      <c r="BA98" s="807"/>
      <c r="BB98" s="807"/>
      <c r="BC98" s="807"/>
      <c r="BD98" s="831" t="s">
        <v>141</v>
      </c>
      <c r="BE98" s="832"/>
      <c r="BF98" s="833"/>
      <c r="BG98" s="833"/>
      <c r="BH98" s="834"/>
      <c r="BI98" s="162"/>
      <c r="BJ98" s="162"/>
      <c r="BK98" s="162"/>
      <c r="BL98" s="162"/>
    </row>
    <row r="99" spans="1:64" ht="75" customHeight="1" x14ac:dyDescent="0.2">
      <c r="A99" s="814" t="s">
        <v>183</v>
      </c>
      <c r="B99" s="815"/>
      <c r="C99" s="815"/>
      <c r="D99" s="816"/>
      <c r="E99" s="807" t="s">
        <v>237</v>
      </c>
      <c r="F99" s="807"/>
      <c r="G99" s="807"/>
      <c r="H99" s="807"/>
      <c r="I99" s="807"/>
      <c r="J99" s="807"/>
      <c r="K99" s="807"/>
      <c r="L99" s="807"/>
      <c r="M99" s="807"/>
      <c r="N99" s="807"/>
      <c r="O99" s="807"/>
      <c r="P99" s="807"/>
      <c r="Q99" s="807"/>
      <c r="R99" s="807"/>
      <c r="S99" s="807"/>
      <c r="T99" s="807"/>
      <c r="U99" s="807"/>
      <c r="V99" s="807"/>
      <c r="W99" s="807"/>
      <c r="X99" s="807"/>
      <c r="Y99" s="807"/>
      <c r="Z99" s="807"/>
      <c r="AA99" s="807"/>
      <c r="AB99" s="807"/>
      <c r="AC99" s="807"/>
      <c r="AD99" s="807"/>
      <c r="AE99" s="807"/>
      <c r="AF99" s="807"/>
      <c r="AG99" s="807"/>
      <c r="AH99" s="807"/>
      <c r="AI99" s="807"/>
      <c r="AJ99" s="807"/>
      <c r="AK99" s="807"/>
      <c r="AL99" s="807"/>
      <c r="AM99" s="807"/>
      <c r="AN99" s="807"/>
      <c r="AO99" s="807"/>
      <c r="AP99" s="807"/>
      <c r="AQ99" s="807"/>
      <c r="AR99" s="807"/>
      <c r="AS99" s="807"/>
      <c r="AT99" s="807"/>
      <c r="AU99" s="807"/>
      <c r="AV99" s="807"/>
      <c r="AW99" s="807"/>
      <c r="AX99" s="807"/>
      <c r="AY99" s="807"/>
      <c r="AZ99" s="807"/>
      <c r="BA99" s="807"/>
      <c r="BB99" s="807"/>
      <c r="BC99" s="807"/>
      <c r="BD99" s="817" t="s">
        <v>214</v>
      </c>
      <c r="BE99" s="818"/>
      <c r="BF99" s="819"/>
      <c r="BG99" s="819"/>
      <c r="BH99" s="820"/>
      <c r="BI99" s="162"/>
      <c r="BJ99" s="162"/>
      <c r="BK99" s="162"/>
      <c r="BL99" s="162"/>
    </row>
    <row r="100" spans="1:64" ht="72.75" customHeight="1" x14ac:dyDescent="0.2">
      <c r="A100" s="814" t="s">
        <v>202</v>
      </c>
      <c r="B100" s="815"/>
      <c r="C100" s="815"/>
      <c r="D100" s="816"/>
      <c r="E100" s="807" t="s">
        <v>211</v>
      </c>
      <c r="F100" s="807"/>
      <c r="G100" s="807"/>
      <c r="H100" s="807"/>
      <c r="I100" s="807"/>
      <c r="J100" s="807"/>
      <c r="K100" s="807"/>
      <c r="L100" s="807"/>
      <c r="M100" s="807"/>
      <c r="N100" s="807"/>
      <c r="O100" s="807"/>
      <c r="P100" s="807"/>
      <c r="Q100" s="807"/>
      <c r="R100" s="807"/>
      <c r="S100" s="807"/>
      <c r="T100" s="807"/>
      <c r="U100" s="807"/>
      <c r="V100" s="807"/>
      <c r="W100" s="807"/>
      <c r="X100" s="807"/>
      <c r="Y100" s="807"/>
      <c r="Z100" s="807"/>
      <c r="AA100" s="807"/>
      <c r="AB100" s="807"/>
      <c r="AC100" s="807"/>
      <c r="AD100" s="807"/>
      <c r="AE100" s="807"/>
      <c r="AF100" s="807"/>
      <c r="AG100" s="807"/>
      <c r="AH100" s="807"/>
      <c r="AI100" s="807"/>
      <c r="AJ100" s="807"/>
      <c r="AK100" s="807"/>
      <c r="AL100" s="807"/>
      <c r="AM100" s="807"/>
      <c r="AN100" s="807"/>
      <c r="AO100" s="807"/>
      <c r="AP100" s="807"/>
      <c r="AQ100" s="807"/>
      <c r="AR100" s="807"/>
      <c r="AS100" s="807"/>
      <c r="AT100" s="807"/>
      <c r="AU100" s="807"/>
      <c r="AV100" s="807"/>
      <c r="AW100" s="807"/>
      <c r="AX100" s="807"/>
      <c r="AY100" s="807"/>
      <c r="AZ100" s="807"/>
      <c r="BA100" s="807"/>
      <c r="BB100" s="807"/>
      <c r="BC100" s="807"/>
      <c r="BD100" s="817" t="s">
        <v>164</v>
      </c>
      <c r="BE100" s="818"/>
      <c r="BF100" s="818"/>
      <c r="BG100" s="818"/>
      <c r="BH100" s="821"/>
      <c r="BI100" s="162"/>
      <c r="BJ100" s="162"/>
      <c r="BK100" s="162"/>
      <c r="BL100" s="162"/>
    </row>
    <row r="101" spans="1:64" ht="72.75" customHeight="1" x14ac:dyDescent="0.2">
      <c r="A101" s="804" t="s">
        <v>204</v>
      </c>
      <c r="B101" s="805"/>
      <c r="C101" s="805"/>
      <c r="D101" s="806"/>
      <c r="E101" s="807" t="s">
        <v>213</v>
      </c>
      <c r="F101" s="807"/>
      <c r="G101" s="807"/>
      <c r="H101" s="807"/>
      <c r="I101" s="807"/>
      <c r="J101" s="807"/>
      <c r="K101" s="807"/>
      <c r="L101" s="807"/>
      <c r="M101" s="807"/>
      <c r="N101" s="807"/>
      <c r="O101" s="807"/>
      <c r="P101" s="807"/>
      <c r="Q101" s="807"/>
      <c r="R101" s="807"/>
      <c r="S101" s="807"/>
      <c r="T101" s="807"/>
      <c r="U101" s="807"/>
      <c r="V101" s="807"/>
      <c r="W101" s="807"/>
      <c r="X101" s="807"/>
      <c r="Y101" s="807"/>
      <c r="Z101" s="807"/>
      <c r="AA101" s="807"/>
      <c r="AB101" s="807"/>
      <c r="AC101" s="807"/>
      <c r="AD101" s="807"/>
      <c r="AE101" s="807"/>
      <c r="AF101" s="807"/>
      <c r="AG101" s="807"/>
      <c r="AH101" s="807"/>
      <c r="AI101" s="807"/>
      <c r="AJ101" s="807"/>
      <c r="AK101" s="807"/>
      <c r="AL101" s="807"/>
      <c r="AM101" s="807"/>
      <c r="AN101" s="807"/>
      <c r="AO101" s="807"/>
      <c r="AP101" s="807"/>
      <c r="AQ101" s="807"/>
      <c r="AR101" s="807"/>
      <c r="AS101" s="807"/>
      <c r="AT101" s="807"/>
      <c r="AU101" s="807"/>
      <c r="AV101" s="807"/>
      <c r="AW101" s="807"/>
      <c r="AX101" s="807"/>
      <c r="AY101" s="807"/>
      <c r="AZ101" s="807"/>
      <c r="BA101" s="807"/>
      <c r="BB101" s="807"/>
      <c r="BC101" s="807"/>
      <c r="BD101" s="808" t="s">
        <v>164</v>
      </c>
      <c r="BE101" s="809"/>
      <c r="BF101" s="809"/>
      <c r="BG101" s="809"/>
      <c r="BH101" s="810"/>
      <c r="BI101" s="162"/>
      <c r="BJ101" s="162"/>
      <c r="BK101" s="162"/>
      <c r="BL101" s="162"/>
    </row>
    <row r="102" spans="1:64" ht="63" customHeight="1" x14ac:dyDescent="0.2">
      <c r="A102" s="804" t="s">
        <v>205</v>
      </c>
      <c r="B102" s="805"/>
      <c r="C102" s="805"/>
      <c r="D102" s="806"/>
      <c r="E102" s="811" t="s">
        <v>225</v>
      </c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2"/>
      <c r="AE102" s="812"/>
      <c r="AF102" s="812"/>
      <c r="AG102" s="812"/>
      <c r="AH102" s="812"/>
      <c r="AI102" s="812"/>
      <c r="AJ102" s="812"/>
      <c r="AK102" s="812"/>
      <c r="AL102" s="812"/>
      <c r="AM102" s="812"/>
      <c r="AN102" s="812"/>
      <c r="AO102" s="812"/>
      <c r="AP102" s="812"/>
      <c r="AQ102" s="812"/>
      <c r="AR102" s="812"/>
      <c r="AS102" s="812"/>
      <c r="AT102" s="812"/>
      <c r="AU102" s="812"/>
      <c r="AV102" s="812"/>
      <c r="AW102" s="812"/>
      <c r="AX102" s="812"/>
      <c r="AY102" s="812"/>
      <c r="AZ102" s="812"/>
      <c r="BA102" s="812"/>
      <c r="BB102" s="812"/>
      <c r="BC102" s="813"/>
      <c r="BD102" s="808" t="s">
        <v>165</v>
      </c>
      <c r="BE102" s="809"/>
      <c r="BF102" s="809"/>
      <c r="BG102" s="809"/>
      <c r="BH102" s="810"/>
      <c r="BI102" s="162"/>
      <c r="BJ102" s="162"/>
      <c r="BK102" s="162"/>
      <c r="BL102" s="162"/>
    </row>
    <row r="103" spans="1:64" ht="75.75" customHeight="1" thickBot="1" x14ac:dyDescent="0.25">
      <c r="A103" s="793" t="s">
        <v>206</v>
      </c>
      <c r="B103" s="794"/>
      <c r="C103" s="794"/>
      <c r="D103" s="795"/>
      <c r="E103" s="796" t="s">
        <v>238</v>
      </c>
      <c r="F103" s="797"/>
      <c r="G103" s="797"/>
      <c r="H103" s="797"/>
      <c r="I103" s="797"/>
      <c r="J103" s="797"/>
      <c r="K103" s="797"/>
      <c r="L103" s="797"/>
      <c r="M103" s="797"/>
      <c r="N103" s="797"/>
      <c r="O103" s="797"/>
      <c r="P103" s="797"/>
      <c r="Q103" s="797"/>
      <c r="R103" s="797"/>
      <c r="S103" s="797"/>
      <c r="T103" s="797"/>
      <c r="U103" s="797"/>
      <c r="V103" s="797"/>
      <c r="W103" s="797"/>
      <c r="X103" s="797"/>
      <c r="Y103" s="797"/>
      <c r="Z103" s="797"/>
      <c r="AA103" s="797"/>
      <c r="AB103" s="797"/>
      <c r="AC103" s="797"/>
      <c r="AD103" s="797"/>
      <c r="AE103" s="797"/>
      <c r="AF103" s="797"/>
      <c r="AG103" s="797"/>
      <c r="AH103" s="797"/>
      <c r="AI103" s="797"/>
      <c r="AJ103" s="797"/>
      <c r="AK103" s="797"/>
      <c r="AL103" s="797"/>
      <c r="AM103" s="797"/>
      <c r="AN103" s="797"/>
      <c r="AO103" s="797"/>
      <c r="AP103" s="797"/>
      <c r="AQ103" s="797"/>
      <c r="AR103" s="797"/>
      <c r="AS103" s="797"/>
      <c r="AT103" s="797"/>
      <c r="AU103" s="797"/>
      <c r="AV103" s="797"/>
      <c r="AW103" s="797"/>
      <c r="AX103" s="797"/>
      <c r="AY103" s="797"/>
      <c r="AZ103" s="797"/>
      <c r="BA103" s="797"/>
      <c r="BB103" s="797"/>
      <c r="BC103" s="798"/>
      <c r="BD103" s="799" t="s">
        <v>165</v>
      </c>
      <c r="BE103" s="800"/>
      <c r="BF103" s="800"/>
      <c r="BG103" s="800"/>
      <c r="BH103" s="801"/>
      <c r="BI103" s="162"/>
      <c r="BJ103" s="162"/>
      <c r="BK103" s="162"/>
      <c r="BL103" s="162"/>
    </row>
    <row r="104" spans="1:64" ht="49.5" x14ac:dyDescent="0.2">
      <c r="A104" s="802" t="s">
        <v>255</v>
      </c>
      <c r="B104" s="802"/>
      <c r="C104" s="802"/>
      <c r="D104" s="802"/>
      <c r="E104" s="802"/>
      <c r="F104" s="802"/>
      <c r="G104" s="802"/>
      <c r="H104" s="802"/>
      <c r="I104" s="802"/>
      <c r="J104" s="802"/>
      <c r="K104" s="802"/>
      <c r="L104" s="802"/>
      <c r="M104" s="802"/>
      <c r="N104" s="802"/>
      <c r="O104" s="802"/>
      <c r="P104" s="802"/>
      <c r="Q104" s="802"/>
      <c r="R104" s="802"/>
      <c r="S104" s="802"/>
      <c r="T104" s="802"/>
      <c r="U104" s="802"/>
      <c r="V104" s="802"/>
      <c r="W104" s="802"/>
      <c r="X104" s="802"/>
      <c r="Y104" s="802"/>
      <c r="Z104" s="802"/>
      <c r="AA104" s="802"/>
      <c r="AB104" s="802"/>
      <c r="AC104" s="802"/>
      <c r="AD104" s="802"/>
      <c r="AE104" s="802"/>
      <c r="AF104" s="802"/>
      <c r="AG104" s="802"/>
      <c r="AH104" s="802"/>
      <c r="AI104" s="802"/>
      <c r="AJ104" s="802"/>
      <c r="AK104" s="802"/>
      <c r="AL104" s="802"/>
      <c r="AM104" s="802"/>
      <c r="AN104" s="802"/>
      <c r="AO104" s="802"/>
      <c r="AP104" s="802"/>
      <c r="AQ104" s="802"/>
      <c r="AR104" s="802"/>
      <c r="AS104" s="802"/>
      <c r="AT104" s="802"/>
      <c r="AU104" s="802"/>
      <c r="AV104" s="802"/>
      <c r="AW104" s="802"/>
      <c r="AX104" s="802"/>
      <c r="AY104" s="802"/>
      <c r="AZ104" s="802"/>
      <c r="BA104" s="802"/>
      <c r="BB104" s="802"/>
      <c r="BC104" s="802"/>
      <c r="BD104" s="802"/>
      <c r="BE104" s="802"/>
      <c r="BF104" s="802"/>
      <c r="BG104" s="802"/>
      <c r="BH104" s="802"/>
      <c r="BI104" s="162"/>
      <c r="BJ104" s="162"/>
      <c r="BK104" s="162"/>
      <c r="BL104" s="162"/>
    </row>
    <row r="105" spans="1:64" ht="49.5" x14ac:dyDescent="0.2">
      <c r="A105" s="802" t="s">
        <v>268</v>
      </c>
      <c r="B105" s="802"/>
      <c r="C105" s="802"/>
      <c r="D105" s="802"/>
      <c r="E105" s="802"/>
      <c r="F105" s="802"/>
      <c r="G105" s="802"/>
      <c r="H105" s="802"/>
      <c r="I105" s="802"/>
      <c r="J105" s="802"/>
      <c r="K105" s="802"/>
      <c r="L105" s="802"/>
      <c r="M105" s="802"/>
      <c r="N105" s="802"/>
      <c r="O105" s="802"/>
      <c r="P105" s="802"/>
      <c r="Q105" s="802"/>
      <c r="R105" s="802"/>
      <c r="S105" s="802"/>
      <c r="T105" s="802"/>
      <c r="U105" s="802"/>
      <c r="V105" s="802"/>
      <c r="W105" s="802"/>
      <c r="X105" s="802"/>
      <c r="Y105" s="802"/>
      <c r="Z105" s="802"/>
      <c r="AA105" s="802"/>
      <c r="AB105" s="802"/>
      <c r="AC105" s="802"/>
      <c r="AD105" s="802"/>
      <c r="AE105" s="802"/>
      <c r="AF105" s="802"/>
      <c r="AG105" s="802"/>
      <c r="AH105" s="802"/>
      <c r="AI105" s="802"/>
      <c r="AJ105" s="802"/>
      <c r="AK105" s="802"/>
      <c r="AL105" s="802"/>
      <c r="AM105" s="802"/>
      <c r="AN105" s="802"/>
      <c r="AO105" s="802"/>
      <c r="AP105" s="802"/>
      <c r="AQ105" s="802"/>
      <c r="AR105" s="802"/>
      <c r="AS105" s="802"/>
      <c r="AT105" s="802"/>
      <c r="AU105" s="802"/>
      <c r="AV105" s="802"/>
      <c r="AW105" s="802"/>
      <c r="AX105" s="802"/>
      <c r="AY105" s="802"/>
      <c r="AZ105" s="802"/>
      <c r="BA105" s="802"/>
      <c r="BB105" s="802"/>
      <c r="BC105" s="802"/>
      <c r="BD105" s="802"/>
      <c r="BE105" s="802"/>
      <c r="BF105" s="802"/>
      <c r="BG105" s="802"/>
      <c r="BH105" s="802"/>
      <c r="BI105" s="162"/>
      <c r="BJ105" s="162"/>
      <c r="BK105" s="162"/>
      <c r="BL105" s="162"/>
    </row>
    <row r="106" spans="1:64" ht="49.5" x14ac:dyDescent="0.2">
      <c r="A106" s="803" t="s">
        <v>326</v>
      </c>
      <c r="B106" s="803"/>
      <c r="C106" s="803"/>
      <c r="D106" s="803"/>
      <c r="E106" s="803"/>
      <c r="F106" s="803"/>
      <c r="G106" s="803"/>
      <c r="H106" s="803"/>
      <c r="I106" s="803"/>
      <c r="J106" s="803"/>
      <c r="K106" s="803"/>
      <c r="L106" s="803"/>
      <c r="M106" s="803"/>
      <c r="N106" s="803"/>
      <c r="O106" s="803"/>
      <c r="P106" s="803"/>
      <c r="Q106" s="803"/>
      <c r="R106" s="803"/>
      <c r="S106" s="803"/>
      <c r="T106" s="803"/>
      <c r="U106" s="803"/>
      <c r="V106" s="803"/>
      <c r="W106" s="803"/>
      <c r="X106" s="803"/>
      <c r="Y106" s="803"/>
      <c r="Z106" s="803"/>
      <c r="AA106" s="803"/>
      <c r="AB106" s="803"/>
      <c r="AC106" s="803"/>
      <c r="AD106" s="803"/>
      <c r="AE106" s="803"/>
      <c r="AF106" s="803"/>
      <c r="AG106" s="803"/>
      <c r="AH106" s="803"/>
      <c r="AI106" s="803"/>
      <c r="AJ106" s="803"/>
      <c r="AK106" s="803"/>
      <c r="AL106" s="803"/>
      <c r="AM106" s="803"/>
      <c r="AN106" s="803"/>
      <c r="AO106" s="803"/>
      <c r="AP106" s="803"/>
      <c r="AQ106" s="803"/>
      <c r="AR106" s="803"/>
      <c r="AS106" s="803"/>
      <c r="AT106" s="803"/>
      <c r="AU106" s="803"/>
      <c r="AV106" s="803"/>
      <c r="AW106" s="803"/>
      <c r="AX106" s="803"/>
      <c r="AY106" s="803"/>
      <c r="AZ106" s="803"/>
      <c r="BA106" s="803"/>
      <c r="BB106" s="803"/>
      <c r="BC106" s="803"/>
      <c r="BD106" s="803"/>
      <c r="BE106" s="803"/>
      <c r="BF106" s="803"/>
      <c r="BG106" s="803"/>
      <c r="BH106" s="803"/>
      <c r="BI106" s="162"/>
      <c r="BJ106" s="162"/>
      <c r="BK106" s="162"/>
      <c r="BL106" s="162"/>
    </row>
    <row r="107" spans="1:64" ht="49.5" x14ac:dyDescent="0.2">
      <c r="A107" s="792" t="s">
        <v>295</v>
      </c>
      <c r="B107" s="792"/>
      <c r="C107" s="792"/>
      <c r="D107" s="792"/>
      <c r="E107" s="792"/>
      <c r="F107" s="792"/>
      <c r="G107" s="792"/>
      <c r="H107" s="792"/>
      <c r="I107" s="792"/>
      <c r="J107" s="792"/>
      <c r="K107" s="792"/>
      <c r="L107" s="792"/>
      <c r="M107" s="792"/>
      <c r="N107" s="792"/>
      <c r="O107" s="792"/>
      <c r="P107" s="792"/>
      <c r="Q107" s="792"/>
      <c r="R107" s="792"/>
      <c r="S107" s="792"/>
      <c r="T107" s="792"/>
      <c r="U107" s="792"/>
      <c r="V107" s="792"/>
      <c r="W107" s="792"/>
      <c r="X107" s="792"/>
      <c r="Y107" s="792"/>
      <c r="Z107" s="792"/>
      <c r="AA107" s="792"/>
      <c r="AB107" s="792"/>
      <c r="AC107" s="792"/>
      <c r="AD107" s="792"/>
      <c r="AE107" s="792"/>
      <c r="AF107" s="792"/>
      <c r="AG107" s="792"/>
      <c r="AH107" s="792"/>
      <c r="AI107" s="792"/>
      <c r="AJ107" s="792"/>
      <c r="AK107" s="792"/>
      <c r="AL107" s="792"/>
      <c r="AM107" s="792"/>
      <c r="AN107" s="792"/>
      <c r="AO107" s="792"/>
      <c r="AP107" s="792"/>
      <c r="AQ107" s="792"/>
      <c r="AR107" s="792"/>
      <c r="AS107" s="792"/>
      <c r="AT107" s="792"/>
      <c r="AU107" s="792"/>
      <c r="AV107" s="792"/>
      <c r="AW107" s="792"/>
      <c r="AX107" s="792"/>
      <c r="AY107" s="792"/>
      <c r="AZ107" s="792"/>
      <c r="BA107" s="792"/>
      <c r="BB107" s="792"/>
      <c r="BC107" s="792"/>
      <c r="BD107" s="792"/>
      <c r="BE107" s="792"/>
      <c r="BF107" s="792"/>
      <c r="BG107" s="792"/>
      <c r="BH107" s="792"/>
      <c r="BI107" s="162"/>
      <c r="BJ107" s="162"/>
      <c r="BK107" s="162"/>
      <c r="BL107" s="162"/>
    </row>
    <row r="108" spans="1:64" ht="49.5" x14ac:dyDescent="0.7">
      <c r="A108" s="262" t="s">
        <v>0</v>
      </c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4"/>
      <c r="S108" s="264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5"/>
      <c r="AF108" s="266"/>
      <c r="AG108" s="263"/>
      <c r="AH108" s="267" t="s">
        <v>0</v>
      </c>
      <c r="AI108" s="267"/>
      <c r="AJ108" s="267"/>
      <c r="AK108" s="267"/>
      <c r="AL108" s="267"/>
      <c r="AM108" s="267"/>
      <c r="AN108" s="267"/>
      <c r="AO108" s="267"/>
      <c r="AP108" s="267"/>
      <c r="AQ108" s="180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C108" s="263"/>
      <c r="BD108" s="263"/>
      <c r="BE108" s="263"/>
      <c r="BF108" s="263"/>
      <c r="BG108" s="263"/>
      <c r="BH108" s="263"/>
      <c r="BI108" s="162"/>
      <c r="BJ108" s="162"/>
      <c r="BK108" s="162"/>
      <c r="BL108" s="162"/>
    </row>
    <row r="109" spans="1:64" ht="49.5" x14ac:dyDescent="0.2">
      <c r="A109" s="787" t="s">
        <v>228</v>
      </c>
      <c r="B109" s="787"/>
      <c r="C109" s="787"/>
      <c r="D109" s="787"/>
      <c r="E109" s="787"/>
      <c r="F109" s="787"/>
      <c r="G109" s="787"/>
      <c r="H109" s="787"/>
      <c r="I109" s="787"/>
      <c r="J109" s="787"/>
      <c r="K109" s="787"/>
      <c r="L109" s="787"/>
      <c r="M109" s="787"/>
      <c r="N109" s="787"/>
      <c r="O109" s="787"/>
      <c r="P109" s="787"/>
      <c r="Q109" s="787"/>
      <c r="R109" s="787"/>
      <c r="S109" s="787"/>
      <c r="T109" s="787"/>
      <c r="U109" s="787"/>
      <c r="V109" s="787"/>
      <c r="W109" s="787"/>
      <c r="X109" s="787"/>
      <c r="Y109" s="787"/>
      <c r="Z109" s="787"/>
      <c r="AA109" s="787"/>
      <c r="AB109" s="787"/>
      <c r="AC109" s="787"/>
      <c r="AD109" s="263"/>
      <c r="AE109" s="265"/>
      <c r="AF109" s="263"/>
      <c r="AG109" s="263"/>
      <c r="AH109" s="789" t="s">
        <v>175</v>
      </c>
      <c r="AI109" s="789"/>
      <c r="AJ109" s="789"/>
      <c r="AK109" s="789"/>
      <c r="AL109" s="789"/>
      <c r="AM109" s="789"/>
      <c r="AN109" s="789"/>
      <c r="AO109" s="789"/>
      <c r="AP109" s="789"/>
      <c r="AQ109" s="789"/>
      <c r="AR109" s="789"/>
      <c r="AS109" s="789"/>
      <c r="AT109" s="789"/>
      <c r="AU109" s="789"/>
      <c r="AV109" s="789"/>
      <c r="AW109" s="789"/>
      <c r="AX109" s="789"/>
      <c r="AY109" s="789"/>
      <c r="AZ109" s="789"/>
      <c r="BA109" s="789"/>
      <c r="BB109" s="789"/>
      <c r="BC109" s="789"/>
      <c r="BD109" s="789"/>
      <c r="BE109" s="789"/>
      <c r="BF109" s="789"/>
      <c r="BG109" s="789"/>
      <c r="BH109" s="789"/>
      <c r="BI109" s="162"/>
      <c r="BJ109" s="162"/>
      <c r="BK109" s="162"/>
      <c r="BL109" s="162"/>
    </row>
    <row r="110" spans="1:64" ht="49.5" x14ac:dyDescent="0.7">
      <c r="A110" s="790"/>
      <c r="B110" s="790"/>
      <c r="C110" s="790"/>
      <c r="D110" s="790"/>
      <c r="E110" s="790"/>
      <c r="F110" s="790"/>
      <c r="G110" s="786" t="s">
        <v>229</v>
      </c>
      <c r="H110" s="786"/>
      <c r="I110" s="786"/>
      <c r="J110" s="786"/>
      <c r="K110" s="786"/>
      <c r="L110" s="786"/>
      <c r="M110" s="786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3"/>
      <c r="AE110" s="265"/>
      <c r="AF110" s="263"/>
      <c r="AG110" s="263"/>
      <c r="AH110" s="789"/>
      <c r="AI110" s="789"/>
      <c r="AJ110" s="789"/>
      <c r="AK110" s="789"/>
      <c r="AL110" s="789"/>
      <c r="AM110" s="789"/>
      <c r="AN110" s="789"/>
      <c r="AO110" s="789"/>
      <c r="AP110" s="789"/>
      <c r="AQ110" s="789"/>
      <c r="AR110" s="789"/>
      <c r="AS110" s="789"/>
      <c r="AT110" s="789"/>
      <c r="AU110" s="789"/>
      <c r="AV110" s="789"/>
      <c r="AW110" s="789"/>
      <c r="AX110" s="789"/>
      <c r="AY110" s="789"/>
      <c r="AZ110" s="789"/>
      <c r="BA110" s="789"/>
      <c r="BB110" s="789"/>
      <c r="BC110" s="789"/>
      <c r="BD110" s="789"/>
      <c r="BE110" s="789"/>
      <c r="BF110" s="789"/>
      <c r="BG110" s="789"/>
      <c r="BH110" s="789"/>
      <c r="BI110" s="162"/>
      <c r="BJ110" s="162"/>
      <c r="BK110" s="162"/>
      <c r="BL110" s="162"/>
    </row>
    <row r="111" spans="1:64" ht="49.5" x14ac:dyDescent="0.7">
      <c r="A111" s="791" t="s">
        <v>172</v>
      </c>
      <c r="B111" s="791"/>
      <c r="C111" s="791"/>
      <c r="D111" s="791"/>
      <c r="E111" s="791"/>
      <c r="F111" s="791"/>
      <c r="G111" s="781">
        <v>2022</v>
      </c>
      <c r="H111" s="781"/>
      <c r="I111" s="781"/>
      <c r="J111" s="266"/>
      <c r="K111" s="266"/>
      <c r="L111" s="266"/>
      <c r="M111" s="266"/>
      <c r="N111" s="263"/>
      <c r="O111" s="263"/>
      <c r="P111" s="263"/>
      <c r="Q111" s="263"/>
      <c r="R111" s="264"/>
      <c r="S111" s="264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5"/>
      <c r="AF111" s="263"/>
      <c r="AG111" s="263"/>
      <c r="AH111" s="269"/>
      <c r="AI111" s="269"/>
      <c r="AJ111" s="269"/>
      <c r="AK111" s="269"/>
      <c r="AL111" s="269"/>
      <c r="AM111" s="269"/>
      <c r="AN111" s="269"/>
      <c r="AO111" s="788" t="s">
        <v>176</v>
      </c>
      <c r="AP111" s="788"/>
      <c r="AQ111" s="788"/>
      <c r="AR111" s="788"/>
      <c r="AS111" s="788"/>
      <c r="AT111" s="788"/>
      <c r="AU111" s="788"/>
      <c r="AV111" s="788"/>
      <c r="AW111" s="788"/>
      <c r="AX111" s="270"/>
      <c r="AY111" s="180"/>
      <c r="AZ111" s="271"/>
      <c r="BA111" s="271"/>
      <c r="BB111" s="271"/>
      <c r="BC111" s="271"/>
      <c r="BD111" s="263"/>
      <c r="BE111" s="263"/>
      <c r="BF111" s="263"/>
      <c r="BG111" s="263"/>
      <c r="BH111" s="263"/>
      <c r="BI111" s="162"/>
      <c r="BJ111" s="162"/>
      <c r="BK111" s="162"/>
      <c r="BL111" s="162"/>
    </row>
    <row r="112" spans="1:64" ht="49.5" x14ac:dyDescent="0.7">
      <c r="A112" s="272"/>
      <c r="B112" s="272"/>
      <c r="C112" s="272"/>
      <c r="D112" s="272"/>
      <c r="E112" s="272"/>
      <c r="F112" s="272"/>
      <c r="G112" s="263"/>
      <c r="H112" s="27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4"/>
      <c r="S112" s="264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5"/>
      <c r="AF112" s="263"/>
      <c r="AG112" s="263"/>
      <c r="AH112" s="274"/>
      <c r="AI112" s="274"/>
      <c r="AJ112" s="274"/>
      <c r="AK112" s="274"/>
      <c r="AL112" s="274"/>
      <c r="AM112" s="274"/>
      <c r="AN112" s="274"/>
      <c r="AO112" s="781">
        <v>2022</v>
      </c>
      <c r="AP112" s="781"/>
      <c r="AQ112" s="781"/>
      <c r="AR112" s="781"/>
      <c r="AS112" s="781"/>
      <c r="AT112" s="781"/>
      <c r="AU112" s="781"/>
      <c r="AV112" s="781"/>
      <c r="AW112" s="781"/>
      <c r="AX112" s="263"/>
      <c r="AY112" s="180"/>
      <c r="AZ112" s="263"/>
      <c r="BA112" s="263"/>
      <c r="BB112" s="263"/>
      <c r="BC112" s="263"/>
      <c r="BD112" s="263"/>
      <c r="BE112" s="263"/>
      <c r="BF112" s="263"/>
      <c r="BG112" s="263"/>
      <c r="BH112" s="263"/>
      <c r="BI112" s="162"/>
      <c r="BJ112" s="162"/>
      <c r="BK112" s="162"/>
      <c r="BL112" s="162"/>
    </row>
    <row r="113" spans="1:64" ht="49.5" x14ac:dyDescent="0.2">
      <c r="A113" s="788" t="s">
        <v>177</v>
      </c>
      <c r="B113" s="788"/>
      <c r="C113" s="788"/>
      <c r="D113" s="788"/>
      <c r="E113" s="788"/>
      <c r="F113" s="788"/>
      <c r="G113" s="788"/>
      <c r="H113" s="788"/>
      <c r="I113" s="788"/>
      <c r="J113" s="788"/>
      <c r="K113" s="788"/>
      <c r="L113" s="788"/>
      <c r="M113" s="788"/>
      <c r="N113" s="788"/>
      <c r="O113" s="788"/>
      <c r="P113" s="788"/>
      <c r="Q113" s="788"/>
      <c r="R113" s="788"/>
      <c r="S113" s="788"/>
      <c r="T113" s="788"/>
      <c r="U113" s="788"/>
      <c r="V113" s="788"/>
      <c r="W113" s="788"/>
      <c r="X113" s="788"/>
      <c r="Y113" s="788"/>
      <c r="Z113" s="788"/>
      <c r="AA113" s="788"/>
      <c r="AB113" s="788"/>
      <c r="AC113" s="788"/>
      <c r="AD113" s="788"/>
      <c r="AE113" s="788"/>
      <c r="AF113" s="788"/>
      <c r="AG113" s="788"/>
      <c r="AH113" s="263"/>
      <c r="AI113" s="263"/>
      <c r="AJ113" s="275"/>
      <c r="AK113" s="275"/>
      <c r="AL113" s="275"/>
      <c r="AM113" s="275"/>
      <c r="AN113" s="275"/>
      <c r="AO113" s="275"/>
      <c r="AP113" s="263"/>
      <c r="AQ113" s="263"/>
      <c r="AR113" s="263"/>
      <c r="AS113" s="263"/>
      <c r="AT113" s="263"/>
      <c r="AU113" s="263"/>
      <c r="AV113" s="263"/>
      <c r="AW113" s="263"/>
      <c r="AX113" s="263"/>
      <c r="AY113" s="263"/>
      <c r="AZ113" s="263"/>
      <c r="BA113" s="263"/>
      <c r="BB113" s="263"/>
      <c r="BC113" s="263"/>
      <c r="BD113" s="263"/>
      <c r="BE113" s="263"/>
      <c r="BF113" s="263"/>
      <c r="BG113" s="263"/>
      <c r="BH113" s="263"/>
      <c r="BI113" s="162"/>
      <c r="BJ113" s="162"/>
      <c r="BK113" s="162"/>
      <c r="BL113" s="162"/>
    </row>
    <row r="114" spans="1:64" x14ac:dyDescent="0.2">
      <c r="A114" s="788"/>
      <c r="B114" s="788"/>
      <c r="C114" s="788"/>
      <c r="D114" s="788"/>
      <c r="E114" s="788"/>
      <c r="F114" s="788"/>
      <c r="G114" s="788"/>
      <c r="H114" s="788"/>
      <c r="I114" s="788"/>
      <c r="J114" s="788"/>
      <c r="K114" s="788"/>
      <c r="L114" s="788"/>
      <c r="M114" s="788"/>
      <c r="N114" s="788"/>
      <c r="O114" s="788"/>
      <c r="P114" s="788"/>
      <c r="Q114" s="788"/>
      <c r="R114" s="788"/>
      <c r="S114" s="788"/>
      <c r="T114" s="788"/>
      <c r="U114" s="788"/>
      <c r="V114" s="788"/>
      <c r="W114" s="788"/>
      <c r="X114" s="788"/>
      <c r="Y114" s="788"/>
      <c r="Z114" s="788"/>
      <c r="AA114" s="788"/>
      <c r="AB114" s="788"/>
      <c r="AC114" s="788"/>
      <c r="AD114" s="788"/>
      <c r="AE114" s="788"/>
      <c r="AF114" s="788"/>
      <c r="AG114" s="788"/>
      <c r="AH114" s="789" t="s">
        <v>178</v>
      </c>
      <c r="AI114" s="789"/>
      <c r="AJ114" s="789"/>
      <c r="AK114" s="789"/>
      <c r="AL114" s="789"/>
      <c r="AM114" s="789"/>
      <c r="AN114" s="789"/>
      <c r="AO114" s="789"/>
      <c r="AP114" s="789"/>
      <c r="AQ114" s="789"/>
      <c r="AR114" s="789"/>
      <c r="AS114" s="789"/>
      <c r="AT114" s="789"/>
      <c r="AU114" s="789"/>
      <c r="AV114" s="789"/>
      <c r="AW114" s="789"/>
      <c r="AX114" s="789"/>
      <c r="AY114" s="789"/>
      <c r="AZ114" s="789"/>
      <c r="BA114" s="789"/>
      <c r="BB114" s="789"/>
      <c r="BC114" s="789"/>
      <c r="BD114" s="789"/>
      <c r="BE114" s="789"/>
      <c r="BF114" s="789"/>
      <c r="BG114" s="789"/>
      <c r="BH114" s="789"/>
      <c r="BI114" s="162"/>
      <c r="BJ114" s="162"/>
      <c r="BK114" s="162"/>
      <c r="BL114" s="162"/>
    </row>
    <row r="115" spans="1:64" ht="49.5" x14ac:dyDescent="0.7">
      <c r="A115" s="790"/>
      <c r="B115" s="790"/>
      <c r="C115" s="790"/>
      <c r="D115" s="790"/>
      <c r="E115" s="790"/>
      <c r="F115" s="790"/>
      <c r="G115" s="788" t="s">
        <v>179</v>
      </c>
      <c r="H115" s="788"/>
      <c r="I115" s="788"/>
      <c r="J115" s="788"/>
      <c r="K115" s="788"/>
      <c r="L115" s="788"/>
      <c r="M115" s="788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63"/>
      <c r="AE115" s="265"/>
      <c r="AF115" s="263"/>
      <c r="AG115" s="263"/>
      <c r="AH115" s="789"/>
      <c r="AI115" s="789"/>
      <c r="AJ115" s="789"/>
      <c r="AK115" s="789"/>
      <c r="AL115" s="789"/>
      <c r="AM115" s="789"/>
      <c r="AN115" s="789"/>
      <c r="AO115" s="789"/>
      <c r="AP115" s="789"/>
      <c r="AQ115" s="789"/>
      <c r="AR115" s="789"/>
      <c r="AS115" s="789"/>
      <c r="AT115" s="789"/>
      <c r="AU115" s="789"/>
      <c r="AV115" s="789"/>
      <c r="AW115" s="789"/>
      <c r="AX115" s="789"/>
      <c r="AY115" s="789"/>
      <c r="AZ115" s="789"/>
      <c r="BA115" s="789"/>
      <c r="BB115" s="789"/>
      <c r="BC115" s="789"/>
      <c r="BD115" s="789"/>
      <c r="BE115" s="789"/>
      <c r="BF115" s="789"/>
      <c r="BG115" s="789"/>
      <c r="BH115" s="789"/>
      <c r="BI115" s="162"/>
      <c r="BJ115" s="162"/>
      <c r="BK115" s="162"/>
      <c r="BL115" s="162"/>
    </row>
    <row r="116" spans="1:64" ht="49.5" x14ac:dyDescent="0.7">
      <c r="A116" s="791" t="s">
        <v>172</v>
      </c>
      <c r="B116" s="791"/>
      <c r="C116" s="791"/>
      <c r="D116" s="791"/>
      <c r="E116" s="791"/>
      <c r="F116" s="791"/>
      <c r="G116" s="781">
        <v>2022</v>
      </c>
      <c r="H116" s="781"/>
      <c r="I116" s="781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3"/>
      <c r="AE116" s="265"/>
      <c r="AF116" s="263"/>
      <c r="AG116" s="263"/>
      <c r="AH116" s="276"/>
      <c r="AI116" s="276"/>
      <c r="AJ116" s="276"/>
      <c r="AK116" s="276"/>
      <c r="AL116" s="276"/>
      <c r="AM116" s="276"/>
      <c r="AN116" s="276"/>
      <c r="AO116" s="787" t="s">
        <v>180</v>
      </c>
      <c r="AP116" s="787"/>
      <c r="AQ116" s="787"/>
      <c r="AR116" s="787"/>
      <c r="AS116" s="787"/>
      <c r="AT116" s="787"/>
      <c r="AU116" s="787"/>
      <c r="AV116" s="787"/>
      <c r="AW116" s="787"/>
      <c r="AX116" s="268"/>
      <c r="AY116" s="180"/>
      <c r="AZ116" s="271"/>
      <c r="BA116" s="271"/>
      <c r="BB116" s="271"/>
      <c r="BC116" s="271"/>
      <c r="BD116" s="271"/>
      <c r="BE116" s="271"/>
      <c r="BF116" s="271"/>
      <c r="BG116" s="271"/>
      <c r="BH116" s="263"/>
      <c r="BI116" s="162"/>
      <c r="BJ116" s="162"/>
      <c r="BK116" s="162"/>
      <c r="BL116" s="162"/>
    </row>
    <row r="117" spans="1:64" ht="49.5" x14ac:dyDescent="0.7">
      <c r="A117" s="784"/>
      <c r="B117" s="784"/>
      <c r="C117" s="784"/>
      <c r="D117" s="784"/>
      <c r="E117" s="784"/>
      <c r="F117" s="784"/>
      <c r="G117" s="263"/>
      <c r="H117" s="263"/>
      <c r="I117" s="263"/>
      <c r="J117" s="263"/>
      <c r="K117" s="263"/>
      <c r="L117" s="263"/>
      <c r="M117" s="263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3"/>
      <c r="AE117" s="265"/>
      <c r="AF117" s="263"/>
      <c r="AG117" s="263"/>
      <c r="AH117" s="277"/>
      <c r="AI117" s="278"/>
      <c r="AJ117" s="785" t="s">
        <v>172</v>
      </c>
      <c r="AK117" s="785"/>
      <c r="AL117" s="278"/>
      <c r="AM117" s="278"/>
      <c r="AN117" s="278"/>
      <c r="AO117" s="781">
        <v>2022</v>
      </c>
      <c r="AP117" s="781"/>
      <c r="AQ117" s="781"/>
      <c r="AR117" s="781"/>
      <c r="AS117" s="781"/>
      <c r="AT117" s="781"/>
      <c r="AU117" s="781"/>
      <c r="AV117" s="781"/>
      <c r="AW117" s="781"/>
      <c r="AX117" s="271"/>
      <c r="AY117" s="180"/>
      <c r="AZ117" s="271"/>
      <c r="BA117" s="271"/>
      <c r="BB117" s="271"/>
      <c r="BC117" s="271"/>
      <c r="BD117" s="271"/>
      <c r="BE117" s="271"/>
      <c r="BF117" s="271"/>
      <c r="BG117" s="263"/>
      <c r="BH117" s="263"/>
      <c r="BI117" s="162"/>
      <c r="BJ117" s="162"/>
      <c r="BK117" s="162"/>
      <c r="BL117" s="162"/>
    </row>
    <row r="118" spans="1:64" ht="49.5" x14ac:dyDescent="0.7">
      <c r="A118" s="782" t="s">
        <v>231</v>
      </c>
      <c r="B118" s="782"/>
      <c r="C118" s="782"/>
      <c r="D118" s="782"/>
      <c r="E118" s="782"/>
      <c r="F118" s="782"/>
      <c r="G118" s="782"/>
      <c r="H118" s="782"/>
      <c r="I118" s="782"/>
      <c r="J118" s="782"/>
      <c r="K118" s="782"/>
      <c r="L118" s="782"/>
      <c r="M118" s="782"/>
      <c r="N118" s="782"/>
      <c r="O118" s="782"/>
      <c r="P118" s="782"/>
      <c r="Q118" s="782"/>
      <c r="R118" s="782"/>
      <c r="S118" s="782"/>
      <c r="T118" s="782"/>
      <c r="U118" s="782"/>
      <c r="V118" s="782"/>
      <c r="W118" s="782"/>
      <c r="X118" s="782"/>
      <c r="Y118" s="782"/>
      <c r="Z118" s="782"/>
      <c r="AA118" s="782"/>
      <c r="AB118" s="782"/>
      <c r="AC118" s="782"/>
      <c r="AD118" s="782"/>
      <c r="AE118" s="782"/>
      <c r="AF118" s="279"/>
      <c r="AG118" s="279"/>
      <c r="AH118" s="280" t="s">
        <v>181</v>
      </c>
      <c r="AI118" s="280"/>
      <c r="AJ118" s="280"/>
      <c r="AK118" s="280"/>
      <c r="AL118" s="280"/>
      <c r="AM118" s="280"/>
      <c r="AN118" s="280"/>
      <c r="AO118" s="280"/>
      <c r="AP118" s="280"/>
      <c r="AQ118" s="280"/>
      <c r="AR118" s="280"/>
      <c r="AS118" s="280"/>
      <c r="AT118" s="180"/>
      <c r="AU118" s="281"/>
      <c r="AV118" s="281"/>
      <c r="AW118" s="271"/>
      <c r="AX118" s="271"/>
      <c r="AY118" s="271"/>
      <c r="AZ118" s="271"/>
      <c r="BA118" s="271"/>
      <c r="BB118" s="271"/>
      <c r="BC118" s="271"/>
      <c r="BD118" s="271"/>
      <c r="BE118" s="271"/>
      <c r="BF118" s="271"/>
      <c r="BG118" s="263"/>
      <c r="BH118" s="263"/>
      <c r="BI118" s="162"/>
      <c r="BJ118" s="162"/>
      <c r="BK118" s="162"/>
      <c r="BL118" s="162"/>
    </row>
    <row r="119" spans="1:64" ht="49.5" x14ac:dyDescent="0.7">
      <c r="A119" s="276"/>
      <c r="B119" s="276"/>
      <c r="C119" s="276"/>
      <c r="D119" s="276"/>
      <c r="E119" s="276"/>
      <c r="F119" s="276"/>
      <c r="G119" s="786" t="s">
        <v>256</v>
      </c>
      <c r="H119" s="786"/>
      <c r="I119" s="786"/>
      <c r="J119" s="786"/>
      <c r="K119" s="786"/>
      <c r="L119" s="786"/>
      <c r="M119" s="786"/>
      <c r="N119" s="786"/>
      <c r="O119" s="786"/>
      <c r="P119" s="265"/>
      <c r="Q119" s="263"/>
      <c r="R119" s="264"/>
      <c r="S119" s="264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5"/>
      <c r="AF119" s="263"/>
      <c r="AG119" s="263"/>
      <c r="AH119" s="276"/>
      <c r="AI119" s="276"/>
      <c r="AJ119" s="276"/>
      <c r="AK119" s="276"/>
      <c r="AL119" s="276"/>
      <c r="AM119" s="276"/>
      <c r="AN119" s="276"/>
      <c r="AO119" s="787" t="s">
        <v>269</v>
      </c>
      <c r="AP119" s="787"/>
      <c r="AQ119" s="787"/>
      <c r="AR119" s="787"/>
      <c r="AS119" s="787"/>
      <c r="AT119" s="787"/>
      <c r="AU119" s="787"/>
      <c r="AV119" s="787"/>
      <c r="AW119" s="787"/>
      <c r="AX119" s="268"/>
      <c r="AY119" s="268"/>
      <c r="AZ119" s="180"/>
      <c r="BA119" s="281"/>
      <c r="BB119" s="281"/>
      <c r="BC119" s="281"/>
      <c r="BD119" s="263"/>
      <c r="BE119" s="263"/>
      <c r="BF119" s="263"/>
      <c r="BG119" s="263"/>
      <c r="BH119" s="263"/>
      <c r="BI119" s="162"/>
      <c r="BJ119" s="162"/>
      <c r="BK119" s="162"/>
      <c r="BL119" s="162"/>
    </row>
    <row r="120" spans="1:64" ht="49.5" x14ac:dyDescent="0.7">
      <c r="A120" s="780"/>
      <c r="B120" s="780"/>
      <c r="C120" s="780"/>
      <c r="D120" s="780"/>
      <c r="E120" s="780"/>
      <c r="F120" s="780"/>
      <c r="G120" s="781">
        <v>2022</v>
      </c>
      <c r="H120" s="781"/>
      <c r="I120" s="781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3"/>
      <c r="AE120" s="265"/>
      <c r="AF120" s="263"/>
      <c r="AG120" s="263"/>
      <c r="AH120" s="274"/>
      <c r="AI120" s="274"/>
      <c r="AJ120" s="274"/>
      <c r="AK120" s="274"/>
      <c r="AL120" s="274"/>
      <c r="AM120" s="274"/>
      <c r="AN120" s="274"/>
      <c r="AO120" s="781">
        <v>2022</v>
      </c>
      <c r="AP120" s="781"/>
      <c r="AQ120" s="781"/>
      <c r="AR120" s="781"/>
      <c r="AS120" s="781"/>
      <c r="AT120" s="781"/>
      <c r="AU120" s="781"/>
      <c r="AV120" s="781"/>
      <c r="AW120" s="781"/>
      <c r="AX120" s="266"/>
      <c r="AY120" s="266"/>
      <c r="AZ120" s="180"/>
      <c r="BA120" s="266"/>
      <c r="BB120" s="266"/>
      <c r="BC120" s="266"/>
      <c r="BD120" s="263"/>
      <c r="BE120" s="263"/>
      <c r="BF120" s="263"/>
      <c r="BG120" s="263"/>
      <c r="BH120" s="263"/>
      <c r="BI120" s="162"/>
      <c r="BJ120" s="162"/>
      <c r="BK120" s="162"/>
      <c r="BL120" s="162"/>
    </row>
    <row r="121" spans="1:64" x14ac:dyDescent="0.2">
      <c r="A121" s="782" t="s">
        <v>251</v>
      </c>
      <c r="B121" s="782"/>
      <c r="C121" s="782"/>
      <c r="D121" s="782"/>
      <c r="E121" s="782"/>
      <c r="F121" s="782"/>
      <c r="G121" s="782"/>
      <c r="H121" s="782"/>
      <c r="I121" s="782"/>
      <c r="J121" s="782"/>
      <c r="K121" s="782"/>
      <c r="L121" s="782"/>
      <c r="M121" s="782"/>
      <c r="N121" s="782"/>
      <c r="O121" s="782"/>
      <c r="P121" s="782"/>
      <c r="Q121" s="782"/>
      <c r="R121" s="782"/>
      <c r="S121" s="782"/>
      <c r="T121" s="782"/>
      <c r="U121" s="782"/>
      <c r="V121" s="782"/>
      <c r="W121" s="782"/>
      <c r="X121" s="782"/>
      <c r="Y121" s="782"/>
      <c r="Z121" s="782"/>
      <c r="AA121" s="782"/>
      <c r="AB121" s="782"/>
      <c r="AC121" s="782"/>
      <c r="AD121" s="782"/>
      <c r="AE121" s="782"/>
      <c r="AF121" s="782"/>
      <c r="AG121" s="782"/>
      <c r="AH121" s="782"/>
      <c r="AI121" s="782"/>
      <c r="AJ121" s="782"/>
      <c r="AK121" s="782"/>
      <c r="AL121" s="782"/>
      <c r="AM121" s="782"/>
      <c r="AN121" s="782"/>
      <c r="AO121" s="782"/>
      <c r="AP121" s="782"/>
      <c r="AQ121" s="782"/>
      <c r="AR121" s="782"/>
      <c r="AS121" s="782"/>
      <c r="AT121" s="782"/>
      <c r="AU121" s="782"/>
      <c r="AV121" s="782"/>
      <c r="AW121" s="782"/>
      <c r="AX121" s="782"/>
      <c r="AY121" s="782"/>
      <c r="AZ121" s="782"/>
      <c r="BA121" s="782"/>
      <c r="BB121" s="782"/>
      <c r="BC121" s="782"/>
      <c r="BD121" s="782"/>
      <c r="BE121" s="782"/>
      <c r="BF121" s="782"/>
      <c r="BG121" s="782"/>
      <c r="BH121" s="782"/>
      <c r="BI121" s="162"/>
      <c r="BJ121" s="162"/>
      <c r="BK121" s="162"/>
      <c r="BL121" s="162"/>
    </row>
    <row r="122" spans="1:64" ht="67.5" customHeight="1" x14ac:dyDescent="0.2">
      <c r="A122" s="782"/>
      <c r="B122" s="782"/>
      <c r="C122" s="782"/>
      <c r="D122" s="782"/>
      <c r="E122" s="782"/>
      <c r="F122" s="782"/>
      <c r="G122" s="782"/>
      <c r="H122" s="782"/>
      <c r="I122" s="782"/>
      <c r="J122" s="782"/>
      <c r="K122" s="782"/>
      <c r="L122" s="782"/>
      <c r="M122" s="782"/>
      <c r="N122" s="782"/>
      <c r="O122" s="782"/>
      <c r="P122" s="782"/>
      <c r="Q122" s="782"/>
      <c r="R122" s="782"/>
      <c r="S122" s="782"/>
      <c r="T122" s="782"/>
      <c r="U122" s="782"/>
      <c r="V122" s="782"/>
      <c r="W122" s="782"/>
      <c r="X122" s="782"/>
      <c r="Y122" s="782"/>
      <c r="Z122" s="782"/>
      <c r="AA122" s="782"/>
      <c r="AB122" s="782"/>
      <c r="AC122" s="782"/>
      <c r="AD122" s="782"/>
      <c r="AE122" s="782"/>
      <c r="AF122" s="782"/>
      <c r="AG122" s="782"/>
      <c r="AH122" s="782"/>
      <c r="AI122" s="782"/>
      <c r="AJ122" s="782"/>
      <c r="AK122" s="782"/>
      <c r="AL122" s="782"/>
      <c r="AM122" s="782"/>
      <c r="AN122" s="782"/>
      <c r="AO122" s="782"/>
      <c r="AP122" s="782"/>
      <c r="AQ122" s="782"/>
      <c r="AR122" s="782"/>
      <c r="AS122" s="782"/>
      <c r="AT122" s="782"/>
      <c r="AU122" s="782"/>
      <c r="AV122" s="782"/>
      <c r="AW122" s="782"/>
      <c r="AX122" s="782"/>
      <c r="AY122" s="782"/>
      <c r="AZ122" s="782"/>
      <c r="BA122" s="782"/>
      <c r="BB122" s="782"/>
      <c r="BC122" s="782"/>
      <c r="BD122" s="782"/>
      <c r="BE122" s="782"/>
      <c r="BF122" s="782"/>
      <c r="BG122" s="782"/>
      <c r="BH122" s="782"/>
      <c r="BI122" s="162"/>
      <c r="BJ122" s="162"/>
      <c r="BK122" s="162"/>
      <c r="BL122" s="162"/>
    </row>
    <row r="123" spans="1:64" ht="49.5" x14ac:dyDescent="0.7">
      <c r="A123" s="266"/>
      <c r="B123" s="266"/>
      <c r="C123" s="266"/>
      <c r="D123" s="266"/>
      <c r="E123" s="266"/>
      <c r="F123" s="266"/>
      <c r="G123" s="266"/>
      <c r="H123" s="266"/>
      <c r="I123" s="266"/>
      <c r="J123" s="266"/>
      <c r="K123" s="266"/>
      <c r="L123" s="266"/>
      <c r="M123" s="266"/>
      <c r="N123" s="266"/>
      <c r="O123" s="266"/>
      <c r="P123" s="266"/>
      <c r="Q123" s="266"/>
      <c r="R123" s="266"/>
      <c r="S123" s="266"/>
      <c r="T123" s="266"/>
      <c r="U123" s="266"/>
      <c r="V123" s="266"/>
      <c r="W123" s="266"/>
      <c r="X123" s="266"/>
      <c r="Y123" s="266"/>
      <c r="Z123" s="266"/>
      <c r="AA123" s="266"/>
      <c r="AB123" s="266"/>
      <c r="AC123" s="266"/>
      <c r="AD123" s="265"/>
      <c r="AE123" s="265"/>
      <c r="AF123" s="263"/>
      <c r="AG123" s="263"/>
      <c r="AH123" s="263"/>
      <c r="AI123" s="263"/>
      <c r="AJ123" s="275"/>
      <c r="AK123" s="275"/>
      <c r="AL123" s="275"/>
      <c r="AM123" s="275"/>
      <c r="AN123" s="275"/>
      <c r="AO123" s="275"/>
      <c r="AP123" s="266"/>
      <c r="AQ123" s="266"/>
      <c r="AR123" s="266"/>
      <c r="AS123" s="266"/>
      <c r="AT123" s="266"/>
      <c r="AU123" s="266"/>
      <c r="AV123" s="266"/>
      <c r="AW123" s="266"/>
      <c r="AX123" s="266"/>
      <c r="AY123" s="266"/>
      <c r="AZ123" s="266"/>
      <c r="BA123" s="266"/>
      <c r="BB123" s="266"/>
      <c r="BC123" s="266"/>
      <c r="BD123" s="263"/>
      <c r="BE123" s="263"/>
      <c r="BF123" s="263"/>
      <c r="BG123" s="263"/>
      <c r="BH123" s="263"/>
      <c r="BI123" s="162"/>
      <c r="BJ123" s="162"/>
      <c r="BK123" s="162"/>
      <c r="BL123" s="162"/>
    </row>
    <row r="124" spans="1:64" ht="49.5" x14ac:dyDescent="0.2">
      <c r="A124" s="783" t="s">
        <v>257</v>
      </c>
      <c r="B124" s="783"/>
      <c r="C124" s="783"/>
      <c r="D124" s="783"/>
      <c r="E124" s="783"/>
      <c r="F124" s="783"/>
      <c r="G124" s="783"/>
      <c r="H124" s="783"/>
      <c r="I124" s="783"/>
      <c r="J124" s="783"/>
      <c r="K124" s="783"/>
      <c r="L124" s="783"/>
      <c r="M124" s="783"/>
      <c r="N124" s="783"/>
      <c r="O124" s="783"/>
      <c r="P124" s="783"/>
      <c r="Q124" s="783"/>
      <c r="R124" s="783"/>
      <c r="S124" s="783"/>
      <c r="T124" s="783"/>
      <c r="U124" s="783"/>
      <c r="V124" s="783"/>
      <c r="W124" s="783"/>
      <c r="X124" s="783"/>
      <c r="Y124" s="783"/>
      <c r="Z124" s="783"/>
      <c r="AA124" s="783"/>
      <c r="AB124" s="783"/>
      <c r="AC124" s="282"/>
      <c r="AD124" s="283"/>
      <c r="AE124" s="283"/>
      <c r="AF124" s="284"/>
      <c r="AG124" s="284"/>
      <c r="AH124" s="284"/>
      <c r="AI124" s="284"/>
      <c r="AJ124" s="282"/>
      <c r="AK124" s="282"/>
      <c r="AL124" s="282"/>
      <c r="AM124" s="282"/>
      <c r="AN124" s="282"/>
      <c r="AO124" s="282"/>
      <c r="AP124" s="282"/>
      <c r="AQ124" s="282"/>
      <c r="AR124" s="282"/>
      <c r="AS124" s="282"/>
      <c r="AT124" s="282"/>
      <c r="AU124" s="282"/>
      <c r="AV124" s="282"/>
      <c r="AW124" s="282"/>
      <c r="AX124" s="282"/>
      <c r="AY124" s="284"/>
      <c r="AZ124" s="284"/>
      <c r="BA124" s="284"/>
      <c r="BB124" s="284"/>
      <c r="BC124" s="284"/>
      <c r="BD124" s="284"/>
      <c r="BE124" s="284"/>
      <c r="BF124" s="284"/>
      <c r="BG124" s="284"/>
      <c r="BH124" s="284"/>
      <c r="BI124" s="162"/>
      <c r="BJ124" s="162"/>
      <c r="BK124" s="162"/>
      <c r="BL124" s="162"/>
    </row>
  </sheetData>
  <mergeCells count="1018">
    <mergeCell ref="O11:R11"/>
    <mergeCell ref="S11:S12"/>
    <mergeCell ref="T11:V11"/>
    <mergeCell ref="W11:W12"/>
    <mergeCell ref="X11:Z11"/>
    <mergeCell ref="AA11:AA12"/>
    <mergeCell ref="A11:A12"/>
    <mergeCell ref="B11:E11"/>
    <mergeCell ref="F11:F12"/>
    <mergeCell ref="G11:I11"/>
    <mergeCell ref="J11:J12"/>
    <mergeCell ref="K11:N11"/>
    <mergeCell ref="Q1:AS1"/>
    <mergeCell ref="BC1:BH1"/>
    <mergeCell ref="S3:AP3"/>
    <mergeCell ref="AR4:AV4"/>
    <mergeCell ref="Y5:AQ5"/>
    <mergeCell ref="B7:G7"/>
    <mergeCell ref="H7:K7"/>
    <mergeCell ref="AA7:AO7"/>
    <mergeCell ref="AF22:BC22"/>
    <mergeCell ref="BD22:BH25"/>
    <mergeCell ref="T23:U25"/>
    <mergeCell ref="V23:W25"/>
    <mergeCell ref="X23:AE23"/>
    <mergeCell ref="AF23:AQ23"/>
    <mergeCell ref="AR23:BC23"/>
    <mergeCell ref="X24:Y25"/>
    <mergeCell ref="Z24:AA25"/>
    <mergeCell ref="AB24:AC25"/>
    <mergeCell ref="BD11:BD12"/>
    <mergeCell ref="BE11:BE12"/>
    <mergeCell ref="BF11:BF12"/>
    <mergeCell ref="BG11:BG12"/>
    <mergeCell ref="BH11:BH12"/>
    <mergeCell ref="A22:A25"/>
    <mergeCell ref="B22:O25"/>
    <mergeCell ref="P22:Q25"/>
    <mergeCell ref="R22:S25"/>
    <mergeCell ref="T22:AE22"/>
    <mergeCell ref="AS11:AS12"/>
    <mergeCell ref="AT11:AV11"/>
    <mergeCell ref="AW11:AW12"/>
    <mergeCell ref="AX11:BA11"/>
    <mergeCell ref="BB11:BB12"/>
    <mergeCell ref="BC11:BC12"/>
    <mergeCell ref="AB11:AE11"/>
    <mergeCell ref="AF11:AF12"/>
    <mergeCell ref="AG11:AI11"/>
    <mergeCell ref="AJ11:AJ12"/>
    <mergeCell ref="AK11:AN11"/>
    <mergeCell ref="AO11:AR11"/>
    <mergeCell ref="AN26:AO26"/>
    <mergeCell ref="AP26:AQ26"/>
    <mergeCell ref="BD27:BH27"/>
    <mergeCell ref="BB25:BC25"/>
    <mergeCell ref="B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P25:AQ25"/>
    <mergeCell ref="AR25:AS25"/>
    <mergeCell ref="AT25:AU25"/>
    <mergeCell ref="AV25:AW25"/>
    <mergeCell ref="AX25:AY25"/>
    <mergeCell ref="AZ25:BA25"/>
    <mergeCell ref="AD24:AE25"/>
    <mergeCell ref="AF24:AK24"/>
    <mergeCell ref="AL24:AQ24"/>
    <mergeCell ref="AR24:AW24"/>
    <mergeCell ref="AX24:BC24"/>
    <mergeCell ref="AF25:AG25"/>
    <mergeCell ref="AH25:AI25"/>
    <mergeCell ref="AJ25:AK25"/>
    <mergeCell ref="AL25:AM25"/>
    <mergeCell ref="AN25:AO25"/>
    <mergeCell ref="AR27:AS27"/>
    <mergeCell ref="AT27:AU27"/>
    <mergeCell ref="AV27:AW27"/>
    <mergeCell ref="AX27:AY27"/>
    <mergeCell ref="AZ27:BA27"/>
    <mergeCell ref="BB27:BC27"/>
    <mergeCell ref="AF27:AG27"/>
    <mergeCell ref="AH27:AI27"/>
    <mergeCell ref="AJ27:AK27"/>
    <mergeCell ref="AL27:AM27"/>
    <mergeCell ref="AN27:AO27"/>
    <mergeCell ref="AP27:AQ27"/>
    <mergeCell ref="BD26:BH26"/>
    <mergeCell ref="B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R26:AS26"/>
    <mergeCell ref="AT26:AU26"/>
    <mergeCell ref="AV26:AW26"/>
    <mergeCell ref="AX26:AY26"/>
    <mergeCell ref="AZ26:BA26"/>
    <mergeCell ref="BB26:BC26"/>
    <mergeCell ref="AF26:AG26"/>
    <mergeCell ref="AH26:AI26"/>
    <mergeCell ref="AJ26:AK26"/>
    <mergeCell ref="AL26:AM26"/>
    <mergeCell ref="BD28:BH28"/>
    <mergeCell ref="B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R28:AS28"/>
    <mergeCell ref="AT28:AU28"/>
    <mergeCell ref="AV28:AW28"/>
    <mergeCell ref="AX28:AY28"/>
    <mergeCell ref="AZ28:BA28"/>
    <mergeCell ref="BB28:BC28"/>
    <mergeCell ref="AF28:AG28"/>
    <mergeCell ref="AH28:AI28"/>
    <mergeCell ref="AJ28:AK28"/>
    <mergeCell ref="AL28:AM28"/>
    <mergeCell ref="AN28:AO28"/>
    <mergeCell ref="AP28:AQ28"/>
    <mergeCell ref="BD29:BH29"/>
    <mergeCell ref="B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N30:AO30"/>
    <mergeCell ref="AP30:AQ30"/>
    <mergeCell ref="BD31:BH31"/>
    <mergeCell ref="B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R29:AS29"/>
    <mergeCell ref="AT29:AU29"/>
    <mergeCell ref="AV29:AW29"/>
    <mergeCell ref="AX29:AY29"/>
    <mergeCell ref="AZ29:BA29"/>
    <mergeCell ref="BB29:BC29"/>
    <mergeCell ref="AF29:AG29"/>
    <mergeCell ref="AH29:AI29"/>
    <mergeCell ref="AJ29:AK29"/>
    <mergeCell ref="AL29:AM29"/>
    <mergeCell ref="AN29:AO29"/>
    <mergeCell ref="AP29:AQ29"/>
    <mergeCell ref="AR31:AS31"/>
    <mergeCell ref="AT31:AU31"/>
    <mergeCell ref="AV31:AW31"/>
    <mergeCell ref="AX31:AY31"/>
    <mergeCell ref="AZ31:BA31"/>
    <mergeCell ref="BB31:BC31"/>
    <mergeCell ref="AF31:AG31"/>
    <mergeCell ref="AH31:AI31"/>
    <mergeCell ref="AJ31:AK31"/>
    <mergeCell ref="AL31:AM31"/>
    <mergeCell ref="AN31:AO31"/>
    <mergeCell ref="AP31:AQ31"/>
    <mergeCell ref="BD30:BH30"/>
    <mergeCell ref="B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R30:AS30"/>
    <mergeCell ref="AT30:AU30"/>
    <mergeCell ref="AV30:AW30"/>
    <mergeCell ref="AX30:AY30"/>
    <mergeCell ref="AZ30:BA30"/>
    <mergeCell ref="BB30:BC30"/>
    <mergeCell ref="AF30:AG30"/>
    <mergeCell ref="AH30:AI30"/>
    <mergeCell ref="AJ30:AK30"/>
    <mergeCell ref="AL30:AM30"/>
    <mergeCell ref="BD32:BH32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R32:AS32"/>
    <mergeCell ref="AT32:AU32"/>
    <mergeCell ref="AV32:AW32"/>
    <mergeCell ref="AX32:AY32"/>
    <mergeCell ref="AZ32:BA32"/>
    <mergeCell ref="BB32:BC32"/>
    <mergeCell ref="AF32:AG32"/>
    <mergeCell ref="AH32:AI32"/>
    <mergeCell ref="AJ32:AK32"/>
    <mergeCell ref="AL32:AM32"/>
    <mergeCell ref="AN32:AO32"/>
    <mergeCell ref="AP32:AQ32"/>
    <mergeCell ref="BD33:BH33"/>
    <mergeCell ref="B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N34:AO34"/>
    <mergeCell ref="AP34:AQ34"/>
    <mergeCell ref="BD35:BH35"/>
    <mergeCell ref="B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R33:AS33"/>
    <mergeCell ref="AT33:AU33"/>
    <mergeCell ref="AV33:AW33"/>
    <mergeCell ref="AX33:AY33"/>
    <mergeCell ref="AZ33:BA33"/>
    <mergeCell ref="BB33:BC33"/>
    <mergeCell ref="AF33:AG33"/>
    <mergeCell ref="AH33:AI33"/>
    <mergeCell ref="AJ33:AK33"/>
    <mergeCell ref="AL33:AM33"/>
    <mergeCell ref="AN33:AO33"/>
    <mergeCell ref="AP33:AQ33"/>
    <mergeCell ref="AR35:AS35"/>
    <mergeCell ref="AT35:AU35"/>
    <mergeCell ref="AV35:AW35"/>
    <mergeCell ref="AX35:AY35"/>
    <mergeCell ref="AZ35:BA35"/>
    <mergeCell ref="BB35:BC35"/>
    <mergeCell ref="AF35:AG35"/>
    <mergeCell ref="AH35:AI35"/>
    <mergeCell ref="AJ35:AK35"/>
    <mergeCell ref="AL35:AM35"/>
    <mergeCell ref="AN35:AO35"/>
    <mergeCell ref="AP35:AQ35"/>
    <mergeCell ref="BD34:BH34"/>
    <mergeCell ref="B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R34:AS34"/>
    <mergeCell ref="AT34:AU34"/>
    <mergeCell ref="AV34:AW34"/>
    <mergeCell ref="AX34:AY34"/>
    <mergeCell ref="AZ34:BA34"/>
    <mergeCell ref="BB34:BC34"/>
    <mergeCell ref="AF34:AG34"/>
    <mergeCell ref="AH34:AI34"/>
    <mergeCell ref="AJ34:AK34"/>
    <mergeCell ref="AL34:AM34"/>
    <mergeCell ref="BD36:BH36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R36:AS36"/>
    <mergeCell ref="AT36:AU36"/>
    <mergeCell ref="AV36:AW36"/>
    <mergeCell ref="AX36:AY36"/>
    <mergeCell ref="AZ36:BA36"/>
    <mergeCell ref="BB36:BC36"/>
    <mergeCell ref="AF36:AG36"/>
    <mergeCell ref="AH36:AI36"/>
    <mergeCell ref="AJ36:AK36"/>
    <mergeCell ref="AL36:AM36"/>
    <mergeCell ref="AN36:AO36"/>
    <mergeCell ref="AP36:AQ36"/>
    <mergeCell ref="BD37:BH37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N38:AO38"/>
    <mergeCell ref="AP38:AQ38"/>
    <mergeCell ref="BD39:BH39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R37:AS37"/>
    <mergeCell ref="AT37:AU37"/>
    <mergeCell ref="AV37:AW37"/>
    <mergeCell ref="AX37:AY37"/>
    <mergeCell ref="AZ37:BA37"/>
    <mergeCell ref="BB37:BC37"/>
    <mergeCell ref="AF37:AG37"/>
    <mergeCell ref="AH37:AI37"/>
    <mergeCell ref="AJ37:AK37"/>
    <mergeCell ref="AL37:AM37"/>
    <mergeCell ref="AN37:AO37"/>
    <mergeCell ref="AP37:AQ37"/>
    <mergeCell ref="AR39:AS39"/>
    <mergeCell ref="AT39:AU39"/>
    <mergeCell ref="AV39:AW39"/>
    <mergeCell ref="AX39:AY39"/>
    <mergeCell ref="AZ39:BA39"/>
    <mergeCell ref="BB39:BC39"/>
    <mergeCell ref="AF39:AG39"/>
    <mergeCell ref="AH39:AI39"/>
    <mergeCell ref="AJ39:AK39"/>
    <mergeCell ref="AL39:AM39"/>
    <mergeCell ref="AN39:AO39"/>
    <mergeCell ref="AP39:AQ39"/>
    <mergeCell ref="BD38:BH38"/>
    <mergeCell ref="B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R38:AS38"/>
    <mergeCell ref="AT38:AU38"/>
    <mergeCell ref="AV38:AW38"/>
    <mergeCell ref="AX38:AY38"/>
    <mergeCell ref="AZ38:BA38"/>
    <mergeCell ref="BB38:BC38"/>
    <mergeCell ref="AF38:AG38"/>
    <mergeCell ref="AH38:AI38"/>
    <mergeCell ref="AJ38:AK38"/>
    <mergeCell ref="AL38:AM38"/>
    <mergeCell ref="BD40:BH40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R40:AS40"/>
    <mergeCell ref="AT40:AU40"/>
    <mergeCell ref="AV40:AW40"/>
    <mergeCell ref="AX40:AY40"/>
    <mergeCell ref="AZ40:BA40"/>
    <mergeCell ref="BB40:BC40"/>
    <mergeCell ref="AF40:AG40"/>
    <mergeCell ref="AH40:AI40"/>
    <mergeCell ref="AJ40:AK40"/>
    <mergeCell ref="AL40:AM40"/>
    <mergeCell ref="AN40:AO40"/>
    <mergeCell ref="AP40:AQ40"/>
    <mergeCell ref="BD41:BH41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N42:AO42"/>
    <mergeCell ref="AP42:AQ42"/>
    <mergeCell ref="BD43:BH43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R41:AS41"/>
    <mergeCell ref="AT41:AU41"/>
    <mergeCell ref="AV41:AW41"/>
    <mergeCell ref="AX41:AY41"/>
    <mergeCell ref="AZ41:BA41"/>
    <mergeCell ref="BB41:BC41"/>
    <mergeCell ref="AF41:AG41"/>
    <mergeCell ref="AH41:AI41"/>
    <mergeCell ref="AJ41:AK41"/>
    <mergeCell ref="AL41:AM41"/>
    <mergeCell ref="AN41:AO41"/>
    <mergeCell ref="AP41:AQ41"/>
    <mergeCell ref="AR43:AS43"/>
    <mergeCell ref="AT43:AU43"/>
    <mergeCell ref="AV43:AW43"/>
    <mergeCell ref="AX43:AY43"/>
    <mergeCell ref="AZ43:BA43"/>
    <mergeCell ref="BB43:BC43"/>
    <mergeCell ref="AF43:AG43"/>
    <mergeCell ref="AH43:AI43"/>
    <mergeCell ref="AJ43:AK43"/>
    <mergeCell ref="AL43:AM43"/>
    <mergeCell ref="AN43:AO43"/>
    <mergeCell ref="AP43:AQ43"/>
    <mergeCell ref="BD42:BH42"/>
    <mergeCell ref="B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R42:AS42"/>
    <mergeCell ref="AT42:AU42"/>
    <mergeCell ref="AV42:AW42"/>
    <mergeCell ref="AX42:AY42"/>
    <mergeCell ref="AZ42:BA42"/>
    <mergeCell ref="BB42:BC42"/>
    <mergeCell ref="AF42:AG42"/>
    <mergeCell ref="AH42:AI42"/>
    <mergeCell ref="AJ42:AK42"/>
    <mergeCell ref="AL42:AM42"/>
    <mergeCell ref="BD44:BH44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R44:AS44"/>
    <mergeCell ref="AT44:AU44"/>
    <mergeCell ref="AV44:AW44"/>
    <mergeCell ref="AX44:AY44"/>
    <mergeCell ref="AZ44:BA44"/>
    <mergeCell ref="BB44:BC44"/>
    <mergeCell ref="AF44:AG44"/>
    <mergeCell ref="AH44:AI44"/>
    <mergeCell ref="AJ44:AK44"/>
    <mergeCell ref="AL44:AM44"/>
    <mergeCell ref="AN44:AO44"/>
    <mergeCell ref="AP44:AQ44"/>
    <mergeCell ref="BD45:BH45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N46:AO46"/>
    <mergeCell ref="AP46:AQ46"/>
    <mergeCell ref="BD47:BH47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R45:AS45"/>
    <mergeCell ref="AT45:AU45"/>
    <mergeCell ref="AV45:AW45"/>
    <mergeCell ref="AX45:AY45"/>
    <mergeCell ref="AZ45:BA45"/>
    <mergeCell ref="BB45:BC45"/>
    <mergeCell ref="AF45:AG45"/>
    <mergeCell ref="AH45:AI45"/>
    <mergeCell ref="AJ45:AK45"/>
    <mergeCell ref="AL45:AM45"/>
    <mergeCell ref="AN45:AO45"/>
    <mergeCell ref="AP45:AQ45"/>
    <mergeCell ref="AR47:AS47"/>
    <mergeCell ref="AT47:AU47"/>
    <mergeCell ref="AV47:AW47"/>
    <mergeCell ref="AX47:AY47"/>
    <mergeCell ref="AZ47:BA47"/>
    <mergeCell ref="BB47:BC47"/>
    <mergeCell ref="AF47:AG47"/>
    <mergeCell ref="AH47:AI47"/>
    <mergeCell ref="AJ47:AK47"/>
    <mergeCell ref="AL47:AM47"/>
    <mergeCell ref="AN47:AO47"/>
    <mergeCell ref="AP47:AQ47"/>
    <mergeCell ref="BD46:BH46"/>
    <mergeCell ref="B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R46:AS46"/>
    <mergeCell ref="AT46:AU46"/>
    <mergeCell ref="AV46:AW46"/>
    <mergeCell ref="AX46:AY46"/>
    <mergeCell ref="AZ46:BA46"/>
    <mergeCell ref="BB46:BC46"/>
    <mergeCell ref="AF46:AG46"/>
    <mergeCell ref="AH46:AI46"/>
    <mergeCell ref="AJ46:AK46"/>
    <mergeCell ref="AL46:AM46"/>
    <mergeCell ref="BD48:BH48"/>
    <mergeCell ref="B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R48:AS48"/>
    <mergeCell ref="AT48:AU48"/>
    <mergeCell ref="AV48:AW48"/>
    <mergeCell ref="AX48:AY48"/>
    <mergeCell ref="AZ48:BA48"/>
    <mergeCell ref="BB48:BC48"/>
    <mergeCell ref="AF48:AG48"/>
    <mergeCell ref="AH48:AI48"/>
    <mergeCell ref="AJ48:AK48"/>
    <mergeCell ref="AL48:AM48"/>
    <mergeCell ref="AN48:AO48"/>
    <mergeCell ref="AP48:AQ48"/>
    <mergeCell ref="BD49:BH49"/>
    <mergeCell ref="B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N50:AO50"/>
    <mergeCell ref="AP50:AQ50"/>
    <mergeCell ref="BD51:BH51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R49:AS49"/>
    <mergeCell ref="AT49:AU49"/>
    <mergeCell ref="AV49:AW49"/>
    <mergeCell ref="AX49:AY49"/>
    <mergeCell ref="AZ49:BA49"/>
    <mergeCell ref="BB49:BC49"/>
    <mergeCell ref="AF49:AG49"/>
    <mergeCell ref="AH49:AI49"/>
    <mergeCell ref="AJ49:AK49"/>
    <mergeCell ref="AL49:AM49"/>
    <mergeCell ref="AN49:AO49"/>
    <mergeCell ref="AP49:AQ49"/>
    <mergeCell ref="AR51:AS51"/>
    <mergeCell ref="AT51:AU51"/>
    <mergeCell ref="AV51:AW51"/>
    <mergeCell ref="AX51:AY51"/>
    <mergeCell ref="AZ51:BA51"/>
    <mergeCell ref="BB51:BC51"/>
    <mergeCell ref="AF51:AG51"/>
    <mergeCell ref="AH51:AI51"/>
    <mergeCell ref="AJ51:AK51"/>
    <mergeCell ref="AL51:AM51"/>
    <mergeCell ref="AN51:AO51"/>
    <mergeCell ref="AP51:AQ51"/>
    <mergeCell ref="BD50:BH50"/>
    <mergeCell ref="B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R50:AS50"/>
    <mergeCell ref="AT50:AU50"/>
    <mergeCell ref="AV50:AW50"/>
    <mergeCell ref="AX50:AY50"/>
    <mergeCell ref="AZ50:BA50"/>
    <mergeCell ref="BB50:BC50"/>
    <mergeCell ref="AF50:AG50"/>
    <mergeCell ref="AH50:AI50"/>
    <mergeCell ref="AJ50:AK50"/>
    <mergeCell ref="AL50:AM50"/>
    <mergeCell ref="BD52:BH52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R52:AS52"/>
    <mergeCell ref="AT52:AU52"/>
    <mergeCell ref="AV52:AW52"/>
    <mergeCell ref="AX52:AY52"/>
    <mergeCell ref="AZ52:BA52"/>
    <mergeCell ref="BB52:BC52"/>
    <mergeCell ref="AF52:AG52"/>
    <mergeCell ref="AH52:AI52"/>
    <mergeCell ref="AJ52:AK52"/>
    <mergeCell ref="AL52:AM52"/>
    <mergeCell ref="AN52:AO52"/>
    <mergeCell ref="AP52:AQ52"/>
    <mergeCell ref="BD53:BH53"/>
    <mergeCell ref="B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R53:AS53"/>
    <mergeCell ref="AT53:AU53"/>
    <mergeCell ref="AV53:AW53"/>
    <mergeCell ref="AX53:AY53"/>
    <mergeCell ref="AZ53:BA53"/>
    <mergeCell ref="BB53:BC53"/>
    <mergeCell ref="AF53:AG53"/>
    <mergeCell ref="AH53:AI53"/>
    <mergeCell ref="AJ53:AK53"/>
    <mergeCell ref="AL53:AM53"/>
    <mergeCell ref="AN53:AO53"/>
    <mergeCell ref="AP53:AQ53"/>
    <mergeCell ref="X57:AE57"/>
    <mergeCell ref="AF57:AQ57"/>
    <mergeCell ref="AR57:BC57"/>
    <mergeCell ref="X58:Y59"/>
    <mergeCell ref="Z58:AA59"/>
    <mergeCell ref="AB58:AC59"/>
    <mergeCell ref="AD58:AE59"/>
    <mergeCell ref="AF58:AK58"/>
    <mergeCell ref="AL58:AQ58"/>
    <mergeCell ref="AR58:AW58"/>
    <mergeCell ref="BD54:BH54"/>
    <mergeCell ref="A56:A59"/>
    <mergeCell ref="B56:O59"/>
    <mergeCell ref="P56:Q59"/>
    <mergeCell ref="R56:S59"/>
    <mergeCell ref="T56:AE56"/>
    <mergeCell ref="AF56:BC56"/>
    <mergeCell ref="BD56:BH59"/>
    <mergeCell ref="T57:U59"/>
    <mergeCell ref="V57:W59"/>
    <mergeCell ref="AR54:AS54"/>
    <mergeCell ref="AT54:AU54"/>
    <mergeCell ref="AV54:AW54"/>
    <mergeCell ref="AX54:AY54"/>
    <mergeCell ref="AZ54:BA54"/>
    <mergeCell ref="BB54:BC54"/>
    <mergeCell ref="AF54:AG54"/>
    <mergeCell ref="AH54:AI54"/>
    <mergeCell ref="AJ54:AK54"/>
    <mergeCell ref="AL54:AM54"/>
    <mergeCell ref="AN54:AO54"/>
    <mergeCell ref="AP54:AQ54"/>
    <mergeCell ref="AX59:AY59"/>
    <mergeCell ref="AZ59:BA59"/>
    <mergeCell ref="BB59:BC59"/>
    <mergeCell ref="B60:O60"/>
    <mergeCell ref="P60:Q60"/>
    <mergeCell ref="R60:S60"/>
    <mergeCell ref="T60:U60"/>
    <mergeCell ref="V60:W60"/>
    <mergeCell ref="X60:Y60"/>
    <mergeCell ref="Z60:AA60"/>
    <mergeCell ref="AX58:BC58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Z60:BA60"/>
    <mergeCell ref="BB60:BC60"/>
    <mergeCell ref="BD60:BH60"/>
    <mergeCell ref="B61:O61"/>
    <mergeCell ref="P61:Q61"/>
    <mergeCell ref="R61:S61"/>
    <mergeCell ref="T61:U61"/>
    <mergeCell ref="V61:W61"/>
    <mergeCell ref="X61:Y61"/>
    <mergeCell ref="Z61:AA61"/>
    <mergeCell ref="AN60:AO60"/>
    <mergeCell ref="AP60:AQ60"/>
    <mergeCell ref="AR60:AS60"/>
    <mergeCell ref="AT60:AU60"/>
    <mergeCell ref="AV60:AW60"/>
    <mergeCell ref="AX60:AY60"/>
    <mergeCell ref="AB60:AC60"/>
    <mergeCell ref="AD60:AE60"/>
    <mergeCell ref="AF60:AG60"/>
    <mergeCell ref="AH60:AI60"/>
    <mergeCell ref="AJ60:AK60"/>
    <mergeCell ref="AL60:AM60"/>
    <mergeCell ref="AZ61:BA61"/>
    <mergeCell ref="BB61:BC61"/>
    <mergeCell ref="BD61:BH61"/>
    <mergeCell ref="AJ62:AK62"/>
    <mergeCell ref="AL62:AM62"/>
    <mergeCell ref="AZ63:BA63"/>
    <mergeCell ref="BB63:BC63"/>
    <mergeCell ref="BD63:BH63"/>
    <mergeCell ref="B62:O62"/>
    <mergeCell ref="P62:Q62"/>
    <mergeCell ref="R62:S62"/>
    <mergeCell ref="T62:U62"/>
    <mergeCell ref="V62:W62"/>
    <mergeCell ref="X62:Y62"/>
    <mergeCell ref="Z62:AA62"/>
    <mergeCell ref="AN61:AO61"/>
    <mergeCell ref="AP61:AQ61"/>
    <mergeCell ref="AR61:AS61"/>
    <mergeCell ref="AT61:AU61"/>
    <mergeCell ref="AV61:AW61"/>
    <mergeCell ref="AX61:AY61"/>
    <mergeCell ref="AB61:AC61"/>
    <mergeCell ref="AD61:AE61"/>
    <mergeCell ref="AF61:AG61"/>
    <mergeCell ref="AH61:AI61"/>
    <mergeCell ref="AJ61:AK61"/>
    <mergeCell ref="AL61:AM61"/>
    <mergeCell ref="AN63:AO63"/>
    <mergeCell ref="AP63:AQ63"/>
    <mergeCell ref="AR63:AS63"/>
    <mergeCell ref="AT63:AU63"/>
    <mergeCell ref="AV63:AW63"/>
    <mergeCell ref="AX63:AY63"/>
    <mergeCell ref="AB63:AC63"/>
    <mergeCell ref="AD63:AE63"/>
    <mergeCell ref="AF63:AG63"/>
    <mergeCell ref="AH63:AI63"/>
    <mergeCell ref="AJ63:AK63"/>
    <mergeCell ref="AL63:AM63"/>
    <mergeCell ref="AZ62:BA62"/>
    <mergeCell ref="BB62:BC62"/>
    <mergeCell ref="BD62:BH62"/>
    <mergeCell ref="B63:O63"/>
    <mergeCell ref="P63:Q63"/>
    <mergeCell ref="R63:S63"/>
    <mergeCell ref="T63:U63"/>
    <mergeCell ref="V63:W63"/>
    <mergeCell ref="X63:Y63"/>
    <mergeCell ref="Z63:AA63"/>
    <mergeCell ref="AN62:AO62"/>
    <mergeCell ref="AP62:AQ62"/>
    <mergeCell ref="AR62:AS62"/>
    <mergeCell ref="AT62:AU62"/>
    <mergeCell ref="AV62:AW62"/>
    <mergeCell ref="AX62:AY62"/>
    <mergeCell ref="AB62:AC62"/>
    <mergeCell ref="AD62:AE62"/>
    <mergeCell ref="AF62:AG62"/>
    <mergeCell ref="AH62:AI62"/>
    <mergeCell ref="BD64:BH64"/>
    <mergeCell ref="A65:S65"/>
    <mergeCell ref="T65:U65"/>
    <mergeCell ref="V65:W65"/>
    <mergeCell ref="X65:Y65"/>
    <mergeCell ref="Z65:AA65"/>
    <mergeCell ref="AB65:AC65"/>
    <mergeCell ref="AD65:AE65"/>
    <mergeCell ref="AF65:AK65"/>
    <mergeCell ref="AL65:AQ65"/>
    <mergeCell ref="AR64:AS64"/>
    <mergeCell ref="AT64:AU64"/>
    <mergeCell ref="AV64:AW64"/>
    <mergeCell ref="AX64:AY64"/>
    <mergeCell ref="AZ64:BA64"/>
    <mergeCell ref="BB64:BC64"/>
    <mergeCell ref="AF64:AG64"/>
    <mergeCell ref="AH64:AI64"/>
    <mergeCell ref="AJ64:AK64"/>
    <mergeCell ref="AL64:AM64"/>
    <mergeCell ref="AN64:AO64"/>
    <mergeCell ref="AP64:AQ64"/>
    <mergeCell ref="A64:S64"/>
    <mergeCell ref="T64:U64"/>
    <mergeCell ref="V64:W64"/>
    <mergeCell ref="X64:Y64"/>
    <mergeCell ref="Z64:AA64"/>
    <mergeCell ref="AB64:AC64"/>
    <mergeCell ref="AD64:AE64"/>
    <mergeCell ref="AF66:AK66"/>
    <mergeCell ref="AL66:AQ66"/>
    <mergeCell ref="AR66:AW66"/>
    <mergeCell ref="AX66:BC66"/>
    <mergeCell ref="BD66:BH66"/>
    <mergeCell ref="A67:S67"/>
    <mergeCell ref="T67:U67"/>
    <mergeCell ref="V67:W67"/>
    <mergeCell ref="X67:Y67"/>
    <mergeCell ref="Z67:AA67"/>
    <mergeCell ref="AR65:AW65"/>
    <mergeCell ref="AX65:BC65"/>
    <mergeCell ref="BD65:BH65"/>
    <mergeCell ref="A66:S66"/>
    <mergeCell ref="T66:U66"/>
    <mergeCell ref="V66:W66"/>
    <mergeCell ref="X66:Y66"/>
    <mergeCell ref="Z66:AA66"/>
    <mergeCell ref="AB66:AC66"/>
    <mergeCell ref="AD66:AE66"/>
    <mergeCell ref="A75:D75"/>
    <mergeCell ref="E75:BC75"/>
    <mergeCell ref="BD75:BH75"/>
    <mergeCell ref="A76:D76"/>
    <mergeCell ref="E76:BC76"/>
    <mergeCell ref="BD76:BH76"/>
    <mergeCell ref="AI70:AP70"/>
    <mergeCell ref="AQ70:BH71"/>
    <mergeCell ref="A71:J71"/>
    <mergeCell ref="K71:M71"/>
    <mergeCell ref="N71:P71"/>
    <mergeCell ref="Q71:T71"/>
    <mergeCell ref="U71:AA71"/>
    <mergeCell ref="AB71:AH71"/>
    <mergeCell ref="AI71:AP71"/>
    <mergeCell ref="BD67:BH67"/>
    <mergeCell ref="A69:T69"/>
    <mergeCell ref="U69:AP69"/>
    <mergeCell ref="AQ69:BH69"/>
    <mergeCell ref="A70:J70"/>
    <mergeCell ref="K70:M70"/>
    <mergeCell ref="N70:P70"/>
    <mergeCell ref="Q70:T70"/>
    <mergeCell ref="U70:AA70"/>
    <mergeCell ref="AB70:AH70"/>
    <mergeCell ref="AB67:AC67"/>
    <mergeCell ref="AD67:AE67"/>
    <mergeCell ref="AF67:AK67"/>
    <mergeCell ref="AL67:AQ67"/>
    <mergeCell ref="AR67:AW67"/>
    <mergeCell ref="AX67:BC67"/>
    <mergeCell ref="A81:D81"/>
    <mergeCell ref="E81:BC81"/>
    <mergeCell ref="BD81:BH81"/>
    <mergeCell ref="A82:D82"/>
    <mergeCell ref="E82:BC82"/>
    <mergeCell ref="BD82:BH82"/>
    <mergeCell ref="A79:D79"/>
    <mergeCell ref="E79:BC79"/>
    <mergeCell ref="BD79:BH79"/>
    <mergeCell ref="A80:D80"/>
    <mergeCell ref="E80:BC80"/>
    <mergeCell ref="BD80:BH80"/>
    <mergeCell ref="A77:D77"/>
    <mergeCell ref="E77:BC77"/>
    <mergeCell ref="BD77:BH77"/>
    <mergeCell ref="A78:D78"/>
    <mergeCell ref="E78:BC78"/>
    <mergeCell ref="BD78:BH78"/>
    <mergeCell ref="A87:D87"/>
    <mergeCell ref="E87:BC87"/>
    <mergeCell ref="BD87:BH87"/>
    <mergeCell ref="A88:D88"/>
    <mergeCell ref="E88:BC88"/>
    <mergeCell ref="BD88:BH88"/>
    <mergeCell ref="A85:D85"/>
    <mergeCell ref="E85:BC85"/>
    <mergeCell ref="BD85:BH85"/>
    <mergeCell ref="A86:D86"/>
    <mergeCell ref="E86:BC86"/>
    <mergeCell ref="BD86:BH86"/>
    <mergeCell ref="A83:D83"/>
    <mergeCell ref="E83:BC83"/>
    <mergeCell ref="BD83:BH83"/>
    <mergeCell ref="A84:D84"/>
    <mergeCell ref="E84:BC84"/>
    <mergeCell ref="BD84:BH84"/>
    <mergeCell ref="A93:D93"/>
    <mergeCell ref="E93:BC93"/>
    <mergeCell ref="BD93:BH93"/>
    <mergeCell ref="A94:D94"/>
    <mergeCell ref="E94:BC94"/>
    <mergeCell ref="BD94:BH94"/>
    <mergeCell ref="A91:D91"/>
    <mergeCell ref="E91:BC91"/>
    <mergeCell ref="BD91:BH91"/>
    <mergeCell ref="A92:D92"/>
    <mergeCell ref="E92:BC92"/>
    <mergeCell ref="BD92:BH92"/>
    <mergeCell ref="A89:D89"/>
    <mergeCell ref="E89:BC89"/>
    <mergeCell ref="BD89:BH89"/>
    <mergeCell ref="A90:D90"/>
    <mergeCell ref="E90:BC90"/>
    <mergeCell ref="BD90:BH90"/>
    <mergeCell ref="A99:D99"/>
    <mergeCell ref="E99:BC99"/>
    <mergeCell ref="BD99:BH99"/>
    <mergeCell ref="A100:D100"/>
    <mergeCell ref="E100:BC100"/>
    <mergeCell ref="BD100:BH100"/>
    <mergeCell ref="A97:D97"/>
    <mergeCell ref="E97:BC97"/>
    <mergeCell ref="BD97:BH97"/>
    <mergeCell ref="A98:D98"/>
    <mergeCell ref="E98:BC98"/>
    <mergeCell ref="BD98:BH98"/>
    <mergeCell ref="A95:D95"/>
    <mergeCell ref="E95:BC95"/>
    <mergeCell ref="BD95:BH95"/>
    <mergeCell ref="A96:D96"/>
    <mergeCell ref="E96:BC96"/>
    <mergeCell ref="BD96:BH96"/>
    <mergeCell ref="A107:BH107"/>
    <mergeCell ref="A109:AC109"/>
    <mergeCell ref="AH109:BH110"/>
    <mergeCell ref="A110:F110"/>
    <mergeCell ref="G110:M110"/>
    <mergeCell ref="A111:F111"/>
    <mergeCell ref="G111:I111"/>
    <mergeCell ref="AO111:AW111"/>
    <mergeCell ref="A103:D103"/>
    <mergeCell ref="E103:BC103"/>
    <mergeCell ref="BD103:BH103"/>
    <mergeCell ref="A104:BH104"/>
    <mergeCell ref="A105:BH105"/>
    <mergeCell ref="A106:BH106"/>
    <mergeCell ref="A101:D101"/>
    <mergeCell ref="E101:BC101"/>
    <mergeCell ref="BD101:BH101"/>
    <mergeCell ref="A102:D102"/>
    <mergeCell ref="E102:BC102"/>
    <mergeCell ref="BD102:BH102"/>
    <mergeCell ref="A120:F120"/>
    <mergeCell ref="G120:I120"/>
    <mergeCell ref="AO120:AW120"/>
    <mergeCell ref="A121:BH122"/>
    <mergeCell ref="A124:AB124"/>
    <mergeCell ref="A117:F117"/>
    <mergeCell ref="AJ117:AK117"/>
    <mergeCell ref="AO117:AW117"/>
    <mergeCell ref="A118:AE118"/>
    <mergeCell ref="G119:O119"/>
    <mergeCell ref="AO119:AW119"/>
    <mergeCell ref="AO112:AW112"/>
    <mergeCell ref="A113:AG114"/>
    <mergeCell ref="AH114:BH115"/>
    <mergeCell ref="A115:F115"/>
    <mergeCell ref="G115:M115"/>
    <mergeCell ref="A116:F116"/>
    <mergeCell ref="G116:I116"/>
    <mergeCell ref="AO116:AW11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ШАБЛОН_Типовой учебный план</vt:lpstr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2022-10-06T06:57:08Z</cp:lastPrinted>
  <dcterms:created xsi:type="dcterms:W3CDTF">2018-11-26T12:23:21Z</dcterms:created>
  <dcterms:modified xsi:type="dcterms:W3CDTF">2022-10-11T07:38:10Z</dcterms:modified>
</cp:coreProperties>
</file>