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у-м документация\ПУП бакалавриат 2023\"/>
    </mc:Choice>
  </mc:AlternateContent>
  <bookViews>
    <workbookView xWindow="0" yWindow="0" windowWidth="28800" windowHeight="11835"/>
  </bookViews>
  <sheets>
    <sheet name="Примерный учебный план" sheetId="25" r:id="rId1"/>
  </sheets>
  <calcPr calcId="152511"/>
</workbook>
</file>

<file path=xl/calcChain.xml><?xml version="1.0" encoding="utf-8"?>
<calcChain xmlns="http://schemas.openxmlformats.org/spreadsheetml/2006/main">
  <c r="X73" i="25" l="1"/>
  <c r="Z73" i="25"/>
  <c r="AB73" i="25"/>
  <c r="AD73" i="25"/>
  <c r="AG73" i="25"/>
  <c r="AH73" i="25"/>
  <c r="AF73" i="25"/>
  <c r="AJ73" i="25"/>
  <c r="AK73" i="25"/>
  <c r="AL73" i="25"/>
  <c r="AM73" i="25"/>
  <c r="AN73" i="25"/>
  <c r="AO73" i="25"/>
  <c r="AI73" i="25"/>
  <c r="AQ73" i="25"/>
  <c r="AR73" i="25"/>
  <c r="AS73" i="25"/>
  <c r="AT73" i="25"/>
  <c r="AU73" i="25"/>
  <c r="AV73" i="25"/>
  <c r="AW73" i="25"/>
  <c r="AX73" i="25"/>
  <c r="AY73" i="25"/>
  <c r="AZ73" i="25"/>
  <c r="AP73" i="25"/>
  <c r="BJ241" i="25" l="1"/>
  <c r="BJ200" i="25"/>
  <c r="BJ199" i="25"/>
  <c r="BJ152" i="25"/>
  <c r="BJ163" i="25"/>
  <c r="BJ82" i="25"/>
  <c r="BJ89" i="25"/>
  <c r="BJ49" i="25"/>
  <c r="BJ1" i="25"/>
  <c r="BJ242" i="25" l="1"/>
  <c r="BJ240" i="25"/>
  <c r="BJ239" i="25"/>
  <c r="BJ238" i="25"/>
  <c r="BJ237" i="25"/>
  <c r="BJ236" i="25"/>
  <c r="BJ235" i="25"/>
  <c r="BJ164" i="25"/>
  <c r="BJ165" i="25"/>
  <c r="BJ162" i="25"/>
  <c r="BJ161" i="25"/>
  <c r="BJ160" i="25"/>
  <c r="BJ159" i="25"/>
  <c r="BJ158" i="25"/>
  <c r="BJ157" i="25"/>
  <c r="V39" i="25" l="1"/>
  <c r="T39" i="25"/>
  <c r="BD21" i="25" l="1"/>
  <c r="BE21" i="25"/>
  <c r="AX147" i="25" l="1"/>
  <c r="AU147" i="25"/>
  <c r="AR147" i="25"/>
  <c r="AO147" i="25"/>
  <c r="AL147" i="25"/>
  <c r="AF147" i="25"/>
  <c r="AI147" i="25"/>
  <c r="AX146" i="25"/>
  <c r="AU146" i="25"/>
  <c r="AR146" i="25"/>
  <c r="AO146" i="25"/>
  <c r="AL146" i="25"/>
  <c r="AI146" i="25"/>
  <c r="AF146" i="25"/>
  <c r="BJ48" i="25"/>
  <c r="BJ83" i="25"/>
  <c r="BJ84" i="25"/>
  <c r="BJ85" i="25"/>
  <c r="BJ86" i="25"/>
  <c r="BJ87" i="25"/>
  <c r="BJ88" i="25"/>
  <c r="BJ90" i="25"/>
  <c r="BJ91" i="25"/>
  <c r="T61" i="25"/>
  <c r="V77" i="25" l="1"/>
  <c r="T77" i="25"/>
  <c r="V76" i="25"/>
  <c r="T76" i="25"/>
  <c r="V75" i="25"/>
  <c r="T75" i="25"/>
  <c r="V37" i="25"/>
  <c r="T37" i="25"/>
  <c r="V36" i="25"/>
  <c r="T36" i="25"/>
  <c r="V35" i="25"/>
  <c r="T35" i="25"/>
  <c r="BH21" i="25" l="1"/>
  <c r="BG21" i="25"/>
  <c r="BF21" i="25"/>
  <c r="BC21" i="25"/>
  <c r="BB20" i="25"/>
  <c r="BI20" i="25" s="1"/>
  <c r="BB19" i="25"/>
  <c r="BI19" i="25" s="1"/>
  <c r="BB18" i="25"/>
  <c r="BI18" i="25" s="1"/>
  <c r="BB17" i="25"/>
  <c r="BI17" i="25" s="1"/>
  <c r="BI21" i="25" l="1"/>
  <c r="BB21" i="25"/>
  <c r="AG33" i="25"/>
  <c r="AH33" i="25"/>
  <c r="AI33" i="25"/>
  <c r="AJ33" i="25"/>
  <c r="AK33" i="25"/>
  <c r="AL33" i="25"/>
  <c r="AM33" i="25"/>
  <c r="AN33" i="25"/>
  <c r="AO33" i="25"/>
  <c r="AP33" i="25"/>
  <c r="AQ33" i="25"/>
  <c r="AR33" i="25"/>
  <c r="AS33" i="25"/>
  <c r="AT33" i="25"/>
  <c r="AU33" i="25"/>
  <c r="AV33" i="25"/>
  <c r="AW33" i="25"/>
  <c r="AX33" i="25"/>
  <c r="AY33" i="25"/>
  <c r="AZ33" i="25"/>
  <c r="AF33" i="25"/>
  <c r="X33" i="25"/>
  <c r="Z33" i="25"/>
  <c r="AB33" i="25"/>
  <c r="V118" i="25" l="1"/>
  <c r="V120" i="25"/>
  <c r="V126" i="25"/>
  <c r="V127" i="25"/>
  <c r="V128" i="25"/>
  <c r="V130" i="25"/>
  <c r="V132" i="25"/>
  <c r="V133" i="25"/>
  <c r="V135" i="25"/>
  <c r="V136" i="25"/>
  <c r="V116" i="25"/>
  <c r="V81" i="25"/>
  <c r="V96" i="25"/>
  <c r="V98" i="25"/>
  <c r="V99" i="25"/>
  <c r="V100" i="25"/>
  <c r="V102" i="25"/>
  <c r="V103" i="25"/>
  <c r="V104" i="25"/>
  <c r="V106" i="25"/>
  <c r="V107" i="25"/>
  <c r="V109" i="25"/>
  <c r="V110" i="25"/>
  <c r="V111" i="25"/>
  <c r="V112" i="25"/>
  <c r="V114" i="25"/>
  <c r="V115" i="25"/>
  <c r="T117" i="25"/>
  <c r="T118" i="25"/>
  <c r="T120" i="25"/>
  <c r="T126" i="25"/>
  <c r="T127" i="25"/>
  <c r="T128" i="25"/>
  <c r="T130" i="25"/>
  <c r="T131" i="25"/>
  <c r="T132" i="25"/>
  <c r="T133" i="25"/>
  <c r="T135" i="25"/>
  <c r="T136" i="25"/>
  <c r="T116" i="25"/>
  <c r="T81" i="25"/>
  <c r="T96" i="25"/>
  <c r="T98" i="25"/>
  <c r="T99" i="25"/>
  <c r="T100" i="25"/>
  <c r="T102" i="25"/>
  <c r="T103" i="25"/>
  <c r="T104" i="25"/>
  <c r="T106" i="25"/>
  <c r="T107" i="25"/>
  <c r="T109" i="25"/>
  <c r="T110" i="25"/>
  <c r="T111" i="25"/>
  <c r="T112" i="25"/>
  <c r="T114" i="25"/>
  <c r="T115" i="25"/>
  <c r="T80" i="25"/>
  <c r="V79" i="25"/>
  <c r="V80" i="25" l="1"/>
  <c r="V73" i="25" s="1"/>
  <c r="T144" i="25" l="1"/>
  <c r="T145" i="25"/>
  <c r="T147" i="25"/>
  <c r="T146" i="25"/>
  <c r="AD65" i="25"/>
  <c r="V43" i="25"/>
  <c r="T43" i="25"/>
  <c r="V42" i="25"/>
  <c r="T42" i="25"/>
  <c r="AD41" i="25"/>
  <c r="AD33" i="25" l="1"/>
  <c r="V63" i="25"/>
  <c r="T63" i="25"/>
  <c r="V68" i="25" l="1"/>
  <c r="T68" i="25"/>
  <c r="T67" i="25" l="1"/>
  <c r="V67" i="25"/>
  <c r="N150" i="25" l="1"/>
  <c r="V70" i="25" l="1"/>
  <c r="T70" i="25"/>
  <c r="V47" i="25" l="1"/>
  <c r="T47" i="25"/>
  <c r="V71" i="25" l="1"/>
  <c r="T71" i="25"/>
  <c r="V60" i="25" l="1"/>
  <c r="AP150" i="25" l="1"/>
  <c r="AC150" i="25"/>
  <c r="T79" i="25" l="1"/>
  <c r="T73" i="25" s="1"/>
  <c r="T54" i="25"/>
  <c r="V57" i="25"/>
  <c r="V58" i="25"/>
  <c r="V62" i="25"/>
  <c r="V66" i="25"/>
  <c r="V72" i="25"/>
  <c r="T57" i="25"/>
  <c r="T58" i="25"/>
  <c r="T62" i="25"/>
  <c r="T66" i="25"/>
  <c r="T64" i="25"/>
  <c r="T72" i="25"/>
  <c r="X142" i="25" l="1"/>
  <c r="Z142" i="25"/>
  <c r="AB142" i="25"/>
  <c r="AD142" i="25"/>
  <c r="V40" i="25"/>
  <c r="V45" i="25"/>
  <c r="V46" i="25"/>
  <c r="V55" i="25"/>
  <c r="T60" i="25"/>
  <c r="T55" i="25"/>
  <c r="T40" i="25"/>
  <c r="T45" i="25"/>
  <c r="T46" i="25"/>
  <c r="BJ141" i="25" l="1"/>
  <c r="T33" i="25"/>
  <c r="V33" i="25"/>
  <c r="BB73" i="25"/>
  <c r="BB142" i="25" s="1"/>
  <c r="BA73" i="25"/>
  <c r="BA142" i="25" s="1"/>
  <c r="BC73" i="25"/>
  <c r="AM142" i="25"/>
  <c r="AL143" i="25" s="1"/>
  <c r="AP142" i="25"/>
  <c r="AO143" i="25" s="1"/>
  <c r="AO142" i="25"/>
  <c r="AK142" i="25"/>
  <c r="AG142" i="25"/>
  <c r="AV142" i="25"/>
  <c r="AU143" i="25" s="1"/>
  <c r="AX142" i="25"/>
  <c r="AW142" i="25"/>
  <c r="AZ142" i="25"/>
  <c r="AY142" i="25"/>
  <c r="AX143" i="25" s="1"/>
  <c r="AU142" i="25"/>
  <c r="AS142" i="25"/>
  <c r="AR143" i="25" s="1"/>
  <c r="AT142" i="25"/>
  <c r="AI142" i="25"/>
  <c r="AR142" i="25"/>
  <c r="AN142" i="25"/>
  <c r="AF143" i="25" l="1"/>
  <c r="BC142" i="25"/>
  <c r="BJ73" i="25"/>
  <c r="AL142" i="25"/>
  <c r="AJ142" i="25"/>
  <c r="AI143" i="25" s="1"/>
  <c r="T142" i="25"/>
  <c r="AH142" i="25"/>
  <c r="BJ33" i="25"/>
  <c r="AQ142" i="25"/>
  <c r="AF142" i="25"/>
  <c r="V142" i="25"/>
  <c r="BJ143" i="25" l="1"/>
  <c r="BJ142" i="25"/>
  <c r="BD73" i="25"/>
  <c r="BD33" i="25"/>
  <c r="BJ22" i="25" l="1"/>
</calcChain>
</file>

<file path=xl/sharedStrings.xml><?xml version="1.0" encoding="utf-8"?>
<sst xmlns="http://schemas.openxmlformats.org/spreadsheetml/2006/main" count="988" uniqueCount="504">
  <si>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</si>
  <si>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</si>
  <si>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</si>
  <si>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</si>
  <si>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</si>
  <si>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</si>
  <si>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</si>
  <si>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</si>
  <si>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</si>
  <si>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</si>
  <si>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</si>
  <si>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</si>
  <si>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</si>
  <si>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</si>
  <si>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</si>
  <si>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</si>
  <si>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</si>
  <si>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</si>
  <si>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</si>
  <si>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</si>
  <si>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</si>
  <si>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</si>
  <si>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</si>
  <si>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</si>
  <si>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</si>
  <si>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</si>
  <si>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</si>
  <si>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</si>
  <si>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</si>
  <si>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</si>
  <si>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</si>
  <si>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</si>
  <si>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</si>
  <si>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</si>
  <si>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</si>
  <si>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</si>
  <si>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</si>
  <si>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</si>
  <si>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</si>
  <si>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</si>
  <si>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</si>
  <si>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</si>
  <si>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</si>
  <si>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</si>
  <si>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</si>
  <si>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</si>
  <si>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</si>
  <si>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</si>
  <si>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</si>
  <si>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</si>
  <si>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</si>
  <si>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</si>
  <si>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</si>
  <si>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</si>
  <si>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</si>
  <si>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</si>
  <si>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</si>
  <si>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</si>
  <si>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</si>
  <si>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</si>
  <si>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</si>
  <si>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</si>
  <si>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</si>
  <si>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</si>
  <si>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</si>
  <si>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</si>
  <si>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</si>
  <si>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</si>
  <si>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</si>
  <si>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</si>
  <si>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</si>
  <si>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</si>
  <si>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</si>
  <si>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</si>
  <si>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</si>
  <si>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</si>
  <si>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</si>
  <si>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</si>
  <si>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</si>
  <si>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</si>
  <si>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</si>
  <si>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</si>
  <si>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</si>
  <si>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</si>
  <si>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</si>
  <si>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</si>
  <si>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</si>
  <si>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</si>
  <si>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</si>
  <si>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</si>
  <si>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</si>
  <si>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</si>
  <si>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</si>
  <si>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</si>
  <si>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</si>
  <si>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</si>
  <si>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</si>
  <si>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</si>
  <si>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</si>
  <si>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</si>
  <si>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</si>
  <si>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</si>
  <si>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</si>
  <si>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</si>
  <si>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</si>
  <si>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</si>
  <si>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</si>
  <si>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</si>
  <si>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</si>
  <si>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</si>
  <si>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</si>
  <si>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</si>
  <si>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</si>
  <si>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</si>
  <si>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</si>
  <si>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</si>
  <si>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</si>
  <si>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</si>
  <si>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</si>
  <si>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</si>
  <si>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</si>
  <si>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</si>
  <si>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</si>
  <si>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</si>
  <si>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</si>
  <si>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</si>
  <si>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</si>
  <si>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</si>
  <si>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</si>
  <si>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</si>
  <si>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</si>
  <si>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</si>
  <si>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</si>
  <si>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</si>
  <si>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</si>
  <si>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</si>
  <si>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</si>
  <si>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</si>
  <si>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</si>
  <si>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</si>
  <si>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</si>
  <si>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</si>
  <si>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</si>
  <si>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</si>
  <si>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</si>
  <si>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</si>
  <si>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</si>
  <si>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</si>
  <si>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</si>
  <si>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</si>
  <si>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</si>
  <si>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</si>
  <si>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</si>
  <si>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</si>
  <si>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</si>
  <si>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</si>
  <si>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Основы компьютерной графики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</si>
  <si>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</si>
  <si>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</si>
  <si>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</si>
  <si>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</si>
  <si>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</si>
  <si>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</si>
  <si>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</si>
  <si>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</si>
  <si>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</si>
  <si>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</si>
  <si>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</si>
  <si>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</si>
  <si>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</si>
  <si>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</si>
  <si>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</si>
  <si>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</si>
  <si>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</si>
  <si>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</si>
  <si>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</si>
  <si>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</si>
  <si>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</si>
  <si>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</si>
  <si>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</si>
  <si>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</si>
  <si>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</si>
  <si>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</si>
  <si>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</si>
  <si>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</si>
  <si>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</si>
  <si>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7 семестр,
17 недель</t>
  </si>
  <si>
    <t>Теория электрических цепей</t>
  </si>
  <si>
    <t>2.3</t>
  </si>
  <si>
    <t>2.3.1</t>
  </si>
  <si>
    <t>2.3.2</t>
  </si>
  <si>
    <t>Квалификация:</t>
  </si>
  <si>
    <t>Основы информационной безопасности</t>
  </si>
  <si>
    <t>Логика</t>
  </si>
  <si>
    <t>1.8</t>
  </si>
  <si>
    <t>Модуль «Введение в инфокоммуникации»</t>
  </si>
  <si>
    <t>Веб-технологии в инфокоммуникациях</t>
  </si>
  <si>
    <t>Основы инфокоммуникационных технологий</t>
  </si>
  <si>
    <t>1.9</t>
  </si>
  <si>
    <t>Введение в базы данных</t>
  </si>
  <si>
    <t>Основы теории сигналов</t>
  </si>
  <si>
    <t>1.10</t>
  </si>
  <si>
    <t>1.11</t>
  </si>
  <si>
    <t>Основы теории фильтрации</t>
  </si>
  <si>
    <t>Технологии программирования инфокоммуникационных систем</t>
  </si>
  <si>
    <t>Основы цифровой схемотехники</t>
  </si>
  <si>
    <t>Модуль «Основы инфокоммуникаций»</t>
  </si>
  <si>
    <t>Основы теории кодирования</t>
  </si>
  <si>
    <t>Теория передачи сигналов</t>
  </si>
  <si>
    <t>Технологии коммутации и маршрутизации</t>
  </si>
  <si>
    <t>Модуль «Основы передачи и распределения информации»</t>
  </si>
  <si>
    <t>Направляющие системы инфокоммуникаций</t>
  </si>
  <si>
    <t>2.6</t>
  </si>
  <si>
    <t>2.6.1</t>
  </si>
  <si>
    <t>2.6.2</t>
  </si>
  <si>
    <t>Тестирование программного обеспечения инфокоммуникаций</t>
  </si>
  <si>
    <t>Объектное проектирование сетевых приложений</t>
  </si>
  <si>
    <t>2.7</t>
  </si>
  <si>
    <t>2.7.1</t>
  </si>
  <si>
    <t>2.7.2</t>
  </si>
  <si>
    <t>2.8</t>
  </si>
  <si>
    <t>2.8.1</t>
  </si>
  <si>
    <t>2.8.2</t>
  </si>
  <si>
    <t>2.8.3</t>
  </si>
  <si>
    <t>Архитектура компьютерных систем инфокоммуникаций</t>
  </si>
  <si>
    <t>Системы и сети радиосвязи</t>
  </si>
  <si>
    <t>Модуль «Сетевые и компьютерные технологии»</t>
  </si>
  <si>
    <t>2.9</t>
  </si>
  <si>
    <t>Автоматизация разработки программного обеспечения инфокоммуникаций</t>
  </si>
  <si>
    <t>Объектное моделирование организационных структур программных систем инфокоммуникаций</t>
  </si>
  <si>
    <t>Системы развертывания и непрерывной интеграции программного обеспечения инфокоммуникаций</t>
  </si>
  <si>
    <t>Модуль «Разработка инфокоммуникационных приложений»</t>
  </si>
  <si>
    <t>2.10</t>
  </si>
  <si>
    <t>2.11</t>
  </si>
  <si>
    <t>Планирование развития и управление сетями инфокоммуникаций</t>
  </si>
  <si>
    <t>Сетевая безопасность</t>
  </si>
  <si>
    <t>2.11.1</t>
  </si>
  <si>
    <t>2.11.2</t>
  </si>
  <si>
    <t>2.11.3</t>
  </si>
  <si>
    <t>2.12</t>
  </si>
  <si>
    <t xml:space="preserve">Сетецентрические радиотехнологии </t>
  </si>
  <si>
    <t>Программное обеспечение сетевых смарт-устройств инфокоммуникаций</t>
  </si>
  <si>
    <t>Модуль «Управление, проектирование и техническая эксплуатация сетей инфокоммуникаций»</t>
  </si>
  <si>
    <t>Стандарты и системы проектирования инфокоммуникационных систем и сетей</t>
  </si>
  <si>
    <t>Модуль «Сетецентрические смарт-технологии»</t>
  </si>
  <si>
    <t>2.12.1</t>
  </si>
  <si>
    <t>2.12.2</t>
  </si>
  <si>
    <t>Моделирование систем инфокоммуникаций</t>
  </si>
  <si>
    <t>Модуль «Обработка информации и моделирование»</t>
  </si>
  <si>
    <t>БПК-7</t>
  </si>
  <si>
    <t>БПК-8</t>
  </si>
  <si>
    <t>БПК-9</t>
  </si>
  <si>
    <t>БПК-10</t>
  </si>
  <si>
    <t>БПК-11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</si>
  <si>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</si>
  <si>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</si>
  <si>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</si>
  <si>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</si>
  <si>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</si>
  <si>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</si>
  <si>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</si>
  <si>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</si>
  <si>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</si>
  <si>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</si>
  <si>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</si>
  <si>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СК-20</t>
  </si>
  <si>
    <t>Основы теории информации</t>
  </si>
  <si>
    <t>2.1.3</t>
  </si>
  <si>
    <t>2.4</t>
  </si>
  <si>
    <t>2.5</t>
  </si>
  <si>
    <t>2.5.1</t>
  </si>
  <si>
    <t>2.5.2</t>
  </si>
  <si>
    <t>2.5.3</t>
  </si>
  <si>
    <t>2.7.3</t>
  </si>
  <si>
    <t>2.7.4</t>
  </si>
  <si>
    <t>2.10.1</t>
  </si>
  <si>
    <t>2.10.2</t>
  </si>
  <si>
    <t>2.10.3</t>
  </si>
  <si>
    <t>2.10.4</t>
  </si>
  <si>
    <t>СК-23</t>
  </si>
  <si>
    <t>СК-24</t>
  </si>
  <si>
    <t>СК-25</t>
  </si>
  <si>
    <t>СК-26</t>
  </si>
  <si>
    <t>СК-27</t>
  </si>
  <si>
    <t>СК-28</t>
  </si>
  <si>
    <t>СК-29</t>
  </si>
  <si>
    <t>СК-30</t>
  </si>
  <si>
    <t>Белорусский язык (профессиональная лексика)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</si>
  <si>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</si>
  <si>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</si>
  <si>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</si>
  <si>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</si>
  <si>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</si>
  <si>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УК-7</t>
  </si>
  <si>
    <t>Метрология, стандартизация и сертификация (в инфокоммуникациях)</t>
  </si>
  <si>
    <t xml:space="preserve">Электронные приборы </t>
  </si>
  <si>
    <t>Коррупция и ее общественная опасность</t>
  </si>
  <si>
    <t>/1-6</t>
  </si>
  <si>
    <t>Оптические технологии инфокоммуникаций / Транспортные сети инфокоммуникаций</t>
  </si>
  <si>
    <t>Мультисервисные сети / Облачные технологии</t>
  </si>
  <si>
    <t>Криптографическая защита информации / Технологии аутентификации, авторизации, аккаунтинга и шифрования данных</t>
  </si>
  <si>
    <t>Основы научных и экспериментальных исследований / Основы моделирования инновационной деятельности</t>
  </si>
  <si>
    <t>Сетевое и системное администрирование / Администрирование распределенных баз данных</t>
  </si>
  <si>
    <t>Интернет вещей и смарт-сети / Системы и сети видеонаблюдения</t>
  </si>
  <si>
    <t>Программная обработка мультимедийной информации / Цифровое сжатие изображений и звука</t>
  </si>
  <si>
    <t xml:space="preserve">Основы машинного обучения </t>
  </si>
  <si>
    <t>УК-8</t>
  </si>
  <si>
    <t>УК-9</t>
  </si>
  <si>
    <t>УК-10</t>
  </si>
  <si>
    <t>УК-11</t>
  </si>
  <si>
    <t>БПК-12</t>
  </si>
  <si>
    <t>УК-12</t>
  </si>
  <si>
    <t>УК-13</t>
  </si>
  <si>
    <t>СК-32</t>
  </si>
  <si>
    <t>СК-33</t>
  </si>
  <si>
    <t>СК-34</t>
  </si>
  <si>
    <t>СК-37</t>
  </si>
  <si>
    <t>СК-31</t>
  </si>
  <si>
    <t>СК-35</t>
  </si>
  <si>
    <t>СК-36</t>
  </si>
  <si>
    <t>СК-38</t>
  </si>
  <si>
    <t xml:space="preserve">  М.П.                  </t>
  </si>
  <si>
    <t xml:space="preserve">       </t>
  </si>
  <si>
    <t>И.А.Старовойтова</t>
  </si>
  <si>
    <r>
      <rPr>
        <sz val="24"/>
        <color indexed="8"/>
        <rFont val="Times New Roman"/>
        <family val="1"/>
        <charset val="204"/>
      </rPr>
      <t>Зачетных
единиц</t>
    </r>
  </si>
  <si>
    <r>
      <rPr>
        <sz val="22"/>
        <color indexed="8"/>
        <rFont val="Times New Roman"/>
        <family val="1"/>
        <charset val="204"/>
      </rPr>
      <t>Зачетных
единиц</t>
    </r>
  </si>
  <si>
    <t>Председатель НМС по системам и сетям инфокоммуникаций</t>
  </si>
  <si>
    <t>В.Ю.Цветков</t>
  </si>
  <si>
    <t>БПК-13</t>
  </si>
  <si>
    <t>Основы бизнеса и права в сфере инфокоммуникационных технологий</t>
  </si>
  <si>
    <t>СК-18</t>
  </si>
  <si>
    <t>СК-19</t>
  </si>
  <si>
    <t>СК-21</t>
  </si>
  <si>
    <t>СК-22</t>
  </si>
  <si>
    <t>Модуль «Дополнительные главы математики»</t>
  </si>
  <si>
    <t>Курсовой проект по учебной дисциплине «Системы развертывания и непрерывной интеграции программного обеспечения инфокоммуникаций»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</si>
  <si>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</si>
  <si>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</si>
  <si>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</si>
  <si>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</si>
  <si>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</si>
  <si>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</si>
  <si>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>Определять типы систем и сетей инфокоммуникаций, характеризовать принципы их функционирования</t>
  </si>
  <si>
    <t>Определять параметры поиска и хранения мультимедийных данных, осуществлять логическое и физическое проектирование баз данных, администрировать системы управления базами данных</t>
  </si>
  <si>
    <t>Разрабатывать программные средства инфокоммуникаций с использованием языка С++</t>
  </si>
  <si>
    <t>Проектировать фильтры и рассчитывать их характеристики</t>
  </si>
  <si>
    <t>Разрабатывать программные средства инфокоммуникаций с использованием языка Java</t>
  </si>
  <si>
    <t>Рассчитывать параметры помехоустойчивых кодов, разрабатывать схемы помехоустойчивых кодеков</t>
  </si>
  <si>
    <t>Рассчитывать характеристики и проектировать коммутационные системы, разрабатывать алгоритмы и протоколы маршрутизации</t>
  </si>
  <si>
    <t>Выполнять расчеты первичных и вторичных параметров передачи, измерять параметры и характеристики различных направляющих систем, разрабатывать проекты линейных сооружений связи</t>
  </si>
  <si>
    <t>Рассчитывать и измерять характеристики элементов оптических систем передачи, проектировать оптические сети инфокоммуникаций</t>
  </si>
  <si>
    <t>Рассчитывать характеристики и проектировать структуры систем передачи и транспортных сетей</t>
  </si>
  <si>
    <t>Проектировать и разрабатывать инфокоммуникационные приложения с использованием языка программирования Python</t>
  </si>
  <si>
    <t>Тестировать программное обеспечение инфокоммуникаций, разрабатывать и сопровождать тестовую документацию</t>
  </si>
  <si>
    <t>Проектировать, развертывать, настраивать, диагностировать и эксплуатировать компоненты облачной инфраструктуры и центров обработки данных</t>
  </si>
  <si>
    <t>Монтировать, настраивать и поддерживать системы управления, обработки и хранения данных, виртуальные среды, интегрировать серверы и службы сети</t>
  </si>
  <si>
    <t>Проектировать, развертывать, настраивать аппаратные и программные средства аккаунтинга, авторизации, аутентификации и шифрования данных</t>
  </si>
  <si>
    <t>Осуществлять планирование радиосетей, проектировать системы и сети радиосвязи, измерять параметры и характеристики оборудования систем сотовой связи</t>
  </si>
  <si>
    <t>Разрабатывать программные средства автоматизации тестирования программного обеспечения инфокоммуникаций</t>
  </si>
  <si>
    <t>Разрабатывать проектную документацию, осуществлять прототипирование пользовательских требований и бизнес-решений, объектное моделирование диаграмм бизнес-процессов инфокоммуникаций</t>
  </si>
  <si>
    <t>Формулировать основные понятия в области научных и экспериментальных исследований, анализировать, обобщать и оформлять результаты научных и экспериментальных исследований, разрабатывать и применять алгоритмы решения изобретательских задач, оценивать качество данных и алгоритмов</t>
  </si>
  <si>
    <t>Анализировать тенденции современной науки, определять перспективные направления научных исследований</t>
  </si>
  <si>
    <t>Проектировать, развертывать, настраивать, диагностировать системы управления, планировать развитие сетей инфокоммуникаций</t>
  </si>
  <si>
    <t>Развертывать, настраивать, диагностировать и администрировать распределенные базы данных</t>
  </si>
  <si>
    <t>Разрабатывать и сопровождать проектную документацию инфокоммуникационных систем и сетей</t>
  </si>
  <si>
    <t>Осуществлять частотное, кодовое и пространственное планирование и проектирование радиосетей разных стандартов на одной территории</t>
  </si>
  <si>
    <t>Проектировать, развертывать, настраивать, диагностировать и эксплуатировать системы и сети видеонаблюдения</t>
  </si>
  <si>
    <t>Разрабатывать и тестировать программное обеспечение смарт-устройств инфокоммуникаций</t>
  </si>
  <si>
    <t>Оценивать эффективность алгоритмов, программных средств и библиотек, проектировать программные системы обработки, оценки качества, защиты мультимедийных данных</t>
  </si>
  <si>
    <t>Рассчитывать и оценивать характеристики инфокоммуникационных каналов, сигналов и помех</t>
  </si>
  <si>
    <t>Разрабатывать цифровые устройства инфокоммуникаций на логических интегральных схемах</t>
  </si>
  <si>
    <t>Рассчитывать частотно-временные, амплитудные и энергетические характеристики передающих и приемных устройств инфокоммуникаций</t>
  </si>
  <si>
    <t>Монтировать, настраивать, диагностировать, измерять и оценивать характеристики оборудования, осуществлять проектирование мультисервисных сетей</t>
  </si>
  <si>
    <t>Оценивать стойкость криптосистем, применять криптографические протоколы и системы в сетях инфокоммуникаций</t>
  </si>
  <si>
    <t>Рассчитывать пропускную способность каналов и вероятность достоверной передачи информации</t>
  </si>
  <si>
    <t>Автоматизировать процесс сборки и конфигурации программного обеспечения, разрабатывать конфигурацию инфраструктуры для управления проектами, осуществлять мониторинг программного обеспечения инфокоммуникаций</t>
  </si>
  <si>
    <t>Настраивать точки беспроводного доступа, маршрутизаторы, проектировать беспроводные глобальные, локальные и персональные сенсорные сети</t>
  </si>
  <si>
    <t>Применять и оценивать эффективность алгоритмов и программных средств сжатия изображений и звука</t>
  </si>
  <si>
    <t>Разрабатывать математические и программные модели, определять с их помощью параметры инфокоммуникационных сигналов и систем</t>
  </si>
  <si>
    <t>Модуль «Проектирование и тестирование сетевых приложений»</t>
  </si>
  <si>
    <t>Использовать формы, приемы, методы и законы интеллектуальной познавательной деятельности в профессиональной сфере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</si>
  <si>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</si>
  <si>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БПК-14</t>
  </si>
  <si>
    <t>БПК-15</t>
  </si>
  <si>
    <t>БПК-16</t>
  </si>
  <si>
    <t>БПК-17</t>
  </si>
  <si>
    <t>БПК-18</t>
  </si>
  <si>
    <t>БПК-19</t>
  </si>
  <si>
    <t>1.9.1</t>
  </si>
  <si>
    <t>1.9.2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</si>
  <si>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</si>
  <si>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СК-16 / СК-17</t>
  </si>
  <si>
    <t>СК-19 / СК-20</t>
  </si>
  <si>
    <t>СК-25 / СК-26</t>
  </si>
  <si>
    <t>СК-28 / СК-29</t>
  </si>
  <si>
    <t>СК-33 / СК-34</t>
  </si>
  <si>
    <t>СК-36 / СК-37</t>
  </si>
  <si>
    <t>Ознакомительная</t>
  </si>
  <si>
    <t>УК-1,5,6</t>
  </si>
  <si>
    <t>Философия</t>
  </si>
  <si>
    <t>Курсовой проект по учебной дисциплине «Технологии программирования инфокоммуникационных систем»</t>
  </si>
  <si>
    <t xml:space="preserve">Курсовая работа по учебной дисциплине «Сетецентрические радиотехнологии» </t>
  </si>
  <si>
    <t>Проектировать и разрабатывать клиент-серверные приложения для организации взаимодействия клиента с веб-сервером при помощи браузера</t>
  </si>
  <si>
    <t xml:space="preserve">Применять основные понятия и законы физики для изучения физических явлений и процессов 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</si>
  <si>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</si>
  <si>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Применять методы и способы контроля параметров, стандартизации и сертификации средств и систем инфокоммуникаций</t>
  </si>
  <si>
    <t>1.8.1</t>
  </si>
  <si>
    <t>1.8.2</t>
  </si>
  <si>
    <t>1.9.3</t>
  </si>
  <si>
    <t>1.10.1</t>
  </si>
  <si>
    <t>1.10.2</t>
  </si>
  <si>
    <t>1.10.3</t>
  </si>
  <si>
    <t>1.11.1</t>
  </si>
  <si>
    <t>1.11.2</t>
  </si>
  <si>
    <t>1.11.3</t>
  </si>
  <si>
    <t>Защита дипломного проекта (защита дипломной работы) в ГЭК</t>
  </si>
  <si>
    <t>Модуль «Основы программной инженерии»</t>
  </si>
  <si>
    <t>СК-12 / СК-13</t>
  </si>
  <si>
    <t>Модуль «Социально-гуманитарные             дисциплины 1»</t>
  </si>
  <si>
    <t>Название модуля, 
учебной дисциплины,                                         курсового проекта (курсовой работы)</t>
  </si>
  <si>
    <t>Локальные и глобальные инфокоммуникационные сети</t>
  </si>
  <si>
    <t>Монтировать, настраивать, диагностировать, измерять и оценивать характеристики оборудования, осуществлять проектирование локальных и глобальных инфокоммуникационных сетей</t>
  </si>
  <si>
    <t>Модуль «Технологии транспортных сетей инфокоммуникаций»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</si>
  <si>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</si>
  <si>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</si>
  <si>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Схемотехнический модуль</t>
  </si>
  <si>
    <t>Устанавливать, настраивать, диагностировать и эксплуатировать операционные системы и серверное программное обеспечение, сетевое и серверное оборудование, развертывать информационную инфраструктуру, осуществлять мониторинг производительности и обеспечивать защиту сети</t>
  </si>
  <si>
    <t>Проектировать, развертывать, настраивать и диагностировать системы сетевой безопасности, обеспечивать защищенное межсетевое взаимодействие на основе использования стандартов безопасности сети Интернет</t>
  </si>
  <si>
    <t>Обладать навыками творческого аналитического мышления</t>
  </si>
  <si>
    <t>Использовать современные методологии, программные средства для построения и анализа моделей процессов, данных, объектов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</si>
  <si>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</si>
  <si>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</si>
  <si>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</si>
  <si>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</si>
  <si>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</si>
  <si>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</si>
  <si>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</si>
  <si>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</si>
  <si>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</si>
  <si>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</si>
  <si>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</si>
  <si>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Профилизация:</t>
  </si>
  <si>
    <t>Cистемы распределения мультимедийной информации</t>
  </si>
  <si>
    <t>ПРИМЕРНЫЙ УЧЕБНЫЙ  ПЛАН</t>
  </si>
  <si>
    <t>2 семестр,
17 недель</t>
  </si>
  <si>
    <t>2 семестр,
17недель</t>
  </si>
  <si>
    <t>История белорусской государственности</t>
  </si>
  <si>
    <t>Современная политэкономия</t>
  </si>
  <si>
    <t>Маркетинг программного продукта и услуг / Управление инновационными проектами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</si>
  <si>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</si>
  <si>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</si>
  <si>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</si>
  <si>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</si>
  <si>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СК-39</t>
  </si>
  <si>
    <t xml:space="preserve">6-05-0611-06 Системы и сети инфокоммуникаций
</t>
  </si>
  <si>
    <t>Разработан в качестве примера реализации образовательного стандарта по специальности 6-05-0611-06 «Системы и сети инфокоммуникаций».</t>
  </si>
  <si>
    <t>/7</t>
  </si>
  <si>
    <t>Курсовая работа по учебной дисциплине «Основы алгоритмизации и программирования»</t>
  </si>
  <si>
    <t>1.9.1, 1.9.3, 2.8.3, 2.11.1</t>
  </si>
  <si>
    <t>Быть способным к саморазвитию и совершенствованию в профессиональной деятельности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</si>
  <si>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</si>
  <si>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УК-14</t>
  </si>
  <si>
    <t>Компонент учреждения образования</t>
  </si>
  <si>
    <t>Великая Отечественная война советского народа (в контексте Второй мировой войны)</t>
  </si>
  <si>
    <t>Продолжение примерного учебного плана по специальности 6-05-0611-06 «Системы и сети инфокоммуникаций», регистрационный № _____________</t>
  </si>
  <si>
    <t>2.13</t>
  </si>
  <si>
    <t>2.13.1</t>
  </si>
  <si>
    <t>2.13.2</t>
  </si>
  <si>
    <t>2.14</t>
  </si>
  <si>
    <t>2.14.1</t>
  </si>
  <si>
    <t>/96</t>
  </si>
  <si>
    <t>Осуществлять коммуникации на иностранном языке для решения задач межличностного и межкультурного взаимодействия</t>
  </si>
  <si>
    <t>1.3, 1.4</t>
  </si>
  <si>
    <t>Проводить основные экономические и финансовые расчеты, определять цели и пути развития организаций в сфере инфокоммуникационных технологий в соответствии с нормативными правовыми актами, регламентирующими хозяйственную деятельность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</si>
  <si>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</si>
  <si>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Использовать языковой материал в профессиональной деятельности на белорусском языке</t>
  </si>
  <si>
    <t>М.В.Шестаков</t>
  </si>
  <si>
    <t>2022</t>
  </si>
  <si>
    <t xml:space="preserve">Инженер </t>
  </si>
  <si>
    <t>Степень: Бакалавр</t>
  </si>
  <si>
    <t>/118</t>
  </si>
  <si>
    <t>/54</t>
  </si>
  <si>
    <t>Проректор по научно-методической работе Государственного учреждения образования                                                                               «Республиканский институт высшей школы»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</si>
  <si>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             «Республиканский институт высшей школы»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</si>
  <si>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«Республиканский институт высшей школы»</t>
  </si>
  <si>
    <t>/336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</si>
  <si>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</si>
  <si>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«Республиканский институт высшей школы»</t>
  </si>
  <si>
    <t>В рамках специальности 6-05-0611-06 «Системы и сети инфокоммуникаций» могут быть реализованы следующие профилизации:  «Cистемы распределения мультимедийной информации», «Системы телекоммуникаций специального назначения», «Цифровое теле- и радиовещание», «Системы телекоммуникаций», «Сети инфокоммуникаций, «Стандартизация, сертификация и контроль параметров», «Сопровождение программного обеспечения» и др.</t>
  </si>
  <si>
    <t>СК-39 / СК-1</t>
  </si>
  <si>
    <t>УК-1, 5, 6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</si>
  <si>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</si>
  <si>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УК-2, БПК-10</t>
  </si>
  <si>
    <t>БПК-12, 13</t>
  </si>
  <si>
    <t>УК-1, 5, 6, БПК-12</t>
  </si>
  <si>
    <r>
      <t>Безопасность жизнедеятельности человека</t>
    </r>
    <r>
      <rPr>
        <b/>
        <vertAlign val="superscript"/>
        <sz val="24"/>
        <color theme="1"/>
        <rFont val="Times New Roman"/>
        <family val="1"/>
        <charset val="204"/>
      </rPr>
      <t>1</t>
    </r>
  </si>
  <si>
    <r>
      <t>Модуль «Социально-гуманитарные     дисциплины 2»</t>
    </r>
    <r>
      <rPr>
        <b/>
        <vertAlign val="superscript"/>
        <sz val="24"/>
        <color theme="1"/>
        <rFont val="Times New Roman"/>
        <family val="1"/>
        <charset val="204"/>
      </rPr>
      <t>2</t>
    </r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</si>
  <si>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3</t>
    </r>
  </si>
  <si>
    <r>
      <rPr>
        <vertAlign val="superscript"/>
        <sz val="28"/>
        <rFont val="Times New Roman"/>
        <family val="1"/>
        <charset val="204"/>
      </rPr>
      <t xml:space="preserve">1 </t>
    </r>
    <r>
      <rPr>
        <sz val="28"/>
        <rFont val="Times New Roman"/>
        <family val="1"/>
        <charset val="204"/>
      </rPr>
      <t>Интегрированная учебная дисциплина «Безопасность жизнедеятельности человека»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</t>
    </r>
  </si>
  <si>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 xml:space="preserve"> 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color theme="1"/>
        <rFont val="Times New Roman"/>
        <family val="1"/>
        <charset val="204"/>
      </rPr>
      <t xml:space="preserve">
</t>
    </r>
    <r>
      <rPr>
        <vertAlign val="superscript"/>
        <sz val="28"/>
        <color theme="1"/>
        <rFont val="Times New Roman"/>
        <family val="1"/>
        <charset val="204"/>
      </rPr>
      <t>3</t>
    </r>
    <r>
      <rPr>
        <sz val="2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</t>
    </r>
  </si>
  <si>
    <t>Использовать средства физической культуры и спорта для сохранения и укрепления здоровья, профилактики заболеваний</t>
  </si>
  <si>
    <t>Протокол № 1 от 01.11.2022</t>
  </si>
  <si>
    <t>Заместитель Министра связи и информатизации Республики Беларусь</t>
  </si>
  <si>
    <t>А.Н.Рябова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</si>
</sst>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u/>
      <sz val="10"/>
      <color theme="10"/>
      <name val="Arial Cyr"/>
      <charset val="204"/>
    </font>
    <font>
      <b/>
      <sz val="24"/>
      <color theme="0"/>
      <name val="Arial Cyr"/>
      <charset val="204"/>
    </font>
    <font>
      <sz val="22"/>
      <color theme="0"/>
      <name val="Arial Cyr"/>
      <charset val="204"/>
    </font>
    <font>
      <b/>
      <sz val="16"/>
      <color theme="0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4"/>
      <color rgb="FF0000FF"/>
      <name val="Arial Cyr"/>
      <charset val="204"/>
    </font>
    <font>
      <b/>
      <sz val="10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sz val="22"/>
      <color theme="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vertAlign val="superscript"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sz val="22"/>
      <name val="Arial Cyr"/>
      <charset val="204"/>
    </font>
    <font>
      <b/>
      <strike/>
      <sz val="24"/>
      <color theme="1"/>
      <name val="Times New Roman"/>
      <family val="1"/>
      <charset val="204"/>
    </font>
    <font>
      <strike/>
      <sz val="24"/>
      <color theme="1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vertAlign val="superscript"/>
      <sz val="2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1" fillId="0" borderId="0" applyNumberFormat="0" applyFill="0" applyBorder="0" applyAlignment="0" applyProtection="0"/>
  </cellStyleXfs>
  <cellXfs count="912">
    <xf numFmtId="0" fontId="0" fillId="0" borderId="0" xfId="0"/>
    <xf numFmtId="0" fontId="5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8" fillId="0" borderId="0" xfId="0" applyFont="1" applyFill="1"/>
    <xf numFmtId="0" fontId="10" fillId="0" borderId="0" xfId="1" applyFont="1" applyFill="1" applyBorder="1"/>
    <xf numFmtId="49" fontId="8" fillId="0" borderId="0" xfId="0" applyNumberFormat="1" applyFont="1" applyFill="1"/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8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11" xfId="0" applyFont="1" applyFill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7" fillId="2" borderId="0" xfId="0" applyFont="1" applyFill="1"/>
    <xf numFmtId="0" fontId="7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3" fillId="0" borderId="0" xfId="0" applyFont="1" applyFill="1"/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8" fillId="0" borderId="0" xfId="0" applyFont="1" applyFill="1"/>
    <xf numFmtId="0" fontId="20" fillId="0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21" fillId="0" borderId="0" xfId="2" applyFill="1"/>
    <xf numFmtId="0" fontId="20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6" fillId="0" borderId="0" xfId="0" applyFont="1" applyFill="1"/>
    <xf numFmtId="0" fontId="24" fillId="0" borderId="0" xfId="0" applyFont="1" applyFill="1" applyAlignment="1">
      <alignment horizontal="center"/>
    </xf>
    <xf numFmtId="0" fontId="5" fillId="0" borderId="50" xfId="0" applyFont="1" applyFill="1" applyBorder="1" applyAlignment="1">
      <alignment horizontal="center" vertical="center" textRotation="90"/>
    </xf>
    <xf numFmtId="0" fontId="5" fillId="0" borderId="65" xfId="0" applyFont="1" applyFill="1" applyBorder="1" applyAlignment="1">
      <alignment horizontal="center" vertical="center" textRotation="90"/>
    </xf>
    <xf numFmtId="0" fontId="5" fillId="0" borderId="48" xfId="0" applyFont="1" applyFill="1" applyBorder="1" applyAlignment="1">
      <alignment horizontal="center" vertical="center" textRotation="90"/>
    </xf>
    <xf numFmtId="0" fontId="19" fillId="0" borderId="7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31" fillId="0" borderId="0" xfId="0" applyFont="1" applyFill="1"/>
    <xf numFmtId="0" fontId="31" fillId="0" borderId="0" xfId="0" applyFont="1" applyFill="1" applyAlignment="1">
      <alignment horizontal="center"/>
    </xf>
    <xf numFmtId="0" fontId="31" fillId="0" borderId="0" xfId="0" applyFont="1" applyFill="1" applyAlignment="1">
      <alignment horizontal="left"/>
    </xf>
    <xf numFmtId="0" fontId="31" fillId="0" borderId="0" xfId="0" applyFont="1" applyFill="1" applyAlignment="1"/>
    <xf numFmtId="0" fontId="14" fillId="0" borderId="0" xfId="0" applyFont="1" applyFill="1"/>
    <xf numFmtId="0" fontId="14" fillId="0" borderId="0" xfId="0" applyFont="1" applyFill="1" applyAlignment="1">
      <alignment vertical="top"/>
    </xf>
    <xf numFmtId="0" fontId="31" fillId="0" borderId="0" xfId="0" applyFont="1" applyFill="1" applyAlignment="1">
      <alignment vertical="top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top"/>
    </xf>
    <xf numFmtId="0" fontId="32" fillId="0" borderId="0" xfId="0" applyFont="1" applyFill="1" applyAlignment="1">
      <alignment horizontal="right"/>
    </xf>
    <xf numFmtId="0" fontId="32" fillId="0" borderId="0" xfId="0" applyFont="1" applyFill="1" applyAlignment="1"/>
    <xf numFmtId="0" fontId="6" fillId="0" borderId="0" xfId="1" applyFont="1" applyFill="1" applyBorder="1"/>
    <xf numFmtId="0" fontId="6" fillId="0" borderId="0" xfId="0" applyFont="1" applyFill="1"/>
    <xf numFmtId="49" fontId="5" fillId="0" borderId="0" xfId="0" applyNumberFormat="1" applyFont="1" applyFill="1"/>
    <xf numFmtId="49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35" fillId="0" borderId="0" xfId="0" applyFont="1" applyFill="1"/>
    <xf numFmtId="0" fontId="7" fillId="0" borderId="12" xfId="0" applyFont="1" applyFill="1" applyBorder="1"/>
    <xf numFmtId="0" fontId="5" fillId="0" borderId="3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19" fillId="0" borderId="43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29" fillId="0" borderId="67" xfId="0" applyFont="1" applyFill="1" applyBorder="1" applyAlignment="1">
      <alignment horizontal="left" vertical="center"/>
    </xf>
    <xf numFmtId="0" fontId="17" fillId="0" borderId="2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17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9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39" fillId="0" borderId="0" xfId="0" applyFont="1" applyFill="1"/>
    <xf numFmtId="0" fontId="2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19" fillId="0" borderId="61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7" fillId="3" borderId="12" xfId="0" applyFont="1" applyFill="1" applyBorder="1"/>
    <xf numFmtId="0" fontId="7" fillId="3" borderId="0" xfId="0" applyFont="1" applyFill="1"/>
    <xf numFmtId="0" fontId="7" fillId="4" borderId="0" xfId="0" applyFont="1" applyFill="1"/>
    <xf numFmtId="0" fontId="19" fillId="0" borderId="58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38" fillId="0" borderId="41" xfId="0" applyFont="1" applyFill="1" applyBorder="1" applyAlignment="1">
      <alignment horizontal="center" vertical="center"/>
    </xf>
    <xf numFmtId="0" fontId="38" fillId="0" borderId="58" xfId="0" applyFont="1" applyFill="1" applyBorder="1" applyAlignment="1">
      <alignment horizontal="center" vertical="center"/>
    </xf>
    <xf numFmtId="0" fontId="38" fillId="0" borderId="44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58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0" fillId="0" borderId="41" xfId="0" applyFont="1" applyFill="1" applyBorder="1" applyAlignment="1">
      <alignment horizontal="center" vertical="center"/>
    </xf>
    <xf numFmtId="0" fontId="30" fillId="0" borderId="44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27" fillId="0" borderId="29" xfId="0" applyFont="1" applyFill="1" applyBorder="1" applyAlignment="1">
      <alignment horizontal="center" vertical="center"/>
    </xf>
    <xf numFmtId="49" fontId="10" fillId="0" borderId="68" xfId="0" applyNumberFormat="1" applyFont="1" applyFill="1" applyBorder="1" applyAlignment="1">
      <alignment horizontal="left" vertical="center"/>
    </xf>
    <xf numFmtId="49" fontId="29" fillId="0" borderId="57" xfId="0" applyNumberFormat="1" applyFont="1" applyFill="1" applyBorder="1" applyAlignment="1">
      <alignment horizontal="left" vertical="center"/>
    </xf>
    <xf numFmtId="49" fontId="31" fillId="0" borderId="0" xfId="0" applyNumberFormat="1" applyFont="1" applyFill="1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Border="1"/>
    <xf numFmtId="49" fontId="39" fillId="0" borderId="0" xfId="0" applyNumberFormat="1" applyFont="1" applyFill="1" applyBorder="1" applyAlignment="1">
      <alignment wrapText="1"/>
    </xf>
    <xf numFmtId="0" fontId="16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14" fillId="0" borderId="0" xfId="0" applyFont="1" applyFill="1" applyBorder="1" applyAlignment="1"/>
    <xf numFmtId="49" fontId="29" fillId="0" borderId="57" xfId="0" applyNumberFormat="1" applyFont="1" applyFill="1" applyBorder="1" applyAlignment="1">
      <alignment vertical="center"/>
    </xf>
    <xf numFmtId="49" fontId="30" fillId="0" borderId="59" xfId="0" applyNumberFormat="1" applyFont="1" applyFill="1" applyBorder="1" applyAlignment="1">
      <alignment vertical="center"/>
    </xf>
    <xf numFmtId="0" fontId="27" fillId="0" borderId="27" xfId="0" applyFont="1" applyFill="1" applyBorder="1" applyAlignment="1">
      <alignment horizontal="center" vertical="center"/>
    </xf>
    <xf numFmtId="0" fontId="14" fillId="0" borderId="24" xfId="0" applyFont="1" applyFill="1" applyBorder="1"/>
    <xf numFmtId="0" fontId="14" fillId="0" borderId="0" xfId="0" applyFont="1" applyFill="1" applyBorder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0" xfId="0" applyFont="1" applyFill="1"/>
    <xf numFmtId="0" fontId="2" fillId="0" borderId="0" xfId="0" applyFont="1" applyFill="1" applyBorder="1"/>
    <xf numFmtId="0" fontId="2" fillId="0" borderId="36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top"/>
    </xf>
    <xf numFmtId="0" fontId="2" fillId="0" borderId="17" xfId="0" applyFont="1" applyFill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 vertical="center"/>
    </xf>
    <xf numFmtId="49" fontId="17" fillId="0" borderId="14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top"/>
    </xf>
    <xf numFmtId="0" fontId="2" fillId="0" borderId="16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 vertical="top"/>
    </xf>
    <xf numFmtId="0" fontId="2" fillId="0" borderId="36" xfId="0" applyFont="1" applyFill="1" applyBorder="1"/>
    <xf numFmtId="0" fontId="2" fillId="0" borderId="61" xfId="0" applyFont="1" applyFill="1" applyBorder="1"/>
    <xf numFmtId="0" fontId="2" fillId="0" borderId="61" xfId="0" applyFont="1" applyFill="1" applyBorder="1" applyAlignment="1">
      <alignment horizontal="center"/>
    </xf>
    <xf numFmtId="0" fontId="17" fillId="0" borderId="61" xfId="0" applyFont="1" applyFill="1" applyBorder="1" applyAlignment="1">
      <alignment horizontal="center" vertical="center"/>
    </xf>
    <xf numFmtId="49" fontId="2" fillId="0" borderId="61" xfId="0" applyNumberFormat="1" applyFont="1" applyFill="1" applyBorder="1" applyAlignment="1">
      <alignment horizontal="center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64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/>
    </xf>
    <xf numFmtId="0" fontId="17" fillId="0" borderId="0" xfId="0" applyFont="1" applyFill="1" applyBorder="1"/>
    <xf numFmtId="49" fontId="2" fillId="0" borderId="57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  <xf numFmtId="0" fontId="17" fillId="5" borderId="12" xfId="0" applyFont="1" applyFill="1" applyBorder="1" applyAlignment="1">
      <alignment vertical="center"/>
    </xf>
    <xf numFmtId="0" fontId="8" fillId="5" borderId="0" xfId="0" applyFont="1" applyFill="1"/>
    <xf numFmtId="0" fontId="5" fillId="0" borderId="28" xfId="0" applyFont="1" applyFill="1" applyBorder="1" applyAlignment="1">
      <alignment horizontal="center" vertical="center" textRotation="90"/>
    </xf>
    <xf numFmtId="0" fontId="2" fillId="0" borderId="28" xfId="0" applyFont="1" applyFill="1" applyBorder="1" applyAlignment="1">
      <alignment vertical="center"/>
    </xf>
    <xf numFmtId="0" fontId="27" fillId="0" borderId="1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4" fillId="0" borderId="24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0" fontId="5" fillId="0" borderId="5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14" fillId="0" borderId="24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/>
    </xf>
    <xf numFmtId="0" fontId="32" fillId="0" borderId="0" xfId="0" applyFont="1" applyFill="1" applyAlignment="1">
      <alignment horizontal="left"/>
    </xf>
    <xf numFmtId="0" fontId="5" fillId="0" borderId="3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19" fillId="0" borderId="16" xfId="0" applyFont="1" applyFill="1" applyBorder="1" applyAlignment="1">
      <alignment horizontal="center" vertical="top"/>
    </xf>
    <xf numFmtId="0" fontId="19" fillId="0" borderId="8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4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top"/>
    </xf>
    <xf numFmtId="0" fontId="2" fillId="0" borderId="61" xfId="0" applyFont="1" applyFill="1" applyBorder="1" applyAlignment="1">
      <alignment horizontal="center" vertical="center"/>
    </xf>
    <xf numFmtId="49" fontId="30" fillId="0" borderId="57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49" fontId="30" fillId="0" borderId="63" xfId="0" applyNumberFormat="1" applyFont="1" applyFill="1" applyBorder="1" applyAlignment="1">
      <alignment horizontal="left" vertical="center"/>
    </xf>
    <xf numFmtId="0" fontId="14" fillId="0" borderId="24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vertical="top" wrapText="1"/>
    </xf>
    <xf numFmtId="49" fontId="30" fillId="0" borderId="56" xfId="0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49" fontId="29" fillId="0" borderId="67" xfId="0" applyNumberFormat="1" applyFont="1" applyFill="1" applyBorder="1" applyAlignment="1">
      <alignment horizontal="left" vertical="center"/>
    </xf>
    <xf numFmtId="49" fontId="30" fillId="0" borderId="67" xfId="0" applyNumberFormat="1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49" fontId="43" fillId="0" borderId="12" xfId="0" applyNumberFormat="1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vertical="center"/>
    </xf>
    <xf numFmtId="0" fontId="47" fillId="0" borderId="0" xfId="0" applyFont="1" applyFill="1" applyAlignment="1">
      <alignment horizontal="left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49" fontId="29" fillId="0" borderId="76" xfId="0" applyNumberFormat="1" applyFont="1" applyFill="1" applyBorder="1" applyAlignment="1">
      <alignment horizontal="left" vertical="center"/>
    </xf>
    <xf numFmtId="0" fontId="19" fillId="0" borderId="60" xfId="0" applyFont="1" applyFill="1" applyBorder="1" applyAlignment="1">
      <alignment horizontal="center" vertical="top"/>
    </xf>
    <xf numFmtId="0" fontId="19" fillId="0" borderId="47" xfId="0" applyFont="1" applyFill="1" applyBorder="1" applyAlignment="1">
      <alignment horizontal="center" vertical="top"/>
    </xf>
    <xf numFmtId="0" fontId="19" fillId="0" borderId="71" xfId="0" applyFont="1" applyFill="1" applyBorder="1" applyAlignment="1">
      <alignment horizontal="center" vertical="top"/>
    </xf>
    <xf numFmtId="0" fontId="37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36" fillId="0" borderId="0" xfId="0" applyFont="1" applyFill="1" applyBorder="1" applyAlignment="1">
      <alignment vertical="center"/>
    </xf>
    <xf numFmtId="0" fontId="48" fillId="0" borderId="29" xfId="0" applyFont="1" applyFill="1" applyBorder="1" applyAlignment="1">
      <alignment horizontal="center" vertical="center"/>
    </xf>
    <xf numFmtId="0" fontId="49" fillId="0" borderId="4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center" vertical="center"/>
    </xf>
    <xf numFmtId="0" fontId="50" fillId="0" borderId="27" xfId="0" applyFont="1" applyFill="1" applyBorder="1" applyAlignment="1">
      <alignment horizontal="center" vertical="center"/>
    </xf>
    <xf numFmtId="0" fontId="50" fillId="0" borderId="28" xfId="0" applyFont="1" applyFill="1" applyBorder="1" applyAlignment="1">
      <alignment horizontal="center" vertical="center"/>
    </xf>
    <xf numFmtId="0" fontId="33" fillId="0" borderId="64" xfId="0" applyFont="1" applyFill="1" applyBorder="1" applyAlignment="1">
      <alignment horizontal="center" vertical="center"/>
    </xf>
    <xf numFmtId="0" fontId="33" fillId="0" borderId="65" xfId="0" applyFont="1" applyFill="1" applyBorder="1" applyAlignment="1">
      <alignment horizontal="center" vertical="center"/>
    </xf>
    <xf numFmtId="0" fontId="33" fillId="0" borderId="66" xfId="0" applyFont="1" applyFill="1" applyBorder="1" applyAlignment="1">
      <alignment horizontal="center" vertical="center"/>
    </xf>
    <xf numFmtId="0" fontId="33" fillId="0" borderId="50" xfId="0" applyFont="1" applyFill="1" applyBorder="1" applyAlignment="1">
      <alignment horizontal="center" vertical="center"/>
    </xf>
    <xf numFmtId="0" fontId="33" fillId="0" borderId="48" xfId="0" applyFont="1" applyFill="1" applyBorder="1" applyAlignment="1">
      <alignment horizontal="center" vertical="center"/>
    </xf>
    <xf numFmtId="0" fontId="14" fillId="0" borderId="0" xfId="0" applyFont="1" applyFill="1" applyAlignment="1"/>
    <xf numFmtId="0" fontId="6" fillId="0" borderId="0" xfId="0" applyFont="1" applyFill="1" applyAlignment="1">
      <alignment vertical="center"/>
    </xf>
    <xf numFmtId="0" fontId="32" fillId="0" borderId="0" xfId="0" applyFont="1" applyFill="1" applyAlignment="1">
      <alignment vertical="top" wrapText="1"/>
    </xf>
    <xf numFmtId="0" fontId="0" fillId="0" borderId="0" xfId="0" applyFill="1" applyAlignment="1"/>
    <xf numFmtId="0" fontId="19" fillId="0" borderId="49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71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49" fontId="30" fillId="0" borderId="63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18" fillId="6" borderId="0" xfId="0" applyFont="1" applyFill="1"/>
    <xf numFmtId="0" fontId="5" fillId="0" borderId="7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top"/>
    </xf>
    <xf numFmtId="0" fontId="19" fillId="0" borderId="8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0" fontId="5" fillId="0" borderId="49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49" fontId="30" fillId="0" borderId="59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49" fontId="30" fillId="0" borderId="57" xfId="0" applyNumberFormat="1" applyFont="1" applyFill="1" applyBorder="1" applyAlignment="1">
      <alignment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top"/>
    </xf>
    <xf numFmtId="0" fontId="5" fillId="0" borderId="42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top"/>
    </xf>
    <xf numFmtId="0" fontId="5" fillId="0" borderId="7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49" fontId="30" fillId="0" borderId="57" xfId="0" applyNumberFormat="1" applyFont="1" applyFill="1" applyBorder="1" applyAlignment="1">
      <alignment horizontal="left" vertical="center"/>
    </xf>
    <xf numFmtId="49" fontId="29" fillId="0" borderId="63" xfId="0" applyNumberFormat="1" applyFont="1" applyFill="1" applyBorder="1" applyAlignment="1">
      <alignment horizontal="left" vertical="center"/>
    </xf>
    <xf numFmtId="49" fontId="29" fillId="0" borderId="76" xfId="0" applyNumberFormat="1" applyFont="1" applyFill="1" applyBorder="1" applyAlignment="1">
      <alignment vertical="center"/>
    </xf>
    <xf numFmtId="49" fontId="29" fillId="0" borderId="62" xfId="0" applyNumberFormat="1" applyFont="1" applyFill="1" applyBorder="1" applyAlignment="1">
      <alignment horizontal="left" vertical="center"/>
    </xf>
    <xf numFmtId="49" fontId="30" fillId="0" borderId="7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top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29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 textRotation="90"/>
    </xf>
    <xf numFmtId="0" fontId="10" fillId="0" borderId="45" xfId="0" applyFont="1" applyFill="1" applyBorder="1" applyAlignment="1">
      <alignment horizontal="center" vertical="center" textRotation="90"/>
    </xf>
    <xf numFmtId="0" fontId="10" fillId="0" borderId="46" xfId="0" applyFont="1" applyFill="1" applyBorder="1" applyAlignment="1">
      <alignment horizontal="center" vertical="center" textRotation="90"/>
    </xf>
    <xf numFmtId="0" fontId="10" fillId="0" borderId="39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40" xfId="0" applyFont="1" applyFill="1" applyBorder="1" applyAlignment="1">
      <alignment horizontal="center" vertical="center" textRotation="90"/>
    </xf>
    <xf numFmtId="0" fontId="10" fillId="0" borderId="52" xfId="0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10" fillId="0" borderId="33" xfId="0" applyFont="1" applyFill="1" applyBorder="1" applyAlignment="1">
      <alignment horizontal="center" vertical="center" textRotation="90"/>
    </xf>
    <xf numFmtId="0" fontId="17" fillId="0" borderId="3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58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top"/>
    </xf>
    <xf numFmtId="0" fontId="10" fillId="0" borderId="19" xfId="0" applyFont="1" applyFill="1" applyBorder="1" applyAlignment="1">
      <alignment horizontal="center" vertical="center" textRotation="90"/>
    </xf>
    <xf numFmtId="0" fontId="10" fillId="0" borderId="58" xfId="0" applyFont="1" applyFill="1" applyBorder="1" applyAlignment="1">
      <alignment horizontal="center" vertical="center" textRotation="90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61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50" fillId="0" borderId="3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center" vertical="center"/>
    </xf>
    <xf numFmtId="0" fontId="50" fillId="0" borderId="2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9" fillId="0" borderId="1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left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49" fontId="30" fillId="0" borderId="57" xfId="0" applyNumberFormat="1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1" fontId="10" fillId="0" borderId="9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left" vertical="center" wrapText="1"/>
    </xf>
    <xf numFmtId="0" fontId="5" fillId="0" borderId="54" xfId="0" applyFont="1" applyFill="1" applyBorder="1" applyAlignment="1">
      <alignment horizontal="left" vertical="center" wrapText="1"/>
    </xf>
    <xf numFmtId="0" fontId="5" fillId="0" borderId="55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49" fontId="5" fillId="0" borderId="53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left" vertical="distributed"/>
    </xf>
    <xf numFmtId="0" fontId="5" fillId="0" borderId="12" xfId="0" applyFont="1" applyFill="1" applyBorder="1" applyAlignment="1">
      <alignment horizontal="left" vertical="distributed"/>
    </xf>
    <xf numFmtId="0" fontId="5" fillId="0" borderId="32" xfId="0" applyFont="1" applyFill="1" applyBorder="1" applyAlignment="1">
      <alignment horizontal="left" vertical="distributed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61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49" fontId="5" fillId="0" borderId="71" xfId="0" applyNumberFormat="1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1" fontId="5" fillId="0" borderId="48" xfId="0" applyNumberFormat="1" applyFont="1" applyFill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/>
    </xf>
    <xf numFmtId="1" fontId="5" fillId="0" borderId="33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left" vertical="distributed"/>
    </xf>
    <xf numFmtId="0" fontId="5" fillId="0" borderId="26" xfId="0" applyFont="1" applyFill="1" applyBorder="1" applyAlignment="1">
      <alignment horizontal="left" vertical="distributed"/>
    </xf>
    <xf numFmtId="0" fontId="5" fillId="0" borderId="29" xfId="0" applyFont="1" applyFill="1" applyBorder="1" applyAlignment="1">
      <alignment horizontal="left" vertical="distributed"/>
    </xf>
    <xf numFmtId="0" fontId="5" fillId="0" borderId="6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4" fillId="0" borderId="23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 textRotation="90"/>
    </xf>
    <xf numFmtId="0" fontId="5" fillId="0" borderId="61" xfId="0" applyFont="1" applyFill="1" applyBorder="1" applyAlignment="1">
      <alignment horizontal="center" vertical="center" textRotation="90"/>
    </xf>
    <xf numFmtId="0" fontId="5" fillId="0" borderId="17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42" xfId="0" applyFont="1" applyFill="1" applyBorder="1" applyAlignment="1">
      <alignment horizontal="center" vertical="center"/>
    </xf>
    <xf numFmtId="0" fontId="33" fillId="0" borderId="6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50" fillId="0" borderId="28" xfId="0" applyFont="1" applyFill="1" applyBorder="1" applyAlignment="1">
      <alignment horizontal="center" vertical="center"/>
    </xf>
    <xf numFmtId="0" fontId="33" fillId="0" borderId="50" xfId="0" applyFont="1" applyFill="1" applyBorder="1" applyAlignment="1">
      <alignment horizontal="center" vertical="center"/>
    </xf>
    <xf numFmtId="0" fontId="33" fillId="0" borderId="48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33" fillId="0" borderId="64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1" xfId="0" applyFont="1" applyFill="1" applyBorder="1" applyAlignment="1">
      <alignment horizontal="center" vertical="center" textRotation="90"/>
    </xf>
    <xf numFmtId="0" fontId="19" fillId="0" borderId="16" xfId="0" applyFont="1" applyFill="1" applyBorder="1" applyAlignment="1">
      <alignment horizontal="center" vertical="top"/>
    </xf>
    <xf numFmtId="0" fontId="19" fillId="0" borderId="8" xfId="0" applyFont="1" applyFill="1" applyBorder="1" applyAlignment="1">
      <alignment horizontal="center" vertical="top"/>
    </xf>
    <xf numFmtId="0" fontId="10" fillId="0" borderId="41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60" xfId="0" applyFont="1" applyFill="1" applyBorder="1" applyAlignment="1">
      <alignment horizontal="center" vertical="top"/>
    </xf>
    <xf numFmtId="0" fontId="5" fillId="0" borderId="72" xfId="0" applyFont="1" applyFill="1" applyBorder="1" applyAlignment="1">
      <alignment horizontal="center" vertical="top"/>
    </xf>
    <xf numFmtId="0" fontId="5" fillId="0" borderId="71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 textRotation="90"/>
    </xf>
    <xf numFmtId="0" fontId="2" fillId="0" borderId="63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53" xfId="0" applyFont="1" applyFill="1" applyBorder="1" applyAlignment="1">
      <alignment horizontal="center" vertical="center" textRotation="90"/>
    </xf>
    <xf numFmtId="0" fontId="5" fillId="0" borderId="4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10" fillId="0" borderId="19" xfId="0" applyFont="1" applyFill="1" applyBorder="1" applyAlignment="1">
      <alignment horizontal="left" vertical="center" wrapText="1"/>
    </xf>
    <xf numFmtId="0" fontId="10" fillId="0" borderId="58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49" fontId="30" fillId="0" borderId="59" xfId="0" applyNumberFormat="1" applyFont="1" applyFill="1" applyBorder="1" applyAlignment="1">
      <alignment horizontal="left" vertical="center"/>
    </xf>
    <xf numFmtId="49" fontId="30" fillId="0" borderId="56" xfId="0" applyNumberFormat="1" applyFont="1" applyFill="1" applyBorder="1" applyAlignment="1">
      <alignment horizontal="left" vertical="center"/>
    </xf>
    <xf numFmtId="0" fontId="5" fillId="0" borderId="54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61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49" fontId="5" fillId="0" borderId="36" xfId="0" applyNumberFormat="1" applyFont="1" applyFill="1" applyBorder="1" applyAlignment="1">
      <alignment horizontal="left" vertical="center" wrapText="1"/>
    </xf>
    <xf numFmtId="49" fontId="5" fillId="0" borderId="61" xfId="0" applyNumberFormat="1" applyFont="1" applyFill="1" applyBorder="1" applyAlignment="1">
      <alignment horizontal="left" vertical="center" wrapText="1"/>
    </xf>
    <xf numFmtId="49" fontId="5" fillId="0" borderId="31" xfId="0" applyNumberFormat="1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0" borderId="60" xfId="0" applyFont="1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10" fillId="0" borderId="53" xfId="0" applyFont="1" applyFill="1" applyBorder="1" applyAlignment="1">
      <alignment horizontal="center" vertical="center" textRotation="90"/>
    </xf>
    <xf numFmtId="0" fontId="10" fillId="0" borderId="54" xfId="0" applyFont="1" applyFill="1" applyBorder="1" applyAlignment="1">
      <alignment horizontal="center" vertical="center" textRotation="90"/>
    </xf>
    <xf numFmtId="0" fontId="10" fillId="0" borderId="55" xfId="0" applyFont="1" applyFill="1" applyBorder="1" applyAlignment="1">
      <alignment horizontal="center" vertical="center" textRotation="90"/>
    </xf>
    <xf numFmtId="0" fontId="2" fillId="0" borderId="20" xfId="0" applyFont="1" applyFill="1" applyBorder="1" applyAlignment="1">
      <alignment horizontal="center" textRotation="90"/>
    </xf>
    <xf numFmtId="0" fontId="2" fillId="0" borderId="10" xfId="0" applyFont="1" applyFill="1" applyBorder="1" applyAlignment="1">
      <alignment horizontal="center" textRotation="90"/>
    </xf>
    <xf numFmtId="0" fontId="2" fillId="0" borderId="58" xfId="0" applyFont="1" applyFill="1" applyBorder="1" applyAlignment="1">
      <alignment horizontal="center" textRotation="90"/>
    </xf>
    <xf numFmtId="0" fontId="2" fillId="0" borderId="61" xfId="0" applyFont="1" applyFill="1" applyBorder="1" applyAlignment="1">
      <alignment horizontal="center" textRotation="90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top"/>
    </xf>
    <xf numFmtId="0" fontId="5" fillId="0" borderId="43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top"/>
    </xf>
    <xf numFmtId="0" fontId="19" fillId="0" borderId="49" xfId="0" applyFont="1" applyFill="1" applyBorder="1" applyAlignment="1">
      <alignment horizontal="center" vertical="top"/>
    </xf>
    <xf numFmtId="0" fontId="19" fillId="0" borderId="72" xfId="0" applyFont="1" applyFill="1" applyBorder="1" applyAlignment="1">
      <alignment horizontal="center" vertical="top"/>
    </xf>
    <xf numFmtId="0" fontId="31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top"/>
    </xf>
    <xf numFmtId="0" fontId="14" fillId="0" borderId="0" xfId="0" applyFont="1" applyFill="1" applyAlignment="1">
      <alignment horizontal="right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 textRotation="90"/>
    </xf>
    <xf numFmtId="0" fontId="5" fillId="0" borderId="55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textRotation="90"/>
    </xf>
    <xf numFmtId="0" fontId="2" fillId="0" borderId="9" xfId="0" applyFont="1" applyFill="1" applyBorder="1" applyAlignment="1">
      <alignment horizontal="center" textRotation="90"/>
    </xf>
    <xf numFmtId="0" fontId="2" fillId="0" borderId="44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textRotation="90"/>
    </xf>
    <xf numFmtId="0" fontId="2" fillId="0" borderId="65" xfId="0" applyFont="1" applyFill="1" applyBorder="1" applyAlignment="1">
      <alignment horizontal="center" textRotation="90"/>
    </xf>
    <xf numFmtId="0" fontId="10" fillId="0" borderId="41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74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49" fontId="5" fillId="0" borderId="19" xfId="0" applyNumberFormat="1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vertical="center" wrapText="1"/>
    </xf>
    <xf numFmtId="0" fontId="14" fillId="0" borderId="23" xfId="0" applyFont="1" applyFill="1" applyBorder="1" applyAlignment="1">
      <alignment horizontal="left" vertical="top" wrapText="1"/>
    </xf>
    <xf numFmtId="0" fontId="32" fillId="0" borderId="0" xfId="0" applyFont="1" applyFill="1" applyAlignment="1">
      <alignment horizontal="left"/>
    </xf>
    <xf numFmtId="0" fontId="5" fillId="0" borderId="16" xfId="0" applyFont="1" applyFill="1" applyBorder="1" applyAlignment="1">
      <alignment vertical="center" wrapText="1"/>
    </xf>
    <xf numFmtId="1" fontId="5" fillId="0" borderId="47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0" borderId="40" xfId="0" applyNumberFormat="1" applyFont="1" applyFill="1" applyBorder="1" applyAlignment="1">
      <alignment horizontal="center" vertical="center"/>
    </xf>
    <xf numFmtId="0" fontId="41" fillId="0" borderId="23" xfId="0" applyFont="1" applyFill="1" applyBorder="1" applyAlignment="1">
      <alignment horizontal="center" vertical="top"/>
    </xf>
    <xf numFmtId="0" fontId="41" fillId="0" borderId="23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/>
    </xf>
    <xf numFmtId="0" fontId="31" fillId="0" borderId="0" xfId="0" applyFont="1" applyFill="1" applyBorder="1" applyAlignment="1">
      <alignment horizontal="left" vertical="top" wrapText="1"/>
    </xf>
    <xf numFmtId="0" fontId="16" fillId="0" borderId="23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 vertical="top" wrapText="1"/>
    </xf>
    <xf numFmtId="0" fontId="10" fillId="0" borderId="36" xfId="0" applyFont="1" applyFill="1" applyBorder="1" applyAlignment="1">
      <alignment horizontal="left" vertical="center" wrapText="1"/>
    </xf>
    <xf numFmtId="0" fontId="10" fillId="0" borderId="61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5" fillId="0" borderId="68" xfId="0" applyFont="1" applyFill="1" applyBorder="1" applyAlignment="1">
      <alignment horizontal="left" vertical="center" wrapText="1"/>
    </xf>
    <xf numFmtId="0" fontId="5" fillId="0" borderId="69" xfId="0" applyFont="1" applyFill="1" applyBorder="1" applyAlignment="1">
      <alignment horizontal="left" vertical="center" wrapText="1"/>
    </xf>
    <xf numFmtId="0" fontId="5" fillId="0" borderId="70" xfId="0" applyFont="1" applyFill="1" applyBorder="1" applyAlignment="1">
      <alignment horizontal="left" vertical="center" wrapText="1"/>
    </xf>
    <xf numFmtId="49" fontId="30" fillId="0" borderId="57" xfId="0" applyNumberFormat="1" applyFon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/>
    </xf>
    <xf numFmtId="16" fontId="5" fillId="0" borderId="4" xfId="0" applyNumberFormat="1" applyFont="1" applyFill="1" applyBorder="1" applyAlignment="1">
      <alignment horizontal="center" vertical="center" wrapText="1"/>
    </xf>
    <xf numFmtId="16" fontId="5" fillId="0" borderId="5" xfId="0" applyNumberFormat="1" applyFont="1" applyFill="1" applyBorder="1" applyAlignment="1">
      <alignment horizontal="center" vertical="center" wrapText="1"/>
    </xf>
    <xf numFmtId="0" fontId="33" fillId="0" borderId="66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33" fillId="0" borderId="7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49" fontId="33" fillId="0" borderId="8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1" fontId="5" fillId="0" borderId="74" xfId="0" applyNumberFormat="1" applyFont="1" applyFill="1" applyBorder="1" applyAlignment="1">
      <alignment horizontal="center" vertical="center"/>
    </xf>
    <xf numFmtId="1" fontId="5" fillId="0" borderId="45" xfId="0" applyNumberFormat="1" applyFont="1" applyFill="1" applyBorder="1" applyAlignment="1">
      <alignment horizontal="center" vertical="center"/>
    </xf>
    <xf numFmtId="1" fontId="5" fillId="0" borderId="4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/>
    </xf>
    <xf numFmtId="0" fontId="40" fillId="0" borderId="16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</cellXfs>
  <cellStyles count="3">
    <cellStyle name="Гиперссылка" xfId="2" builtinId="8"/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O1574"/>
  <sheetViews>
    <sheetView tabSelected="1" showWhiteSpace="0" view="pageLayout" topLeftCell="A16" zoomScale="40" zoomScaleNormal="40" zoomScalePageLayoutView="40" workbookViewId="0">
      <selection activeCell="AM16" sqref="AM16"/>
    </sheetView>
  </sheetViews>
  <sheetFormatPr defaultColWidth="4.7109375" defaultRowHeight="12.75" x14ac:dyDescent="0.2"/>
  <cols>
    <col min="1" max="1" width="14.28515625" style="2" customWidth="1"/>
    <col min="2" max="14" width="6.7109375" style="2" customWidth="1"/>
    <col min="15" max="17" width="6.28515625" style="2" customWidth="1"/>
    <col min="18" max="19" width="6.28515625" style="16" customWidth="1"/>
    <col min="20" max="23" width="6.7109375" style="21" customWidth="1"/>
    <col min="24" max="31" width="6.7109375" style="2" customWidth="1"/>
    <col min="32" max="32" width="13" style="2" customWidth="1"/>
    <col min="33" max="37" width="10.28515625" style="2" customWidth="1"/>
    <col min="38" max="38" width="12.5703125" style="2" customWidth="1"/>
    <col min="39" max="40" width="10.28515625" style="2" customWidth="1"/>
    <col min="41" max="41" width="13.140625" style="2" customWidth="1"/>
    <col min="42" max="46" width="10.28515625" style="2" customWidth="1"/>
    <col min="47" max="47" width="13" style="2" customWidth="1"/>
    <col min="48" max="49" width="10.28515625" style="2" customWidth="1"/>
    <col min="50" max="50" width="14.28515625" style="2" customWidth="1"/>
    <col min="51" max="54" width="10.28515625" style="2" customWidth="1"/>
    <col min="55" max="55" width="8.7109375" style="2" customWidth="1"/>
    <col min="56" max="57" width="8.7109375" style="21" customWidth="1"/>
    <col min="58" max="60" width="8.7109375" style="17" customWidth="1"/>
    <col min="61" max="61" width="10.28515625" style="17" customWidth="1"/>
    <col min="62" max="62" width="20.42578125" style="2" customWidth="1"/>
    <col min="63" max="63" width="8.7109375" style="2" customWidth="1"/>
    <col min="64" max="64" width="6.7109375" style="2" customWidth="1"/>
    <col min="65" max="65" width="4.7109375" style="2"/>
    <col min="66" max="66" width="13" style="2" customWidth="1"/>
    <col min="67" max="67" width="5.7109375" style="22" customWidth="1"/>
    <col min="68" max="69" width="4.7109375" style="22"/>
    <col min="70" max="16384" width="4.7109375" style="2"/>
  </cols>
  <sheetData>
    <row r="1" spans="1:70" s="22" customFormat="1" ht="28.35" customHeight="1" x14ac:dyDescent="0.2">
      <c r="A1" s="84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6"/>
      <c r="AE1" s="86"/>
      <c r="AF1" s="86"/>
      <c r="AG1" s="86"/>
      <c r="AH1" s="86"/>
      <c r="AI1" s="86"/>
      <c r="AJ1" s="86"/>
      <c r="AK1" s="86"/>
      <c r="AL1" s="85"/>
      <c r="AM1" s="85"/>
      <c r="AN1" s="85"/>
      <c r="AO1" s="85"/>
      <c r="AP1" s="85"/>
      <c r="AQ1" s="85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7"/>
      <c r="BE1" s="87"/>
      <c r="BF1" s="278"/>
      <c r="BG1" s="278"/>
      <c r="BH1" s="278"/>
      <c r="BI1" s="278"/>
      <c r="BJ1" s="245">
        <f t="shared" ref="BJ1" si="0">SUM(X1:AE1)</f>
        <v>0</v>
      </c>
    </row>
    <row r="2" spans="1:70" s="1" customFormat="1" ht="35.25" x14ac:dyDescent="0.5">
      <c r="B2" s="49" t="s">
        <v>92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50"/>
      <c r="S2" s="50"/>
      <c r="T2" s="49"/>
      <c r="U2" s="49"/>
      <c r="V2" s="412" t="s">
        <v>163</v>
      </c>
      <c r="W2" s="412"/>
      <c r="X2" s="412"/>
      <c r="Y2" s="412"/>
      <c r="Z2" s="412"/>
      <c r="AA2" s="412"/>
      <c r="AB2" s="412"/>
      <c r="AC2" s="412"/>
      <c r="AD2" s="412"/>
      <c r="AE2" s="412"/>
      <c r="AF2" s="412"/>
      <c r="AG2" s="412"/>
      <c r="AH2" s="412"/>
      <c r="AI2" s="412"/>
      <c r="AJ2" s="412"/>
      <c r="AK2" s="412"/>
      <c r="AL2" s="412"/>
      <c r="AM2" s="412"/>
      <c r="AN2" s="412"/>
      <c r="AO2" s="412"/>
      <c r="AP2" s="412"/>
      <c r="AQ2" s="412"/>
      <c r="AR2" s="412"/>
      <c r="AS2" s="412"/>
      <c r="AT2" s="346"/>
      <c r="AU2" s="346"/>
      <c r="AV2" s="49"/>
      <c r="AW2" s="49"/>
      <c r="AX2" s="49"/>
      <c r="AY2" s="49"/>
      <c r="AZ2" s="49"/>
      <c r="BA2" s="49"/>
      <c r="BB2" s="49"/>
      <c r="BC2" s="815"/>
      <c r="BD2" s="815"/>
      <c r="BE2" s="815"/>
      <c r="BF2" s="815"/>
      <c r="BG2" s="815"/>
      <c r="BH2" s="815"/>
      <c r="BI2" s="815"/>
      <c r="BO2" s="24"/>
      <c r="BP2" s="24"/>
      <c r="BQ2" s="24"/>
    </row>
    <row r="3" spans="1:70" ht="35.25" x14ac:dyDescent="0.5">
      <c r="B3" s="49" t="s">
        <v>93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51"/>
      <c r="BG3" s="51"/>
      <c r="BH3" s="51"/>
      <c r="BI3" s="51"/>
    </row>
    <row r="4" spans="1:70" ht="35.25" x14ac:dyDescent="0.5">
      <c r="B4" s="49" t="s">
        <v>94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50"/>
      <c r="S4" s="50"/>
      <c r="T4" s="49"/>
      <c r="U4" s="49"/>
      <c r="V4" s="413" t="s">
        <v>443</v>
      </c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  <c r="AN4" s="413"/>
      <c r="AO4" s="413"/>
      <c r="AP4" s="413"/>
      <c r="AQ4" s="413"/>
      <c r="AR4" s="413"/>
      <c r="AS4" s="413"/>
      <c r="AT4" s="347"/>
      <c r="AU4" s="347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51"/>
      <c r="BG4" s="51"/>
      <c r="BH4" s="51"/>
      <c r="BI4" s="51"/>
    </row>
    <row r="5" spans="1:70" ht="35.25" x14ac:dyDescent="0.5">
      <c r="B5" s="49" t="s">
        <v>95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0"/>
      <c r="T5" s="52"/>
      <c r="U5" s="52"/>
      <c r="V5" s="49"/>
      <c r="W5" s="53"/>
      <c r="X5" s="53"/>
      <c r="Y5" s="53"/>
      <c r="Z5" s="53"/>
      <c r="AA5" s="53"/>
      <c r="AB5" s="53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3" t="s">
        <v>191</v>
      </c>
      <c r="AY5" s="51"/>
      <c r="AZ5" s="49"/>
      <c r="BA5" s="53"/>
      <c r="BB5" s="53"/>
      <c r="BC5" s="53"/>
      <c r="BD5" s="53"/>
      <c r="BE5" s="53"/>
      <c r="BF5" s="53"/>
      <c r="BG5" s="53"/>
      <c r="BH5" s="53"/>
      <c r="BI5" s="53"/>
      <c r="BK5" s="19"/>
    </row>
    <row r="6" spans="1:70" ht="51" customHeight="1" x14ac:dyDescent="0.5">
      <c r="B6" s="141"/>
      <c r="C6" s="141"/>
      <c r="D6" s="141"/>
      <c r="E6" s="141"/>
      <c r="F6" s="141"/>
      <c r="G6" s="141"/>
      <c r="H6" s="141"/>
      <c r="I6" s="142" t="s">
        <v>323</v>
      </c>
      <c r="J6" s="142"/>
      <c r="K6" s="142"/>
      <c r="L6" s="142"/>
      <c r="M6" s="142"/>
      <c r="N6" s="142"/>
      <c r="O6" s="142"/>
      <c r="P6" s="142"/>
      <c r="Q6" s="55"/>
      <c r="R6" s="816" t="s">
        <v>171</v>
      </c>
      <c r="S6" s="816"/>
      <c r="T6" s="816"/>
      <c r="U6" s="816"/>
      <c r="V6" s="816"/>
      <c r="W6" s="816"/>
      <c r="X6" s="816"/>
      <c r="Y6" s="816"/>
      <c r="Z6" s="816"/>
      <c r="AA6" s="816"/>
      <c r="AB6" s="816"/>
      <c r="AC6" s="816"/>
      <c r="AD6" s="414" t="s">
        <v>454</v>
      </c>
      <c r="AE6" s="414"/>
      <c r="AF6" s="414"/>
      <c r="AG6" s="414"/>
      <c r="AH6" s="414"/>
      <c r="AI6" s="414"/>
      <c r="AJ6" s="414"/>
      <c r="AK6" s="414"/>
      <c r="AL6" s="414"/>
      <c r="AM6" s="414"/>
      <c r="AN6" s="414"/>
      <c r="AO6" s="414"/>
      <c r="AP6" s="414"/>
      <c r="AQ6" s="348"/>
      <c r="AR6" s="348"/>
      <c r="AS6" s="348"/>
      <c r="AT6" s="349"/>
      <c r="AU6" s="349"/>
      <c r="AV6" s="349"/>
      <c r="AW6" s="349"/>
      <c r="AX6" s="54" t="s">
        <v>478</v>
      </c>
      <c r="AY6" s="53"/>
      <c r="AZ6" s="53"/>
      <c r="BA6" s="53"/>
      <c r="BB6" s="53"/>
      <c r="BC6" s="53"/>
      <c r="BD6" s="53"/>
      <c r="BE6" s="53"/>
      <c r="BF6" s="53"/>
      <c r="BG6" s="51"/>
      <c r="BH6" s="51"/>
      <c r="BI6" s="53"/>
      <c r="BK6" s="19"/>
    </row>
    <row r="7" spans="1:70" ht="30" customHeight="1" x14ac:dyDescent="0.5">
      <c r="C7" s="143"/>
      <c r="D7" s="144" t="s">
        <v>321</v>
      </c>
      <c r="E7" s="54"/>
      <c r="F7" s="54"/>
      <c r="G7" s="54"/>
      <c r="H7" s="54"/>
      <c r="I7" s="53"/>
      <c r="J7" s="53"/>
      <c r="K7" s="53"/>
      <c r="L7" s="53"/>
      <c r="M7" s="53"/>
      <c r="N7" s="53"/>
      <c r="O7" s="53"/>
      <c r="P7" s="53"/>
      <c r="Q7" s="49"/>
      <c r="R7" s="49"/>
      <c r="S7" s="56"/>
      <c r="T7" s="56"/>
      <c r="U7" s="56"/>
      <c r="V7" s="49"/>
      <c r="W7" s="53"/>
      <c r="X7" s="53"/>
      <c r="Y7" s="57"/>
      <c r="Z7" s="57"/>
      <c r="AA7" s="57"/>
      <c r="AB7" s="57"/>
      <c r="AC7" s="57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349"/>
      <c r="AT7" s="349"/>
      <c r="AU7" s="349"/>
      <c r="AV7" s="349"/>
      <c r="AW7" s="349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1"/>
      <c r="BI7" s="51"/>
      <c r="BJ7" s="20"/>
      <c r="BK7" s="20"/>
    </row>
    <row r="8" spans="1:70" ht="39.75" customHeight="1" x14ac:dyDescent="0.5">
      <c r="B8" s="49" t="s">
        <v>109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28"/>
      <c r="R8" s="817" t="s">
        <v>441</v>
      </c>
      <c r="S8" s="817"/>
      <c r="T8" s="817"/>
      <c r="U8" s="817"/>
      <c r="V8" s="817"/>
      <c r="W8" s="817"/>
      <c r="X8" s="817"/>
      <c r="Y8" s="817"/>
      <c r="Z8" s="817"/>
      <c r="AA8" s="817"/>
      <c r="AB8" s="817"/>
      <c r="AC8" s="817"/>
      <c r="AD8" s="414" t="s">
        <v>442</v>
      </c>
      <c r="AE8" s="414"/>
      <c r="AF8" s="414"/>
      <c r="AG8" s="414"/>
      <c r="AH8" s="414"/>
      <c r="AI8" s="414"/>
      <c r="AJ8" s="414"/>
      <c r="AK8" s="414"/>
      <c r="AL8" s="414"/>
      <c r="AM8" s="414"/>
      <c r="AN8" s="414"/>
      <c r="AO8" s="414"/>
      <c r="AP8" s="414"/>
      <c r="AQ8" s="414"/>
      <c r="AR8" s="348"/>
      <c r="AS8" s="348"/>
      <c r="AT8" s="348"/>
      <c r="AU8" s="348"/>
      <c r="AV8" s="348"/>
      <c r="AW8" s="348"/>
      <c r="AX8" s="54" t="s">
        <v>479</v>
      </c>
      <c r="AY8" s="54"/>
      <c r="AZ8" s="54"/>
      <c r="BA8" s="54"/>
      <c r="BB8" s="54"/>
      <c r="BC8" s="54"/>
      <c r="BD8" s="54"/>
      <c r="BE8" s="54"/>
      <c r="BF8" s="54"/>
      <c r="BG8" s="54"/>
      <c r="BH8" s="51"/>
      <c r="BI8" s="51"/>
      <c r="BJ8" s="20"/>
      <c r="BK8" s="20"/>
    </row>
    <row r="9" spans="1:70" ht="31.15" customHeight="1" x14ac:dyDescent="0.5">
      <c r="B9" s="49" t="s">
        <v>322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51"/>
      <c r="R9" s="50"/>
      <c r="S9" s="50"/>
      <c r="T9" s="49"/>
      <c r="U9" s="49"/>
      <c r="V9" s="49"/>
      <c r="W9" s="49"/>
      <c r="X9" s="49"/>
      <c r="Y9" s="58"/>
      <c r="Z9" s="59"/>
      <c r="AA9" s="59"/>
      <c r="AB9" s="59"/>
      <c r="AC9" s="59"/>
      <c r="AD9" s="348"/>
      <c r="AE9" s="348"/>
      <c r="AF9" s="348"/>
      <c r="AG9" s="348"/>
      <c r="AH9" s="348"/>
      <c r="AI9" s="348"/>
      <c r="AJ9" s="348"/>
      <c r="AK9" s="348"/>
      <c r="AL9" s="348"/>
      <c r="AM9" s="348"/>
      <c r="AN9" s="348"/>
      <c r="AO9" s="348"/>
      <c r="AP9" s="348"/>
      <c r="AQ9" s="348"/>
      <c r="AR9" s="348"/>
      <c r="AS9" s="348"/>
      <c r="AT9" s="348"/>
      <c r="AU9" s="348"/>
      <c r="AV9" s="348"/>
      <c r="AW9" s="348"/>
      <c r="BC9" s="49"/>
      <c r="BD9" s="49"/>
      <c r="BE9" s="49"/>
      <c r="BF9" s="51"/>
      <c r="BG9" s="51"/>
      <c r="BH9" s="51"/>
      <c r="BI9" s="51"/>
    </row>
    <row r="10" spans="1:70" ht="35.25" x14ac:dyDescent="0.5">
      <c r="B10" s="49" t="s">
        <v>102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50"/>
      <c r="S10" s="50"/>
      <c r="T10" s="49"/>
      <c r="U10" s="49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49"/>
      <c r="AP10" s="49"/>
      <c r="AQ10" s="49"/>
      <c r="AR10" s="49"/>
      <c r="AS10" s="49"/>
      <c r="AT10" s="49"/>
      <c r="AU10" s="49"/>
      <c r="AV10" s="49"/>
      <c r="AW10" s="49"/>
      <c r="AX10" s="53" t="s">
        <v>162</v>
      </c>
      <c r="AY10" s="49"/>
      <c r="AZ10" s="49"/>
      <c r="BA10" s="49"/>
      <c r="BB10" s="49"/>
      <c r="BC10" s="49"/>
      <c r="BD10" s="49"/>
      <c r="BE10" s="49"/>
      <c r="BF10" s="51"/>
      <c r="BG10" s="51"/>
      <c r="BH10" s="51"/>
      <c r="BI10" s="51"/>
    </row>
    <row r="11" spans="1:70" ht="30" customHeight="1" x14ac:dyDescent="0.5"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  <c r="S11" s="50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B11" s="49"/>
      <c r="BC11" s="49"/>
      <c r="BD11" s="49"/>
      <c r="BE11" s="49"/>
      <c r="BF11" s="51"/>
      <c r="BG11" s="51"/>
      <c r="BH11" s="51"/>
      <c r="BI11" s="51"/>
    </row>
    <row r="12" spans="1:70" ht="22.9" customHeight="1" x14ac:dyDescent="0.2">
      <c r="C12" s="33"/>
      <c r="T12" s="2"/>
      <c r="U12" s="2"/>
      <c r="V12" s="2"/>
      <c r="W12" s="2"/>
      <c r="BD12" s="2"/>
      <c r="BE12" s="2"/>
    </row>
    <row r="13" spans="1:70" ht="35.25" x14ac:dyDescent="0.5">
      <c r="B13" s="60" t="s">
        <v>140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50"/>
      <c r="S13" s="50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61"/>
      <c r="AN13" s="49"/>
      <c r="AO13" s="61" t="s">
        <v>6</v>
      </c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D13" s="2"/>
      <c r="BE13" s="2"/>
    </row>
    <row r="14" spans="1:70" ht="13.5" thickBot="1" x14ac:dyDescent="0.25">
      <c r="T14" s="2"/>
      <c r="U14" s="2"/>
      <c r="V14" s="2"/>
      <c r="W14" s="2"/>
      <c r="BD14" s="2"/>
      <c r="BE14" s="2"/>
    </row>
    <row r="15" spans="1:70" s="146" customFormat="1" ht="31.35" customHeight="1" x14ac:dyDescent="0.45">
      <c r="A15" s="742" t="s">
        <v>75</v>
      </c>
      <c r="B15" s="803" t="s">
        <v>87</v>
      </c>
      <c r="C15" s="422"/>
      <c r="D15" s="422"/>
      <c r="E15" s="422"/>
      <c r="F15" s="744" t="s">
        <v>432</v>
      </c>
      <c r="G15" s="422" t="s">
        <v>86</v>
      </c>
      <c r="H15" s="422"/>
      <c r="I15" s="422"/>
      <c r="J15" s="744" t="s">
        <v>433</v>
      </c>
      <c r="K15" s="422" t="s">
        <v>85</v>
      </c>
      <c r="L15" s="422"/>
      <c r="M15" s="422"/>
      <c r="N15" s="422"/>
      <c r="O15" s="422" t="s">
        <v>84</v>
      </c>
      <c r="P15" s="422"/>
      <c r="Q15" s="422"/>
      <c r="R15" s="422"/>
      <c r="S15" s="744" t="s">
        <v>434</v>
      </c>
      <c r="T15" s="422" t="s">
        <v>83</v>
      </c>
      <c r="U15" s="422"/>
      <c r="V15" s="422"/>
      <c r="W15" s="744" t="s">
        <v>435</v>
      </c>
      <c r="X15" s="422" t="s">
        <v>82</v>
      </c>
      <c r="Y15" s="422"/>
      <c r="Z15" s="422"/>
      <c r="AA15" s="744" t="s">
        <v>436</v>
      </c>
      <c r="AB15" s="422" t="s">
        <v>81</v>
      </c>
      <c r="AC15" s="422"/>
      <c r="AD15" s="422"/>
      <c r="AE15" s="422"/>
      <c r="AF15" s="744" t="s">
        <v>437</v>
      </c>
      <c r="AG15" s="422" t="s">
        <v>80</v>
      </c>
      <c r="AH15" s="422"/>
      <c r="AI15" s="422"/>
      <c r="AJ15" s="744" t="s">
        <v>438</v>
      </c>
      <c r="AK15" s="422" t="s">
        <v>79</v>
      </c>
      <c r="AL15" s="422"/>
      <c r="AM15" s="422"/>
      <c r="AN15" s="422"/>
      <c r="AO15" s="422" t="s">
        <v>78</v>
      </c>
      <c r="AP15" s="422"/>
      <c r="AQ15" s="422"/>
      <c r="AR15" s="422"/>
      <c r="AS15" s="744" t="s">
        <v>439</v>
      </c>
      <c r="AT15" s="422" t="s">
        <v>77</v>
      </c>
      <c r="AU15" s="422"/>
      <c r="AV15" s="422"/>
      <c r="AW15" s="744" t="s">
        <v>440</v>
      </c>
      <c r="AX15" s="422" t="s">
        <v>76</v>
      </c>
      <c r="AY15" s="422"/>
      <c r="AZ15" s="422"/>
      <c r="BA15" s="824"/>
      <c r="BB15" s="822" t="s">
        <v>32</v>
      </c>
      <c r="BC15" s="799" t="s">
        <v>27</v>
      </c>
      <c r="BD15" s="825" t="s">
        <v>28</v>
      </c>
      <c r="BE15" s="825" t="s">
        <v>72</v>
      </c>
      <c r="BF15" s="799" t="s">
        <v>71</v>
      </c>
      <c r="BG15" s="799" t="s">
        <v>73</v>
      </c>
      <c r="BH15" s="799" t="s">
        <v>74</v>
      </c>
      <c r="BI15" s="797" t="s">
        <v>5</v>
      </c>
      <c r="BJ15" s="145"/>
      <c r="BK15" s="247"/>
      <c r="BL15" s="247"/>
      <c r="BM15" s="247"/>
      <c r="BP15" s="147"/>
      <c r="BQ15" s="147"/>
      <c r="BR15" s="147"/>
    </row>
    <row r="16" spans="1:70" s="146" customFormat="1" ht="311.85000000000002" customHeight="1" thickBot="1" x14ac:dyDescent="0.5">
      <c r="A16" s="743"/>
      <c r="B16" s="148" t="s">
        <v>88</v>
      </c>
      <c r="C16" s="149" t="s">
        <v>37</v>
      </c>
      <c r="D16" s="149" t="s">
        <v>38</v>
      </c>
      <c r="E16" s="149" t="s">
        <v>39</v>
      </c>
      <c r="F16" s="657"/>
      <c r="G16" s="149" t="s">
        <v>40</v>
      </c>
      <c r="H16" s="149" t="s">
        <v>41</v>
      </c>
      <c r="I16" s="149" t="s">
        <v>42</v>
      </c>
      <c r="J16" s="657"/>
      <c r="K16" s="149" t="s">
        <v>43</v>
      </c>
      <c r="L16" s="149" t="s">
        <v>44</v>
      </c>
      <c r="M16" s="149" t="s">
        <v>45</v>
      </c>
      <c r="N16" s="149" t="s">
        <v>46</v>
      </c>
      <c r="O16" s="149" t="s">
        <v>36</v>
      </c>
      <c r="P16" s="149" t="s">
        <v>37</v>
      </c>
      <c r="Q16" s="149" t="s">
        <v>38</v>
      </c>
      <c r="R16" s="149" t="s">
        <v>39</v>
      </c>
      <c r="S16" s="657"/>
      <c r="T16" s="149" t="s">
        <v>47</v>
      </c>
      <c r="U16" s="149" t="s">
        <v>48</v>
      </c>
      <c r="V16" s="149" t="s">
        <v>49</v>
      </c>
      <c r="W16" s="657"/>
      <c r="X16" s="149" t="s">
        <v>50</v>
      </c>
      <c r="Y16" s="149" t="s">
        <v>51</v>
      </c>
      <c r="Z16" s="149" t="s">
        <v>52</v>
      </c>
      <c r="AA16" s="657"/>
      <c r="AB16" s="149" t="s">
        <v>50</v>
      </c>
      <c r="AC16" s="149" t="s">
        <v>51</v>
      </c>
      <c r="AD16" s="149" t="s">
        <v>52</v>
      </c>
      <c r="AE16" s="149" t="s">
        <v>53</v>
      </c>
      <c r="AF16" s="657"/>
      <c r="AG16" s="149" t="s">
        <v>40</v>
      </c>
      <c r="AH16" s="149" t="s">
        <v>41</v>
      </c>
      <c r="AI16" s="149" t="s">
        <v>42</v>
      </c>
      <c r="AJ16" s="657"/>
      <c r="AK16" s="149" t="s">
        <v>54</v>
      </c>
      <c r="AL16" s="149" t="s">
        <v>55</v>
      </c>
      <c r="AM16" s="149" t="s">
        <v>56</v>
      </c>
      <c r="AN16" s="149" t="s">
        <v>57</v>
      </c>
      <c r="AO16" s="149" t="s">
        <v>36</v>
      </c>
      <c r="AP16" s="149" t="s">
        <v>37</v>
      </c>
      <c r="AQ16" s="149" t="s">
        <v>38</v>
      </c>
      <c r="AR16" s="149" t="s">
        <v>39</v>
      </c>
      <c r="AS16" s="657"/>
      <c r="AT16" s="149" t="s">
        <v>40</v>
      </c>
      <c r="AU16" s="149" t="s">
        <v>41</v>
      </c>
      <c r="AV16" s="149" t="s">
        <v>42</v>
      </c>
      <c r="AW16" s="657"/>
      <c r="AX16" s="149" t="s">
        <v>43</v>
      </c>
      <c r="AY16" s="149" t="s">
        <v>44</v>
      </c>
      <c r="AZ16" s="149" t="s">
        <v>45</v>
      </c>
      <c r="BA16" s="150" t="s">
        <v>58</v>
      </c>
      <c r="BB16" s="823"/>
      <c r="BC16" s="800"/>
      <c r="BD16" s="826"/>
      <c r="BE16" s="826"/>
      <c r="BF16" s="800"/>
      <c r="BG16" s="800"/>
      <c r="BH16" s="800"/>
      <c r="BI16" s="798"/>
      <c r="BJ16" s="145"/>
      <c r="BK16" s="247"/>
      <c r="BL16" s="247"/>
      <c r="BM16" s="247"/>
      <c r="BP16" s="147"/>
      <c r="BQ16" s="147"/>
      <c r="BR16" s="147"/>
    </row>
    <row r="17" spans="1:70" s="146" customFormat="1" ht="31.35" customHeight="1" x14ac:dyDescent="0.45">
      <c r="A17" s="151" t="s">
        <v>24</v>
      </c>
      <c r="B17" s="152"/>
      <c r="C17" s="153"/>
      <c r="D17" s="153"/>
      <c r="E17" s="153"/>
      <c r="F17" s="153"/>
      <c r="G17" s="153"/>
      <c r="H17" s="153"/>
      <c r="I17" s="153"/>
      <c r="J17" s="154">
        <v>17</v>
      </c>
      <c r="K17" s="153"/>
      <c r="L17" s="153"/>
      <c r="M17" s="153"/>
      <c r="N17" s="153"/>
      <c r="O17" s="121"/>
      <c r="P17" s="121"/>
      <c r="Q17" s="121"/>
      <c r="R17" s="121"/>
      <c r="S17" s="155" t="s">
        <v>0</v>
      </c>
      <c r="T17" s="155" t="s">
        <v>0</v>
      </c>
      <c r="U17" s="155" t="s">
        <v>0</v>
      </c>
      <c r="V17" s="156" t="s">
        <v>0</v>
      </c>
      <c r="W17" s="157" t="s">
        <v>60</v>
      </c>
      <c r="X17" s="157" t="s">
        <v>60</v>
      </c>
      <c r="Y17" s="121"/>
      <c r="Z17" s="121"/>
      <c r="AA17" s="121"/>
      <c r="AB17" s="121"/>
      <c r="AC17" s="121"/>
      <c r="AD17" s="121">
        <v>17</v>
      </c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55"/>
      <c r="AP17" s="155" t="s">
        <v>0</v>
      </c>
      <c r="AQ17" s="155" t="s">
        <v>0</v>
      </c>
      <c r="AR17" s="155" t="s">
        <v>0</v>
      </c>
      <c r="AS17" s="158" t="s">
        <v>1</v>
      </c>
      <c r="AT17" s="158" t="s">
        <v>1</v>
      </c>
      <c r="AU17" s="157" t="s">
        <v>60</v>
      </c>
      <c r="AV17" s="157" t="s">
        <v>60</v>
      </c>
      <c r="AW17" s="157" t="s">
        <v>60</v>
      </c>
      <c r="AX17" s="157" t="s">
        <v>60</v>
      </c>
      <c r="AY17" s="157" t="s">
        <v>60</v>
      </c>
      <c r="AZ17" s="157" t="s">
        <v>60</v>
      </c>
      <c r="BA17" s="159" t="s">
        <v>60</v>
      </c>
      <c r="BB17" s="160">
        <f>SUM(J17,AD17)</f>
        <v>34</v>
      </c>
      <c r="BC17" s="121">
        <v>7</v>
      </c>
      <c r="BD17" s="121">
        <v>2</v>
      </c>
      <c r="BE17" s="121"/>
      <c r="BF17" s="121"/>
      <c r="BG17" s="121"/>
      <c r="BH17" s="121">
        <v>9</v>
      </c>
      <c r="BI17" s="161">
        <f>SUM(BB17:BH17)</f>
        <v>52</v>
      </c>
      <c r="BJ17" s="245"/>
      <c r="BK17" s="247"/>
      <c r="BL17" s="247"/>
      <c r="BM17" s="247"/>
      <c r="BP17" s="147"/>
      <c r="BQ17" s="147"/>
      <c r="BR17" s="147"/>
    </row>
    <row r="18" spans="1:70" s="146" customFormat="1" ht="31.35" customHeight="1" x14ac:dyDescent="0.45">
      <c r="A18" s="162" t="s">
        <v>25</v>
      </c>
      <c r="B18" s="163"/>
      <c r="C18" s="164"/>
      <c r="D18" s="164"/>
      <c r="E18" s="164"/>
      <c r="F18" s="164"/>
      <c r="G18" s="164"/>
      <c r="H18" s="164"/>
      <c r="I18" s="164"/>
      <c r="J18" s="165">
        <v>17</v>
      </c>
      <c r="K18" s="164"/>
      <c r="L18" s="164"/>
      <c r="M18" s="164"/>
      <c r="N18" s="164"/>
      <c r="O18" s="238"/>
      <c r="P18" s="238"/>
      <c r="Q18" s="238"/>
      <c r="R18" s="238"/>
      <c r="S18" s="166" t="s">
        <v>0</v>
      </c>
      <c r="T18" s="166" t="s">
        <v>0</v>
      </c>
      <c r="U18" s="166" t="s">
        <v>0</v>
      </c>
      <c r="V18" s="166" t="s">
        <v>0</v>
      </c>
      <c r="W18" s="167" t="s">
        <v>60</v>
      </c>
      <c r="X18" s="167" t="s">
        <v>60</v>
      </c>
      <c r="Y18" s="238"/>
      <c r="Z18" s="238"/>
      <c r="AA18" s="238"/>
      <c r="AB18" s="238"/>
      <c r="AC18" s="238"/>
      <c r="AD18" s="238">
        <v>17</v>
      </c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166"/>
      <c r="AP18" s="166" t="s">
        <v>0</v>
      </c>
      <c r="AQ18" s="166" t="s">
        <v>0</v>
      </c>
      <c r="AR18" s="166" t="s">
        <v>0</v>
      </c>
      <c r="AS18" s="166" t="s">
        <v>0</v>
      </c>
      <c r="AT18" s="167" t="s">
        <v>60</v>
      </c>
      <c r="AU18" s="167" t="s">
        <v>60</v>
      </c>
      <c r="AV18" s="167" t="s">
        <v>60</v>
      </c>
      <c r="AW18" s="167" t="s">
        <v>60</v>
      </c>
      <c r="AX18" s="167" t="s">
        <v>60</v>
      </c>
      <c r="AY18" s="167" t="s">
        <v>60</v>
      </c>
      <c r="AZ18" s="167" t="s">
        <v>60</v>
      </c>
      <c r="BA18" s="168" t="s">
        <v>60</v>
      </c>
      <c r="BB18" s="237">
        <f>SUM(J18,AD18)</f>
        <v>34</v>
      </c>
      <c r="BC18" s="238">
        <v>8</v>
      </c>
      <c r="BD18" s="238"/>
      <c r="BE18" s="238"/>
      <c r="BF18" s="238"/>
      <c r="BG18" s="238"/>
      <c r="BH18" s="238">
        <v>10</v>
      </c>
      <c r="BI18" s="239">
        <f>SUM(BB18:BH18)</f>
        <v>52</v>
      </c>
      <c r="BJ18" s="245"/>
      <c r="BK18" s="247"/>
      <c r="BL18" s="247"/>
      <c r="BM18" s="247"/>
      <c r="BP18" s="147"/>
      <c r="BQ18" s="147"/>
      <c r="BR18" s="147"/>
    </row>
    <row r="19" spans="1:70" s="146" customFormat="1" ht="31.35" customHeight="1" x14ac:dyDescent="0.45">
      <c r="A19" s="162" t="s">
        <v>26</v>
      </c>
      <c r="B19" s="163"/>
      <c r="C19" s="164"/>
      <c r="D19" s="164"/>
      <c r="E19" s="164"/>
      <c r="F19" s="164"/>
      <c r="G19" s="164"/>
      <c r="H19" s="164"/>
      <c r="I19" s="164"/>
      <c r="J19" s="165">
        <v>16</v>
      </c>
      <c r="K19" s="164"/>
      <c r="L19" s="164"/>
      <c r="M19" s="164"/>
      <c r="N19" s="164"/>
      <c r="O19" s="238"/>
      <c r="P19" s="238"/>
      <c r="Q19" s="238"/>
      <c r="R19" s="166" t="s">
        <v>0</v>
      </c>
      <c r="S19" s="166" t="s">
        <v>0</v>
      </c>
      <c r="T19" s="166" t="s">
        <v>0</v>
      </c>
      <c r="U19" s="167" t="s">
        <v>60</v>
      </c>
      <c r="V19" s="167" t="s">
        <v>60</v>
      </c>
      <c r="W19" s="238"/>
      <c r="X19" s="238"/>
      <c r="Y19" s="238"/>
      <c r="Z19" s="238"/>
      <c r="AA19" s="238"/>
      <c r="AB19" s="238"/>
      <c r="AC19" s="238"/>
      <c r="AD19" s="238">
        <v>16</v>
      </c>
      <c r="AE19" s="238"/>
      <c r="AF19" s="238"/>
      <c r="AG19" s="238"/>
      <c r="AH19" s="238"/>
      <c r="AI19" s="238"/>
      <c r="AJ19" s="238"/>
      <c r="AK19" s="238"/>
      <c r="AL19" s="238"/>
      <c r="AM19" s="166" t="s">
        <v>0</v>
      </c>
      <c r="AN19" s="166" t="s">
        <v>0</v>
      </c>
      <c r="AO19" s="166" t="s">
        <v>0</v>
      </c>
      <c r="AP19" s="238" t="s">
        <v>62</v>
      </c>
      <c r="AQ19" s="238" t="s">
        <v>62</v>
      </c>
      <c r="AR19" s="238" t="s">
        <v>62</v>
      </c>
      <c r="AS19" s="238" t="s">
        <v>62</v>
      </c>
      <c r="AT19" s="167" t="s">
        <v>60</v>
      </c>
      <c r="AU19" s="167" t="s">
        <v>60</v>
      </c>
      <c r="AV19" s="167" t="s">
        <v>60</v>
      </c>
      <c r="AW19" s="167" t="s">
        <v>60</v>
      </c>
      <c r="AX19" s="167" t="s">
        <v>60</v>
      </c>
      <c r="AY19" s="167" t="s">
        <v>60</v>
      </c>
      <c r="AZ19" s="167" t="s">
        <v>60</v>
      </c>
      <c r="BA19" s="168" t="s">
        <v>60</v>
      </c>
      <c r="BB19" s="237">
        <f>SUM(J19,AD19)</f>
        <v>32</v>
      </c>
      <c r="BC19" s="238">
        <v>6</v>
      </c>
      <c r="BD19" s="238"/>
      <c r="BE19" s="238">
        <v>4</v>
      </c>
      <c r="BF19" s="238"/>
      <c r="BG19" s="238"/>
      <c r="BH19" s="238">
        <v>10</v>
      </c>
      <c r="BI19" s="239">
        <f>SUM(BB19:BH19)</f>
        <v>52</v>
      </c>
      <c r="BJ19" s="245"/>
      <c r="BK19" s="247"/>
      <c r="BL19" s="247"/>
      <c r="BM19" s="247"/>
      <c r="BP19" s="147"/>
      <c r="BQ19" s="147"/>
      <c r="BR19" s="147"/>
    </row>
    <row r="20" spans="1:70" s="146" customFormat="1" ht="31.35" customHeight="1" thickBot="1" x14ac:dyDescent="0.5">
      <c r="A20" s="169" t="s">
        <v>161</v>
      </c>
      <c r="B20" s="170"/>
      <c r="C20" s="171"/>
      <c r="D20" s="171"/>
      <c r="E20" s="171"/>
      <c r="F20" s="171"/>
      <c r="G20" s="171"/>
      <c r="H20" s="171"/>
      <c r="I20" s="171"/>
      <c r="J20" s="172">
        <v>17</v>
      </c>
      <c r="K20" s="171"/>
      <c r="L20" s="171"/>
      <c r="M20" s="171"/>
      <c r="N20" s="171"/>
      <c r="O20" s="232"/>
      <c r="P20" s="232"/>
      <c r="Q20" s="232"/>
      <c r="R20" s="232"/>
      <c r="S20" s="173" t="s">
        <v>0</v>
      </c>
      <c r="T20" s="173" t="s">
        <v>0</v>
      </c>
      <c r="U20" s="173" t="s">
        <v>0</v>
      </c>
      <c r="V20" s="173" t="s">
        <v>0</v>
      </c>
      <c r="W20" s="174" t="s">
        <v>60</v>
      </c>
      <c r="X20" s="174" t="s">
        <v>60</v>
      </c>
      <c r="Y20" s="232" t="s">
        <v>62</v>
      </c>
      <c r="Z20" s="232" t="s">
        <v>62</v>
      </c>
      <c r="AA20" s="232" t="s">
        <v>62</v>
      </c>
      <c r="AB20" s="232" t="s">
        <v>62</v>
      </c>
      <c r="AC20" s="232" t="s">
        <v>62</v>
      </c>
      <c r="AD20" s="232" t="s">
        <v>62</v>
      </c>
      <c r="AE20" s="173" t="s">
        <v>90</v>
      </c>
      <c r="AF20" s="173" t="s">
        <v>90</v>
      </c>
      <c r="AG20" s="173" t="s">
        <v>90</v>
      </c>
      <c r="AH20" s="173" t="s">
        <v>90</v>
      </c>
      <c r="AI20" s="173" t="s">
        <v>90</v>
      </c>
      <c r="AJ20" s="173" t="s">
        <v>90</v>
      </c>
      <c r="AK20" s="173" t="s">
        <v>90</v>
      </c>
      <c r="AL20" s="173" t="s">
        <v>90</v>
      </c>
      <c r="AM20" s="173" t="s">
        <v>90</v>
      </c>
      <c r="AN20" s="173" t="s">
        <v>90</v>
      </c>
      <c r="AO20" s="173" t="s">
        <v>90</v>
      </c>
      <c r="AP20" s="173" t="s">
        <v>90</v>
      </c>
      <c r="AQ20" s="173" t="s">
        <v>64</v>
      </c>
      <c r="AR20" s="173" t="s">
        <v>64</v>
      </c>
      <c r="AS20" s="232"/>
      <c r="AT20" s="232"/>
      <c r="AU20" s="232"/>
      <c r="AV20" s="232"/>
      <c r="AW20" s="232"/>
      <c r="AX20" s="232"/>
      <c r="AY20" s="232"/>
      <c r="AZ20" s="232"/>
      <c r="BA20" s="150"/>
      <c r="BB20" s="243">
        <f>SUM(J20,AD20)</f>
        <v>17</v>
      </c>
      <c r="BC20" s="232">
        <v>4</v>
      </c>
      <c r="BD20" s="232"/>
      <c r="BE20" s="232">
        <v>6</v>
      </c>
      <c r="BF20" s="232">
        <v>12</v>
      </c>
      <c r="BG20" s="232">
        <v>2</v>
      </c>
      <c r="BH20" s="232">
        <v>2</v>
      </c>
      <c r="BI20" s="244">
        <f>SUM(BB20:BH20)</f>
        <v>43</v>
      </c>
      <c r="BJ20" s="245"/>
      <c r="BK20" s="247"/>
      <c r="BL20" s="247"/>
      <c r="BM20" s="247"/>
      <c r="BP20" s="147"/>
      <c r="BQ20" s="147"/>
      <c r="BR20" s="147"/>
    </row>
    <row r="21" spans="1:70" s="88" customFormat="1" ht="28.35" customHeight="1" thickBot="1" x14ac:dyDescent="0.45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8">
        <f>SUM(BB17:BB20)</f>
        <v>117</v>
      </c>
      <c r="BC21" s="179">
        <f t="shared" ref="BC21:BI21" si="1">SUM(BC17:BC20)</f>
        <v>25</v>
      </c>
      <c r="BD21" s="179">
        <f t="shared" si="1"/>
        <v>2</v>
      </c>
      <c r="BE21" s="179">
        <f t="shared" si="1"/>
        <v>10</v>
      </c>
      <c r="BF21" s="179">
        <f t="shared" si="1"/>
        <v>12</v>
      </c>
      <c r="BG21" s="179">
        <f t="shared" si="1"/>
        <v>2</v>
      </c>
      <c r="BH21" s="179">
        <f t="shared" si="1"/>
        <v>31</v>
      </c>
      <c r="BI21" s="180">
        <f t="shared" si="1"/>
        <v>199</v>
      </c>
      <c r="BJ21" s="245"/>
      <c r="BK21" s="248"/>
      <c r="BL21" s="248"/>
      <c r="BM21" s="248"/>
      <c r="BP21" s="181"/>
      <c r="BQ21" s="181"/>
      <c r="BR21" s="181"/>
    </row>
    <row r="22" spans="1:70" ht="25.1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9"/>
      <c r="S22" s="9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BD22" s="2"/>
      <c r="BE22" s="2"/>
      <c r="BJ22" s="37">
        <f>SUM(BD33,BD73)</f>
        <v>100</v>
      </c>
      <c r="BK22" s="38"/>
      <c r="BL22" s="38"/>
    </row>
    <row r="23" spans="1:70" ht="30.75" x14ac:dyDescent="0.45">
      <c r="A23" s="8"/>
      <c r="B23" s="8"/>
      <c r="C23" s="62" t="s">
        <v>7</v>
      </c>
      <c r="D23" s="62"/>
      <c r="E23" s="62"/>
      <c r="F23" s="62"/>
      <c r="G23" s="1"/>
      <c r="H23" s="63"/>
      <c r="I23" s="64" t="s">
        <v>91</v>
      </c>
      <c r="J23" s="62" t="s">
        <v>4</v>
      </c>
      <c r="K23" s="1"/>
      <c r="L23" s="1"/>
      <c r="M23" s="1"/>
      <c r="N23" s="62"/>
      <c r="O23" s="62"/>
      <c r="P23" s="62"/>
      <c r="Q23" s="62"/>
      <c r="R23" s="65"/>
      <c r="S23" s="66" t="s">
        <v>1</v>
      </c>
      <c r="T23" s="64" t="s">
        <v>91</v>
      </c>
      <c r="U23" s="62" t="s">
        <v>59</v>
      </c>
      <c r="V23" s="1"/>
      <c r="W23" s="62"/>
      <c r="X23" s="62"/>
      <c r="Y23" s="62"/>
      <c r="Z23" s="62"/>
      <c r="AA23" s="62"/>
      <c r="AB23" s="62"/>
      <c r="AC23" s="62"/>
      <c r="AD23" s="1"/>
      <c r="AE23" s="48" t="s">
        <v>90</v>
      </c>
      <c r="AF23" s="64" t="s">
        <v>91</v>
      </c>
      <c r="AG23" s="62" t="s">
        <v>89</v>
      </c>
      <c r="AH23" s="62"/>
      <c r="AI23" s="62"/>
      <c r="AJ23" s="1"/>
      <c r="AK23" s="1"/>
      <c r="AL23" s="1"/>
      <c r="AM23" s="1"/>
      <c r="AN23" s="1"/>
      <c r="AO23" s="1"/>
      <c r="AP23" s="1"/>
      <c r="AQ23" s="48" t="s">
        <v>60</v>
      </c>
      <c r="AR23" s="64" t="s">
        <v>91</v>
      </c>
      <c r="AS23" s="62" t="s">
        <v>61</v>
      </c>
      <c r="AT23" s="1"/>
      <c r="AU23" s="10"/>
      <c r="AV23" s="10"/>
      <c r="BD23" s="2"/>
      <c r="BE23" s="2"/>
      <c r="BJ23" s="38"/>
      <c r="BK23" s="38"/>
      <c r="BL23" s="38"/>
    </row>
    <row r="24" spans="1:70" ht="30.75" x14ac:dyDescent="0.45">
      <c r="A24" s="8"/>
      <c r="B24" s="8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5"/>
      <c r="S24" s="65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0"/>
      <c r="AV24" s="10"/>
      <c r="BD24" s="2"/>
      <c r="BE24" s="2"/>
      <c r="BJ24" s="38"/>
      <c r="BK24" s="38"/>
      <c r="BL24" s="38"/>
    </row>
    <row r="25" spans="1:70" ht="30.75" x14ac:dyDescent="0.45">
      <c r="A25" s="8"/>
      <c r="B25" s="8"/>
      <c r="C25" s="62"/>
      <c r="D25" s="62"/>
      <c r="E25" s="62"/>
      <c r="F25" s="62"/>
      <c r="G25" s="62"/>
      <c r="H25" s="67" t="s">
        <v>0</v>
      </c>
      <c r="I25" s="64" t="s">
        <v>91</v>
      </c>
      <c r="J25" s="62" t="s">
        <v>65</v>
      </c>
      <c r="K25" s="1"/>
      <c r="L25" s="1"/>
      <c r="M25" s="1"/>
      <c r="N25" s="62"/>
      <c r="O25" s="62"/>
      <c r="P25" s="62"/>
      <c r="Q25" s="62"/>
      <c r="R25" s="65"/>
      <c r="S25" s="48" t="s">
        <v>62</v>
      </c>
      <c r="T25" s="64" t="s">
        <v>91</v>
      </c>
      <c r="U25" s="62" t="s">
        <v>66</v>
      </c>
      <c r="V25" s="1"/>
      <c r="W25" s="62"/>
      <c r="X25" s="62"/>
      <c r="Y25" s="62"/>
      <c r="Z25" s="62"/>
      <c r="AA25" s="62"/>
      <c r="AB25" s="62"/>
      <c r="AC25" s="62"/>
      <c r="AD25" s="1"/>
      <c r="AE25" s="48" t="s">
        <v>64</v>
      </c>
      <c r="AF25" s="64" t="s">
        <v>91</v>
      </c>
      <c r="AG25" s="62" t="s">
        <v>63</v>
      </c>
      <c r="AH25" s="62"/>
      <c r="AI25" s="62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V25" s="10"/>
      <c r="BD25" s="2"/>
      <c r="BE25" s="2"/>
      <c r="BJ25" s="38"/>
      <c r="BK25" s="38"/>
      <c r="BL25" s="38"/>
    </row>
    <row r="26" spans="1:70" ht="23.25" x14ac:dyDescent="0.35">
      <c r="A26" s="8"/>
      <c r="B26" s="8"/>
      <c r="C26" s="8"/>
      <c r="D26" s="8"/>
      <c r="E26" s="8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11"/>
      <c r="S26" s="11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5"/>
      <c r="AK26" s="5"/>
      <c r="AL26" s="5"/>
      <c r="AM26" s="5"/>
      <c r="AN26" s="5"/>
      <c r="AO26" s="5"/>
      <c r="AP26" s="5"/>
      <c r="AQ26" s="5"/>
      <c r="AR26" s="5"/>
      <c r="AS26" s="5"/>
      <c r="BD26" s="2"/>
      <c r="BE26" s="2"/>
      <c r="BJ26" s="38"/>
      <c r="BK26" s="38"/>
      <c r="BL26" s="38"/>
    </row>
    <row r="27" spans="1:70" ht="35.25" x14ac:dyDescent="0.5">
      <c r="A27" s="8"/>
      <c r="B27" s="8"/>
      <c r="C27" s="8"/>
      <c r="D27" s="8"/>
      <c r="E27" s="8"/>
      <c r="F27" s="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11"/>
      <c r="S27" s="11"/>
      <c r="T27" s="7"/>
      <c r="U27" s="7"/>
      <c r="V27" s="7"/>
      <c r="W27" s="7"/>
      <c r="X27" s="7"/>
      <c r="Y27" s="7"/>
      <c r="Z27" s="126"/>
      <c r="AA27" s="60" t="s">
        <v>35</v>
      </c>
      <c r="AB27" s="126"/>
      <c r="AC27" s="126"/>
      <c r="AD27" s="126"/>
      <c r="AE27" s="126"/>
      <c r="AF27" s="126"/>
      <c r="AG27" s="126"/>
      <c r="AH27" s="126"/>
      <c r="AI27" s="126"/>
      <c r="AJ27" s="49"/>
      <c r="AK27" s="49"/>
      <c r="AL27" s="5"/>
      <c r="AM27" s="5"/>
      <c r="AN27" s="5"/>
      <c r="AO27" s="5"/>
      <c r="AP27" s="5"/>
      <c r="AQ27" s="5"/>
      <c r="AR27" s="5"/>
      <c r="AS27" s="5"/>
      <c r="BD27" s="2"/>
      <c r="BE27" s="2"/>
      <c r="BI27" s="18"/>
      <c r="BJ27" s="39"/>
      <c r="BK27" s="38"/>
      <c r="BL27" s="38"/>
    </row>
    <row r="28" spans="1:70" ht="13.5" thickBo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  <c r="S28" s="9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BD28" s="2"/>
      <c r="BE28" s="2"/>
      <c r="BJ28" s="38"/>
      <c r="BK28" s="38"/>
      <c r="BL28" s="38"/>
    </row>
    <row r="29" spans="1:70" ht="32.450000000000003" customHeight="1" thickBot="1" x14ac:dyDescent="0.25">
      <c r="A29" s="759" t="s">
        <v>96</v>
      </c>
      <c r="B29" s="719" t="s">
        <v>419</v>
      </c>
      <c r="C29" s="720"/>
      <c r="D29" s="720"/>
      <c r="E29" s="720"/>
      <c r="F29" s="720"/>
      <c r="G29" s="720"/>
      <c r="H29" s="720"/>
      <c r="I29" s="720"/>
      <c r="J29" s="720"/>
      <c r="K29" s="720"/>
      <c r="L29" s="720"/>
      <c r="M29" s="720"/>
      <c r="N29" s="720"/>
      <c r="O29" s="721"/>
      <c r="P29" s="747" t="s">
        <v>8</v>
      </c>
      <c r="Q29" s="689"/>
      <c r="R29" s="689" t="s">
        <v>9</v>
      </c>
      <c r="S29" s="768"/>
      <c r="T29" s="711" t="s">
        <v>10</v>
      </c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712"/>
      <c r="AF29" s="575" t="s">
        <v>34</v>
      </c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6"/>
      <c r="AR29" s="576"/>
      <c r="AS29" s="576"/>
      <c r="AT29" s="576"/>
      <c r="AU29" s="576"/>
      <c r="AV29" s="576"/>
      <c r="AW29" s="576"/>
      <c r="AX29" s="576"/>
      <c r="AY29" s="576"/>
      <c r="AZ29" s="576"/>
      <c r="BA29" s="576"/>
      <c r="BB29" s="576"/>
      <c r="BC29" s="577"/>
      <c r="BD29" s="535" t="s">
        <v>97</v>
      </c>
      <c r="BE29" s="536"/>
      <c r="BF29" s="536"/>
      <c r="BG29" s="536"/>
      <c r="BH29" s="536"/>
      <c r="BI29" s="537"/>
      <c r="BJ29" s="38"/>
      <c r="BM29" s="22"/>
      <c r="BN29" s="22"/>
      <c r="BP29" s="2"/>
      <c r="BQ29" s="2"/>
    </row>
    <row r="30" spans="1:70" ht="32.450000000000003" customHeight="1" thickBot="1" x14ac:dyDescent="0.25">
      <c r="A30" s="760"/>
      <c r="B30" s="722"/>
      <c r="C30" s="723"/>
      <c r="D30" s="723"/>
      <c r="E30" s="723"/>
      <c r="F30" s="723"/>
      <c r="G30" s="723"/>
      <c r="H30" s="723"/>
      <c r="I30" s="723"/>
      <c r="J30" s="723"/>
      <c r="K30" s="723"/>
      <c r="L30" s="723"/>
      <c r="M30" s="723"/>
      <c r="N30" s="723"/>
      <c r="O30" s="724"/>
      <c r="P30" s="748"/>
      <c r="Q30" s="749"/>
      <c r="R30" s="749"/>
      <c r="S30" s="769"/>
      <c r="T30" s="747" t="s">
        <v>5</v>
      </c>
      <c r="U30" s="689"/>
      <c r="V30" s="691" t="s">
        <v>11</v>
      </c>
      <c r="W30" s="713"/>
      <c r="X30" s="734" t="s">
        <v>12</v>
      </c>
      <c r="Y30" s="735"/>
      <c r="Z30" s="735"/>
      <c r="AA30" s="735"/>
      <c r="AB30" s="735"/>
      <c r="AC30" s="735"/>
      <c r="AD30" s="735"/>
      <c r="AE30" s="736"/>
      <c r="AF30" s="490" t="s">
        <v>14</v>
      </c>
      <c r="AG30" s="491"/>
      <c r="AH30" s="491"/>
      <c r="AI30" s="491"/>
      <c r="AJ30" s="491"/>
      <c r="AK30" s="492"/>
      <c r="AL30" s="486" t="s">
        <v>15</v>
      </c>
      <c r="AM30" s="487"/>
      <c r="AN30" s="487"/>
      <c r="AO30" s="487"/>
      <c r="AP30" s="487"/>
      <c r="AQ30" s="531"/>
      <c r="AR30" s="490" t="s">
        <v>16</v>
      </c>
      <c r="AS30" s="491"/>
      <c r="AT30" s="491"/>
      <c r="AU30" s="491"/>
      <c r="AV30" s="491"/>
      <c r="AW30" s="492"/>
      <c r="AX30" s="486" t="s">
        <v>157</v>
      </c>
      <c r="AY30" s="487"/>
      <c r="AZ30" s="487"/>
      <c r="BA30" s="487"/>
      <c r="BB30" s="487"/>
      <c r="BC30" s="488"/>
      <c r="BD30" s="538"/>
      <c r="BE30" s="539"/>
      <c r="BF30" s="539"/>
      <c r="BG30" s="539"/>
      <c r="BH30" s="539"/>
      <c r="BI30" s="540"/>
      <c r="BJ30" s="38"/>
      <c r="BM30" s="22"/>
      <c r="BN30" s="22"/>
      <c r="BP30" s="2"/>
      <c r="BQ30" s="2"/>
    </row>
    <row r="31" spans="1:70" ht="76.900000000000006" customHeight="1" thickBot="1" x14ac:dyDescent="0.25">
      <c r="A31" s="760"/>
      <c r="B31" s="722"/>
      <c r="C31" s="723"/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4"/>
      <c r="P31" s="748"/>
      <c r="Q31" s="749"/>
      <c r="R31" s="749"/>
      <c r="S31" s="769"/>
      <c r="T31" s="748"/>
      <c r="U31" s="749"/>
      <c r="V31" s="714"/>
      <c r="W31" s="715"/>
      <c r="X31" s="751" t="s">
        <v>13</v>
      </c>
      <c r="Y31" s="713"/>
      <c r="Z31" s="689" t="s">
        <v>98</v>
      </c>
      <c r="AA31" s="689"/>
      <c r="AB31" s="689" t="s">
        <v>99</v>
      </c>
      <c r="AC31" s="689"/>
      <c r="AD31" s="691" t="s">
        <v>70</v>
      </c>
      <c r="AE31" s="692"/>
      <c r="AF31" s="430" t="s">
        <v>151</v>
      </c>
      <c r="AG31" s="487"/>
      <c r="AH31" s="488"/>
      <c r="AI31" s="430" t="s">
        <v>444</v>
      </c>
      <c r="AJ31" s="487"/>
      <c r="AK31" s="531"/>
      <c r="AL31" s="489" t="s">
        <v>177</v>
      </c>
      <c r="AM31" s="487"/>
      <c r="AN31" s="488"/>
      <c r="AO31" s="430" t="s">
        <v>178</v>
      </c>
      <c r="AP31" s="487"/>
      <c r="AQ31" s="531"/>
      <c r="AR31" s="489" t="s">
        <v>152</v>
      </c>
      <c r="AS31" s="487"/>
      <c r="AT31" s="488"/>
      <c r="AU31" s="430" t="s">
        <v>153</v>
      </c>
      <c r="AV31" s="487"/>
      <c r="AW31" s="531"/>
      <c r="AX31" s="489" t="s">
        <v>186</v>
      </c>
      <c r="AY31" s="487"/>
      <c r="AZ31" s="488"/>
      <c r="BA31" s="532" t="s">
        <v>154</v>
      </c>
      <c r="BB31" s="533"/>
      <c r="BC31" s="534"/>
      <c r="BD31" s="538"/>
      <c r="BE31" s="539"/>
      <c r="BF31" s="539"/>
      <c r="BG31" s="539"/>
      <c r="BH31" s="539"/>
      <c r="BI31" s="540"/>
      <c r="BJ31" s="38"/>
      <c r="BM31" s="22"/>
      <c r="BN31" s="22"/>
      <c r="BP31" s="2"/>
      <c r="BQ31" s="2"/>
    </row>
    <row r="32" spans="1:70" ht="150" customHeight="1" thickBot="1" x14ac:dyDescent="0.25">
      <c r="A32" s="761"/>
      <c r="B32" s="725"/>
      <c r="C32" s="726"/>
      <c r="D32" s="726"/>
      <c r="E32" s="726"/>
      <c r="F32" s="726"/>
      <c r="G32" s="726"/>
      <c r="H32" s="726"/>
      <c r="I32" s="726"/>
      <c r="J32" s="726"/>
      <c r="K32" s="726"/>
      <c r="L32" s="726"/>
      <c r="M32" s="726"/>
      <c r="N32" s="726"/>
      <c r="O32" s="727"/>
      <c r="P32" s="750"/>
      <c r="Q32" s="690"/>
      <c r="R32" s="690"/>
      <c r="S32" s="694"/>
      <c r="T32" s="750"/>
      <c r="U32" s="690"/>
      <c r="V32" s="693"/>
      <c r="W32" s="716"/>
      <c r="X32" s="752"/>
      <c r="Y32" s="753"/>
      <c r="Z32" s="775"/>
      <c r="AA32" s="775"/>
      <c r="AB32" s="775"/>
      <c r="AC32" s="775"/>
      <c r="AD32" s="820"/>
      <c r="AE32" s="821"/>
      <c r="AF32" s="40" t="s">
        <v>3</v>
      </c>
      <c r="AG32" s="41" t="s">
        <v>17</v>
      </c>
      <c r="AH32" s="42" t="s">
        <v>18</v>
      </c>
      <c r="AI32" s="72" t="s">
        <v>3</v>
      </c>
      <c r="AJ32" s="73" t="s">
        <v>17</v>
      </c>
      <c r="AK32" s="74" t="s">
        <v>18</v>
      </c>
      <c r="AL32" s="40" t="s">
        <v>3</v>
      </c>
      <c r="AM32" s="41" t="s">
        <v>17</v>
      </c>
      <c r="AN32" s="42" t="s">
        <v>18</v>
      </c>
      <c r="AO32" s="72" t="s">
        <v>3</v>
      </c>
      <c r="AP32" s="73" t="s">
        <v>17</v>
      </c>
      <c r="AQ32" s="74" t="s">
        <v>18</v>
      </c>
      <c r="AR32" s="40" t="s">
        <v>3</v>
      </c>
      <c r="AS32" s="41" t="s">
        <v>17</v>
      </c>
      <c r="AT32" s="42" t="s">
        <v>18</v>
      </c>
      <c r="AU32" s="72" t="s">
        <v>3</v>
      </c>
      <c r="AV32" s="73" t="s">
        <v>17</v>
      </c>
      <c r="AW32" s="74" t="s">
        <v>18</v>
      </c>
      <c r="AX32" s="40" t="s">
        <v>3</v>
      </c>
      <c r="AY32" s="41" t="s">
        <v>17</v>
      </c>
      <c r="AZ32" s="42" t="s">
        <v>18</v>
      </c>
      <c r="BA32" s="72" t="s">
        <v>3</v>
      </c>
      <c r="BB32" s="73" t="s">
        <v>17</v>
      </c>
      <c r="BC32" s="189" t="s">
        <v>18</v>
      </c>
      <c r="BD32" s="794"/>
      <c r="BE32" s="795"/>
      <c r="BF32" s="795"/>
      <c r="BG32" s="795"/>
      <c r="BH32" s="795"/>
      <c r="BI32" s="796"/>
      <c r="BJ32" s="38"/>
      <c r="BM32" s="22"/>
      <c r="BN32" s="22"/>
      <c r="BP32" s="2"/>
      <c r="BQ32" s="2"/>
    </row>
    <row r="33" spans="1:2641" s="21" customFormat="1" ht="47.25" customHeight="1" thickBot="1" x14ac:dyDescent="0.25">
      <c r="A33" s="80" t="s">
        <v>19</v>
      </c>
      <c r="B33" s="548" t="s">
        <v>110</v>
      </c>
      <c r="C33" s="831"/>
      <c r="D33" s="831"/>
      <c r="E33" s="831"/>
      <c r="F33" s="831"/>
      <c r="G33" s="831"/>
      <c r="H33" s="831"/>
      <c r="I33" s="831"/>
      <c r="J33" s="831"/>
      <c r="K33" s="831"/>
      <c r="L33" s="831"/>
      <c r="M33" s="831"/>
      <c r="N33" s="831"/>
      <c r="O33" s="832"/>
      <c r="P33" s="754"/>
      <c r="Q33" s="533"/>
      <c r="R33" s="533"/>
      <c r="S33" s="755"/>
      <c r="T33" s="804">
        <f>SUM(T35:U44,T45:U72)</f>
        <v>3716</v>
      </c>
      <c r="U33" s="805"/>
      <c r="V33" s="806">
        <f>SUM(V35:W44,V45:W72)</f>
        <v>1786</v>
      </c>
      <c r="W33" s="805"/>
      <c r="X33" s="804">
        <f>SUM(X35:Y44,X45:Y72)</f>
        <v>824</v>
      </c>
      <c r="Y33" s="819"/>
      <c r="Z33" s="805">
        <f>SUM(Z35:AA44,Z45:AA72)</f>
        <v>392</v>
      </c>
      <c r="AA33" s="805"/>
      <c r="AB33" s="805">
        <f>SUM(AB35:AC44,AB45:AC72)</f>
        <v>522</v>
      </c>
      <c r="AC33" s="805"/>
      <c r="AD33" s="806">
        <f>SUM(AD35:AE44,AD45:AE72)</f>
        <v>48</v>
      </c>
      <c r="AE33" s="818"/>
      <c r="AF33" s="272">
        <f t="shared" ref="AF33:AZ33" si="2">SUM(AF34:AF44,AF45:AF72)</f>
        <v>1008</v>
      </c>
      <c r="AG33" s="272">
        <f t="shared" si="2"/>
        <v>492</v>
      </c>
      <c r="AH33" s="271">
        <f t="shared" si="2"/>
        <v>27</v>
      </c>
      <c r="AI33" s="273">
        <f t="shared" si="2"/>
        <v>780</v>
      </c>
      <c r="AJ33" s="272">
        <f t="shared" si="2"/>
        <v>396</v>
      </c>
      <c r="AK33" s="81">
        <f t="shared" si="2"/>
        <v>22</v>
      </c>
      <c r="AL33" s="273">
        <f t="shared" si="2"/>
        <v>692</v>
      </c>
      <c r="AM33" s="272">
        <f t="shared" si="2"/>
        <v>334</v>
      </c>
      <c r="AN33" s="81">
        <f t="shared" si="2"/>
        <v>19</v>
      </c>
      <c r="AO33" s="272">
        <f t="shared" si="2"/>
        <v>672</v>
      </c>
      <c r="AP33" s="272">
        <f t="shared" si="2"/>
        <v>310</v>
      </c>
      <c r="AQ33" s="271">
        <f t="shared" si="2"/>
        <v>18</v>
      </c>
      <c r="AR33" s="273">
        <f t="shared" si="2"/>
        <v>564</v>
      </c>
      <c r="AS33" s="272">
        <f t="shared" si="2"/>
        <v>254</v>
      </c>
      <c r="AT33" s="81">
        <f t="shared" si="2"/>
        <v>15</v>
      </c>
      <c r="AU33" s="140">
        <f t="shared" si="2"/>
        <v>0</v>
      </c>
      <c r="AV33" s="140">
        <f t="shared" si="2"/>
        <v>0</v>
      </c>
      <c r="AW33" s="122">
        <f t="shared" si="2"/>
        <v>0</v>
      </c>
      <c r="AX33" s="282">
        <f t="shared" si="2"/>
        <v>0</v>
      </c>
      <c r="AY33" s="140">
        <f t="shared" si="2"/>
        <v>0</v>
      </c>
      <c r="AZ33" s="123">
        <f t="shared" si="2"/>
        <v>0</v>
      </c>
      <c r="BA33" s="82"/>
      <c r="BB33" s="83"/>
      <c r="BC33" s="190"/>
      <c r="BD33" s="465">
        <f>T33*100/T142</f>
        <v>50.379609544468543</v>
      </c>
      <c r="BE33" s="466"/>
      <c r="BF33" s="466"/>
      <c r="BG33" s="466"/>
      <c r="BH33" s="466"/>
      <c r="BI33" s="467"/>
      <c r="BJ33" s="68">
        <f>SUM(AH33,AK33,AN33,AQ33,AT33,AW33,AZ33,BC33)</f>
        <v>101</v>
      </c>
      <c r="BK33" s="2"/>
      <c r="BL33" s="2"/>
      <c r="BM33" s="22"/>
      <c r="BN33" s="22"/>
      <c r="BO33" s="2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</row>
    <row r="34" spans="1:2641" ht="66.75" customHeight="1" x14ac:dyDescent="0.2">
      <c r="A34" s="124" t="s">
        <v>100</v>
      </c>
      <c r="B34" s="756" t="s">
        <v>418</v>
      </c>
      <c r="C34" s="757"/>
      <c r="D34" s="757"/>
      <c r="E34" s="757"/>
      <c r="F34" s="757"/>
      <c r="G34" s="757"/>
      <c r="H34" s="757"/>
      <c r="I34" s="757"/>
      <c r="J34" s="757"/>
      <c r="K34" s="757"/>
      <c r="L34" s="757"/>
      <c r="M34" s="757"/>
      <c r="N34" s="757"/>
      <c r="O34" s="758"/>
      <c r="P34" s="737"/>
      <c r="Q34" s="502"/>
      <c r="R34" s="502"/>
      <c r="S34" s="741"/>
      <c r="T34" s="501"/>
      <c r="U34" s="502"/>
      <c r="V34" s="737"/>
      <c r="W34" s="503"/>
      <c r="X34" s="737"/>
      <c r="Y34" s="741"/>
      <c r="Z34" s="502"/>
      <c r="AA34" s="502"/>
      <c r="AB34" s="502"/>
      <c r="AC34" s="502"/>
      <c r="AD34" s="737"/>
      <c r="AE34" s="503"/>
      <c r="AF34" s="276"/>
      <c r="AG34" s="267"/>
      <c r="AH34" s="277"/>
      <c r="AI34" s="266"/>
      <c r="AJ34" s="267"/>
      <c r="AK34" s="268"/>
      <c r="AL34" s="276"/>
      <c r="AM34" s="267"/>
      <c r="AN34" s="277"/>
      <c r="AO34" s="266"/>
      <c r="AP34" s="267"/>
      <c r="AQ34" s="268"/>
      <c r="AR34" s="276"/>
      <c r="AS34" s="267"/>
      <c r="AT34" s="277"/>
      <c r="AU34" s="266"/>
      <c r="AV34" s="267"/>
      <c r="AW34" s="268"/>
      <c r="AX34" s="276"/>
      <c r="AY34" s="267"/>
      <c r="AZ34" s="268"/>
      <c r="BA34" s="266"/>
      <c r="BB34" s="267"/>
      <c r="BC34" s="277"/>
      <c r="BD34" s="468" t="s">
        <v>128</v>
      </c>
      <c r="BE34" s="469"/>
      <c r="BF34" s="469"/>
      <c r="BG34" s="469"/>
      <c r="BH34" s="469"/>
      <c r="BI34" s="470"/>
      <c r="BJ34" s="38"/>
      <c r="BM34" s="22"/>
      <c r="BN34" s="22"/>
      <c r="BP34" s="2"/>
      <c r="BQ34" s="2"/>
    </row>
    <row r="35" spans="1:2641" s="184" customFormat="1" ht="37.5" customHeight="1" x14ac:dyDescent="0.2">
      <c r="A35" s="182" t="s">
        <v>114</v>
      </c>
      <c r="B35" s="564" t="s">
        <v>446</v>
      </c>
      <c r="C35" s="565"/>
      <c r="D35" s="565"/>
      <c r="E35" s="565"/>
      <c r="F35" s="565"/>
      <c r="G35" s="565"/>
      <c r="H35" s="565"/>
      <c r="I35" s="565"/>
      <c r="J35" s="565"/>
      <c r="K35" s="565"/>
      <c r="L35" s="565"/>
      <c r="M35" s="565"/>
      <c r="N35" s="565"/>
      <c r="O35" s="566"/>
      <c r="P35" s="765">
        <v>1</v>
      </c>
      <c r="Q35" s="766"/>
      <c r="R35" s="767"/>
      <c r="S35" s="765"/>
      <c r="T35" s="458">
        <f t="shared" ref="T35:T37" si="3">SUM(AF35,AI35,AL35,AO35,AR35,AU35,AX35,BA35)</f>
        <v>108</v>
      </c>
      <c r="U35" s="459"/>
      <c r="V35" s="568">
        <f t="shared" ref="V35:V37" si="4">SUM(AG35,AJ35,AM35,AP35,AS35,AV35,AY35,BB35)</f>
        <v>54</v>
      </c>
      <c r="W35" s="662"/>
      <c r="X35" s="459">
        <v>28</v>
      </c>
      <c r="Y35" s="459"/>
      <c r="Z35" s="568"/>
      <c r="AA35" s="569"/>
      <c r="AB35" s="568"/>
      <c r="AC35" s="569"/>
      <c r="AD35" s="459">
        <v>26</v>
      </c>
      <c r="AE35" s="662"/>
      <c r="AF35" s="328">
        <v>108</v>
      </c>
      <c r="AG35" s="320">
        <v>54</v>
      </c>
      <c r="AH35" s="331">
        <v>3</v>
      </c>
      <c r="AI35" s="328"/>
      <c r="AJ35" s="320"/>
      <c r="AK35" s="331"/>
      <c r="AL35" s="328"/>
      <c r="AM35" s="320"/>
      <c r="AN35" s="329"/>
      <c r="AO35" s="328"/>
      <c r="AP35" s="320"/>
      <c r="AQ35" s="331"/>
      <c r="AR35" s="329"/>
      <c r="AS35" s="320"/>
      <c r="AT35" s="331"/>
      <c r="AU35" s="328"/>
      <c r="AV35" s="320"/>
      <c r="AW35" s="331"/>
      <c r="AX35" s="328"/>
      <c r="AY35" s="320"/>
      <c r="AZ35" s="331"/>
      <c r="BA35" s="258"/>
      <c r="BB35" s="280"/>
      <c r="BC35" s="259"/>
      <c r="BD35" s="439" t="s">
        <v>293</v>
      </c>
      <c r="BE35" s="440"/>
      <c r="BF35" s="440"/>
      <c r="BG35" s="440"/>
      <c r="BH35" s="440"/>
      <c r="BI35" s="441"/>
      <c r="BJ35" s="183"/>
      <c r="BK35" s="183"/>
      <c r="BN35" s="185"/>
      <c r="BO35" s="185"/>
      <c r="BP35" s="185"/>
    </row>
    <row r="36" spans="1:2641" s="184" customFormat="1" ht="41.25" customHeight="1" x14ac:dyDescent="0.2">
      <c r="A36" s="182" t="s">
        <v>115</v>
      </c>
      <c r="B36" s="564" t="s">
        <v>399</v>
      </c>
      <c r="C36" s="565"/>
      <c r="D36" s="565"/>
      <c r="E36" s="565"/>
      <c r="F36" s="565"/>
      <c r="G36" s="565"/>
      <c r="H36" s="565"/>
      <c r="I36" s="565"/>
      <c r="J36" s="565"/>
      <c r="K36" s="565"/>
      <c r="L36" s="565"/>
      <c r="M36" s="565"/>
      <c r="N36" s="565"/>
      <c r="O36" s="566"/>
      <c r="P36" s="765">
        <v>4</v>
      </c>
      <c r="Q36" s="766"/>
      <c r="R36" s="767"/>
      <c r="S36" s="765"/>
      <c r="T36" s="458">
        <f t="shared" si="3"/>
        <v>108</v>
      </c>
      <c r="U36" s="459"/>
      <c r="V36" s="568">
        <f t="shared" si="4"/>
        <v>54</v>
      </c>
      <c r="W36" s="662"/>
      <c r="X36" s="459">
        <v>32</v>
      </c>
      <c r="Y36" s="459"/>
      <c r="Z36" s="568"/>
      <c r="AA36" s="569"/>
      <c r="AB36" s="568"/>
      <c r="AC36" s="569"/>
      <c r="AD36" s="459">
        <v>22</v>
      </c>
      <c r="AE36" s="662"/>
      <c r="AF36" s="328"/>
      <c r="AG36" s="320"/>
      <c r="AH36" s="331"/>
      <c r="AI36" s="328"/>
      <c r="AJ36" s="320"/>
      <c r="AK36" s="331"/>
      <c r="AL36" s="328"/>
      <c r="AM36" s="320"/>
      <c r="AN36" s="329"/>
      <c r="AO36" s="328">
        <v>108</v>
      </c>
      <c r="AP36" s="320">
        <v>54</v>
      </c>
      <c r="AQ36" s="331">
        <v>3</v>
      </c>
      <c r="AR36" s="329"/>
      <c r="AS36" s="320"/>
      <c r="AT36" s="331"/>
      <c r="AU36" s="328"/>
      <c r="AV36" s="320"/>
      <c r="AW36" s="331"/>
      <c r="AX36" s="328"/>
      <c r="AY36" s="320"/>
      <c r="AZ36" s="331"/>
      <c r="BA36" s="258"/>
      <c r="BB36" s="280"/>
      <c r="BC36" s="259"/>
      <c r="BD36" s="439" t="s">
        <v>306</v>
      </c>
      <c r="BE36" s="440"/>
      <c r="BF36" s="440"/>
      <c r="BG36" s="440"/>
      <c r="BH36" s="440"/>
      <c r="BI36" s="441"/>
      <c r="BJ36" s="183"/>
      <c r="BK36" s="183"/>
      <c r="BN36" s="185"/>
      <c r="BO36" s="185"/>
      <c r="BP36" s="185"/>
    </row>
    <row r="37" spans="1:2641" s="184" customFormat="1" ht="41.25" customHeight="1" x14ac:dyDescent="0.2">
      <c r="A37" s="182" t="s">
        <v>147</v>
      </c>
      <c r="B37" s="564" t="s">
        <v>447</v>
      </c>
      <c r="C37" s="565"/>
      <c r="D37" s="565"/>
      <c r="E37" s="565"/>
      <c r="F37" s="565"/>
      <c r="G37" s="565"/>
      <c r="H37" s="565"/>
      <c r="I37" s="565"/>
      <c r="J37" s="565"/>
      <c r="K37" s="565"/>
      <c r="L37" s="565"/>
      <c r="M37" s="565"/>
      <c r="N37" s="565"/>
      <c r="O37" s="566"/>
      <c r="P37" s="765">
        <v>3</v>
      </c>
      <c r="Q37" s="766"/>
      <c r="R37" s="767"/>
      <c r="S37" s="765"/>
      <c r="T37" s="458">
        <f t="shared" si="3"/>
        <v>108</v>
      </c>
      <c r="U37" s="459"/>
      <c r="V37" s="568">
        <f t="shared" si="4"/>
        <v>54</v>
      </c>
      <c r="W37" s="662"/>
      <c r="X37" s="459">
        <v>28</v>
      </c>
      <c r="Y37" s="569"/>
      <c r="Z37" s="568"/>
      <c r="AA37" s="569"/>
      <c r="AB37" s="568">
        <v>26</v>
      </c>
      <c r="AC37" s="569"/>
      <c r="AD37" s="568"/>
      <c r="AE37" s="662"/>
      <c r="AF37" s="328"/>
      <c r="AG37" s="320"/>
      <c r="AH37" s="331"/>
      <c r="AI37" s="328"/>
      <c r="AJ37" s="320"/>
      <c r="AK37" s="331"/>
      <c r="AL37" s="328">
        <v>108</v>
      </c>
      <c r="AM37" s="320">
        <v>54</v>
      </c>
      <c r="AN37" s="331">
        <v>3</v>
      </c>
      <c r="AO37" s="328"/>
      <c r="AP37" s="320"/>
      <c r="AQ37" s="331"/>
      <c r="AR37" s="329"/>
      <c r="AS37" s="320"/>
      <c r="AT37" s="331"/>
      <c r="AU37" s="328"/>
      <c r="AV37" s="320"/>
      <c r="AW37" s="331"/>
      <c r="AX37" s="328"/>
      <c r="AY37" s="320"/>
      <c r="AZ37" s="331"/>
      <c r="BA37" s="258"/>
      <c r="BB37" s="280"/>
      <c r="BC37" s="259"/>
      <c r="BD37" s="439" t="s">
        <v>307</v>
      </c>
      <c r="BE37" s="440"/>
      <c r="BF37" s="440"/>
      <c r="BG37" s="440"/>
      <c r="BH37" s="440"/>
      <c r="BI37" s="441"/>
      <c r="BN37" s="185"/>
      <c r="BO37" s="185"/>
      <c r="BP37" s="185"/>
    </row>
    <row r="38" spans="1:2641" ht="39" customHeight="1" x14ac:dyDescent="0.2">
      <c r="A38" s="125" t="s">
        <v>111</v>
      </c>
      <c r="B38" s="583" t="s">
        <v>149</v>
      </c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5"/>
      <c r="P38" s="586"/>
      <c r="Q38" s="587"/>
      <c r="R38" s="587"/>
      <c r="S38" s="707"/>
      <c r="T38" s="586"/>
      <c r="U38" s="587"/>
      <c r="V38" s="706"/>
      <c r="W38" s="707"/>
      <c r="X38" s="717"/>
      <c r="Y38" s="812"/>
      <c r="Z38" s="746"/>
      <c r="AA38" s="746"/>
      <c r="AB38" s="587"/>
      <c r="AC38" s="587"/>
      <c r="AD38" s="717"/>
      <c r="AE38" s="718"/>
      <c r="AF38" s="323"/>
      <c r="AG38" s="321"/>
      <c r="AH38" s="330"/>
      <c r="AI38" s="322"/>
      <c r="AJ38" s="321"/>
      <c r="AK38" s="324"/>
      <c r="AL38" s="333"/>
      <c r="AM38" s="69"/>
      <c r="AN38" s="44"/>
      <c r="AO38" s="45"/>
      <c r="AP38" s="69"/>
      <c r="AQ38" s="334"/>
      <c r="AR38" s="333"/>
      <c r="AS38" s="69"/>
      <c r="AT38" s="44"/>
      <c r="AU38" s="45"/>
      <c r="AV38" s="69"/>
      <c r="AW38" s="334"/>
      <c r="AX38" s="333"/>
      <c r="AY38" s="69"/>
      <c r="AZ38" s="44"/>
      <c r="BA38" s="43"/>
      <c r="BB38" s="254"/>
      <c r="BC38" s="275"/>
      <c r="BD38" s="436"/>
      <c r="BE38" s="437"/>
      <c r="BF38" s="437"/>
      <c r="BG38" s="437"/>
      <c r="BH38" s="437"/>
      <c r="BI38" s="438"/>
      <c r="BM38" s="22"/>
      <c r="BN38" s="22"/>
      <c r="BP38" s="2"/>
      <c r="BQ38" s="2"/>
    </row>
    <row r="39" spans="1:2641" ht="42" customHeight="1" x14ac:dyDescent="0.2">
      <c r="A39" s="407" t="s">
        <v>112</v>
      </c>
      <c r="B39" s="463" t="s">
        <v>287</v>
      </c>
      <c r="C39" s="461"/>
      <c r="D39" s="461"/>
      <c r="E39" s="461"/>
      <c r="F39" s="461"/>
      <c r="G39" s="461"/>
      <c r="H39" s="461"/>
      <c r="I39" s="461"/>
      <c r="J39" s="461"/>
      <c r="K39" s="461"/>
      <c r="L39" s="461"/>
      <c r="M39" s="461"/>
      <c r="N39" s="461"/>
      <c r="O39" s="464"/>
      <c r="P39" s="586"/>
      <c r="Q39" s="587"/>
      <c r="R39" s="587">
        <v>1</v>
      </c>
      <c r="S39" s="707"/>
      <c r="T39" s="555">
        <f>SUM(AF39,AI39,AL39,AO39,AR39,AU39,AX39,BA39)</f>
        <v>108</v>
      </c>
      <c r="U39" s="495"/>
      <c r="V39" s="493">
        <f>SUM(AG39,AJ39,AM39,AP39,AS39,AV39,AY39,BB39)</f>
        <v>40</v>
      </c>
      <c r="W39" s="494"/>
      <c r="X39" s="493"/>
      <c r="Y39" s="570"/>
      <c r="Z39" s="908"/>
      <c r="AA39" s="908"/>
      <c r="AB39" s="495">
        <v>40</v>
      </c>
      <c r="AC39" s="495"/>
      <c r="AD39" s="717"/>
      <c r="AE39" s="718"/>
      <c r="AF39" s="322">
        <v>108</v>
      </c>
      <c r="AG39" s="321">
        <v>40</v>
      </c>
      <c r="AH39" s="324">
        <v>3</v>
      </c>
      <c r="AI39" s="322"/>
      <c r="AJ39" s="321"/>
      <c r="AK39" s="324"/>
      <c r="AL39" s="323"/>
      <c r="AM39" s="321"/>
      <c r="AN39" s="330"/>
      <c r="AO39" s="322"/>
      <c r="AP39" s="321"/>
      <c r="AQ39" s="324"/>
      <c r="AR39" s="333"/>
      <c r="AS39" s="69"/>
      <c r="AT39" s="44"/>
      <c r="AU39" s="45"/>
      <c r="AV39" s="69"/>
      <c r="AW39" s="334"/>
      <c r="AX39" s="333"/>
      <c r="AY39" s="69"/>
      <c r="AZ39" s="44"/>
      <c r="BA39" s="43"/>
      <c r="BB39" s="254"/>
      <c r="BC39" s="275"/>
      <c r="BD39" s="433" t="s">
        <v>308</v>
      </c>
      <c r="BE39" s="434"/>
      <c r="BF39" s="434"/>
      <c r="BG39" s="434"/>
      <c r="BH39" s="434"/>
      <c r="BI39" s="435"/>
      <c r="BM39" s="22"/>
      <c r="BN39" s="22"/>
      <c r="BP39" s="2"/>
      <c r="BQ39" s="2"/>
    </row>
    <row r="40" spans="1:2641" ht="39" customHeight="1" x14ac:dyDescent="0.2">
      <c r="A40" s="407" t="s">
        <v>129</v>
      </c>
      <c r="B40" s="463" t="s">
        <v>148</v>
      </c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4"/>
      <c r="P40" s="586">
        <v>2</v>
      </c>
      <c r="Q40" s="587"/>
      <c r="R40" s="587">
        <v>1</v>
      </c>
      <c r="S40" s="707"/>
      <c r="T40" s="586">
        <f>SUM(AF40,AI40,AL40,AO40,AR40,AU40,AX40,BA40)</f>
        <v>216</v>
      </c>
      <c r="U40" s="587"/>
      <c r="V40" s="706">
        <f>SUM(AG40,AJ40,AM40,AP40,AS40,AV40,AY40,BB40)</f>
        <v>120</v>
      </c>
      <c r="W40" s="707"/>
      <c r="X40" s="706"/>
      <c r="Y40" s="745"/>
      <c r="Z40" s="746"/>
      <c r="AA40" s="746"/>
      <c r="AB40" s="587">
        <v>120</v>
      </c>
      <c r="AC40" s="587"/>
      <c r="AD40" s="717"/>
      <c r="AE40" s="718"/>
      <c r="AF40" s="323">
        <v>108</v>
      </c>
      <c r="AG40" s="321">
        <v>60</v>
      </c>
      <c r="AH40" s="330">
        <v>3</v>
      </c>
      <c r="AI40" s="322">
        <v>108</v>
      </c>
      <c r="AJ40" s="321">
        <v>60</v>
      </c>
      <c r="AK40" s="324">
        <v>3</v>
      </c>
      <c r="AL40" s="323"/>
      <c r="AM40" s="321"/>
      <c r="AN40" s="330"/>
      <c r="AO40" s="322"/>
      <c r="AP40" s="321"/>
      <c r="AQ40" s="324"/>
      <c r="AR40" s="333"/>
      <c r="AS40" s="69"/>
      <c r="AT40" s="44"/>
      <c r="AU40" s="45"/>
      <c r="AV40" s="69"/>
      <c r="AW40" s="334"/>
      <c r="AX40" s="333"/>
      <c r="AY40" s="69"/>
      <c r="AZ40" s="44"/>
      <c r="BA40" s="43"/>
      <c r="BB40" s="254"/>
      <c r="BC40" s="275"/>
      <c r="BD40" s="433" t="s">
        <v>127</v>
      </c>
      <c r="BE40" s="434"/>
      <c r="BF40" s="434"/>
      <c r="BG40" s="434"/>
      <c r="BH40" s="434"/>
      <c r="BI40" s="435"/>
      <c r="BM40" s="22"/>
      <c r="BN40" s="22"/>
      <c r="BP40" s="2"/>
      <c r="BQ40" s="2"/>
    </row>
    <row r="41" spans="1:2641" ht="42" customHeight="1" x14ac:dyDescent="0.2">
      <c r="A41" s="125" t="s">
        <v>113</v>
      </c>
      <c r="B41" s="583" t="s">
        <v>288</v>
      </c>
      <c r="C41" s="584"/>
      <c r="D41" s="584"/>
      <c r="E41" s="584"/>
      <c r="F41" s="584"/>
      <c r="G41" s="584"/>
      <c r="H41" s="584"/>
      <c r="I41" s="584"/>
      <c r="J41" s="584"/>
      <c r="K41" s="584"/>
      <c r="L41" s="584"/>
      <c r="M41" s="584"/>
      <c r="N41" s="584"/>
      <c r="O41" s="585"/>
      <c r="P41" s="738"/>
      <c r="Q41" s="739"/>
      <c r="R41" s="739"/>
      <c r="S41" s="740"/>
      <c r="T41" s="586"/>
      <c r="U41" s="587"/>
      <c r="V41" s="706"/>
      <c r="W41" s="707"/>
      <c r="X41" s="706"/>
      <c r="Y41" s="745"/>
      <c r="Z41" s="587"/>
      <c r="AA41" s="587"/>
      <c r="AB41" s="587"/>
      <c r="AC41" s="587"/>
      <c r="AD41" s="717">
        <f t="shared" ref="AD41" si="5">SUM(AD42:AE43)</f>
        <v>0</v>
      </c>
      <c r="AE41" s="718"/>
      <c r="AF41" s="323"/>
      <c r="AG41" s="321"/>
      <c r="AH41" s="330"/>
      <c r="AI41" s="322"/>
      <c r="AJ41" s="321"/>
      <c r="AK41" s="324"/>
      <c r="AL41" s="333"/>
      <c r="AM41" s="69"/>
      <c r="AN41" s="44"/>
      <c r="AO41" s="45"/>
      <c r="AP41" s="69"/>
      <c r="AQ41" s="334"/>
      <c r="AR41" s="333"/>
      <c r="AS41" s="69"/>
      <c r="AT41" s="44"/>
      <c r="AU41" s="45"/>
      <c r="AV41" s="69"/>
      <c r="AW41" s="334"/>
      <c r="AX41" s="333"/>
      <c r="AY41" s="69"/>
      <c r="AZ41" s="44"/>
      <c r="BA41" s="43"/>
      <c r="BB41" s="254"/>
      <c r="BC41" s="275"/>
      <c r="BD41" s="471" t="s">
        <v>309</v>
      </c>
      <c r="BE41" s="472"/>
      <c r="BF41" s="472"/>
      <c r="BG41" s="472"/>
      <c r="BH41" s="472"/>
      <c r="BI41" s="473"/>
      <c r="BM41" s="22"/>
      <c r="BN41" s="22"/>
      <c r="BP41" s="2"/>
      <c r="BQ41" s="2"/>
    </row>
    <row r="42" spans="1:2641" ht="43.5" customHeight="1" x14ac:dyDescent="0.2">
      <c r="A42" s="407" t="s">
        <v>289</v>
      </c>
      <c r="B42" s="463" t="s">
        <v>290</v>
      </c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64"/>
      <c r="P42" s="738">
        <v>1</v>
      </c>
      <c r="Q42" s="739"/>
      <c r="R42" s="739"/>
      <c r="S42" s="740"/>
      <c r="T42" s="586">
        <f t="shared" ref="T42:T43" si="6">SUM(AF42,AI42,AL42,AO42,AR42,AU42,AX42,BA42)</f>
        <v>120</v>
      </c>
      <c r="U42" s="587"/>
      <c r="V42" s="706">
        <f>SUM(AG42,AJ42,AM42,AP42,AS42,AV42,AY42,BB42)</f>
        <v>68</v>
      </c>
      <c r="W42" s="707"/>
      <c r="X42" s="706">
        <v>34</v>
      </c>
      <c r="Y42" s="745"/>
      <c r="Z42" s="746"/>
      <c r="AA42" s="746"/>
      <c r="AB42" s="587">
        <v>34</v>
      </c>
      <c r="AC42" s="587"/>
      <c r="AD42" s="717"/>
      <c r="AE42" s="718"/>
      <c r="AF42" s="323">
        <v>120</v>
      </c>
      <c r="AG42" s="321">
        <v>68</v>
      </c>
      <c r="AH42" s="330">
        <v>3</v>
      </c>
      <c r="AI42" s="322"/>
      <c r="AJ42" s="321"/>
      <c r="AK42" s="324"/>
      <c r="AL42" s="323"/>
      <c r="AM42" s="321"/>
      <c r="AN42" s="330"/>
      <c r="AO42" s="322"/>
      <c r="AP42" s="321"/>
      <c r="AQ42" s="324"/>
      <c r="AR42" s="333"/>
      <c r="AS42" s="69"/>
      <c r="AT42" s="44"/>
      <c r="AU42" s="45"/>
      <c r="AV42" s="69"/>
      <c r="AW42" s="334"/>
      <c r="AX42" s="333"/>
      <c r="AY42" s="69"/>
      <c r="AZ42" s="44"/>
      <c r="BA42" s="43"/>
      <c r="BB42" s="254"/>
      <c r="BC42" s="275"/>
      <c r="BD42" s="433" t="s">
        <v>121</v>
      </c>
      <c r="BE42" s="434"/>
      <c r="BF42" s="434"/>
      <c r="BG42" s="434"/>
      <c r="BH42" s="434"/>
      <c r="BI42" s="435"/>
      <c r="BM42" s="22"/>
      <c r="BN42" s="22"/>
      <c r="BP42" s="2"/>
      <c r="BQ42" s="2"/>
    </row>
    <row r="43" spans="1:2641" ht="43.5" customHeight="1" x14ac:dyDescent="0.2">
      <c r="A43" s="407" t="s">
        <v>291</v>
      </c>
      <c r="B43" s="463" t="s">
        <v>292</v>
      </c>
      <c r="C43" s="461"/>
      <c r="D43" s="461"/>
      <c r="E43" s="461"/>
      <c r="F43" s="461"/>
      <c r="G43" s="461"/>
      <c r="H43" s="461"/>
      <c r="I43" s="461"/>
      <c r="J43" s="461"/>
      <c r="K43" s="461"/>
      <c r="L43" s="461"/>
      <c r="M43" s="461"/>
      <c r="N43" s="461"/>
      <c r="O43" s="464"/>
      <c r="P43" s="738">
        <v>2</v>
      </c>
      <c r="Q43" s="739"/>
      <c r="R43" s="739">
        <v>1</v>
      </c>
      <c r="S43" s="740"/>
      <c r="T43" s="586">
        <f t="shared" si="6"/>
        <v>330</v>
      </c>
      <c r="U43" s="587"/>
      <c r="V43" s="706">
        <f>SUM(AG43,AJ43,AM43,AP43,AS43,AV43,AY43,BB43)</f>
        <v>176</v>
      </c>
      <c r="W43" s="707"/>
      <c r="X43" s="706">
        <v>82</v>
      </c>
      <c r="Y43" s="745"/>
      <c r="Z43" s="746"/>
      <c r="AA43" s="746"/>
      <c r="AB43" s="587">
        <v>94</v>
      </c>
      <c r="AC43" s="587"/>
      <c r="AD43" s="717"/>
      <c r="AE43" s="718"/>
      <c r="AF43" s="323">
        <v>120</v>
      </c>
      <c r="AG43" s="321">
        <v>68</v>
      </c>
      <c r="AH43" s="330">
        <v>3</v>
      </c>
      <c r="AI43" s="322">
        <v>210</v>
      </c>
      <c r="AJ43" s="321">
        <v>108</v>
      </c>
      <c r="AK43" s="324">
        <v>6</v>
      </c>
      <c r="AL43" s="323"/>
      <c r="AM43" s="321"/>
      <c r="AN43" s="330"/>
      <c r="AO43" s="322"/>
      <c r="AP43" s="321"/>
      <c r="AQ43" s="324"/>
      <c r="AR43" s="333"/>
      <c r="AS43" s="69"/>
      <c r="AT43" s="44"/>
      <c r="AU43" s="45"/>
      <c r="AV43" s="69"/>
      <c r="AW43" s="334"/>
      <c r="AX43" s="333"/>
      <c r="AY43" s="69"/>
      <c r="AZ43" s="44"/>
      <c r="BA43" s="43"/>
      <c r="BB43" s="254"/>
      <c r="BC43" s="275"/>
      <c r="BD43" s="433" t="s">
        <v>122</v>
      </c>
      <c r="BE43" s="434"/>
      <c r="BF43" s="434"/>
      <c r="BG43" s="434"/>
      <c r="BH43" s="434"/>
      <c r="BI43" s="435"/>
      <c r="BM43" s="22"/>
      <c r="BN43" s="22"/>
      <c r="BP43" s="2"/>
      <c r="BQ43" s="2"/>
    </row>
    <row r="44" spans="1:2641" ht="54.75" customHeight="1" x14ac:dyDescent="0.2">
      <c r="A44" s="311" t="s">
        <v>125</v>
      </c>
      <c r="B44" s="788" t="s">
        <v>334</v>
      </c>
      <c r="C44" s="789"/>
      <c r="D44" s="789"/>
      <c r="E44" s="789"/>
      <c r="F44" s="789"/>
      <c r="G44" s="789"/>
      <c r="H44" s="789"/>
      <c r="I44" s="789"/>
      <c r="J44" s="789"/>
      <c r="K44" s="789"/>
      <c r="L44" s="789"/>
      <c r="M44" s="789"/>
      <c r="N44" s="789"/>
      <c r="O44" s="790"/>
      <c r="P44" s="807"/>
      <c r="Q44" s="731"/>
      <c r="R44" s="731"/>
      <c r="S44" s="732"/>
      <c r="T44" s="733"/>
      <c r="U44" s="491"/>
      <c r="V44" s="490"/>
      <c r="W44" s="702"/>
      <c r="X44" s="490"/>
      <c r="Y44" s="492"/>
      <c r="Z44" s="491"/>
      <c r="AA44" s="491"/>
      <c r="AB44" s="491"/>
      <c r="AC44" s="491"/>
      <c r="AD44" s="813"/>
      <c r="AE44" s="814"/>
      <c r="AF44" s="350"/>
      <c r="AG44" s="351"/>
      <c r="AH44" s="352"/>
      <c r="AI44" s="353"/>
      <c r="AJ44" s="351"/>
      <c r="AK44" s="354"/>
      <c r="AL44" s="325"/>
      <c r="AM44" s="326"/>
      <c r="AN44" s="327"/>
      <c r="AO44" s="332"/>
      <c r="AP44" s="327"/>
      <c r="AQ44" s="335"/>
      <c r="AR44" s="350"/>
      <c r="AS44" s="351"/>
      <c r="AT44" s="352"/>
      <c r="AU44" s="353"/>
      <c r="AV44" s="351"/>
      <c r="AW44" s="354"/>
      <c r="AX44" s="350"/>
      <c r="AY44" s="351"/>
      <c r="AZ44" s="352"/>
      <c r="BA44" s="314"/>
      <c r="BB44" s="312"/>
      <c r="BC44" s="313"/>
      <c r="BD44" s="483" t="s">
        <v>309</v>
      </c>
      <c r="BE44" s="484"/>
      <c r="BF44" s="484"/>
      <c r="BG44" s="484"/>
      <c r="BH44" s="484"/>
      <c r="BI44" s="485"/>
      <c r="BM44" s="22"/>
      <c r="BN44" s="22"/>
      <c r="BP44" s="2"/>
      <c r="BQ44" s="2"/>
    </row>
    <row r="45" spans="1:2641" s="71" customFormat="1" ht="37.5" customHeight="1" x14ac:dyDescent="0.2">
      <c r="A45" s="383" t="s">
        <v>126</v>
      </c>
      <c r="B45" s="808" t="s">
        <v>305</v>
      </c>
      <c r="C45" s="613"/>
      <c r="D45" s="613"/>
      <c r="E45" s="613"/>
      <c r="F45" s="613"/>
      <c r="G45" s="613"/>
      <c r="H45" s="613"/>
      <c r="I45" s="613"/>
      <c r="J45" s="613"/>
      <c r="K45" s="613"/>
      <c r="L45" s="613"/>
      <c r="M45" s="613"/>
      <c r="N45" s="613"/>
      <c r="O45" s="809"/>
      <c r="P45" s="610">
        <v>3</v>
      </c>
      <c r="Q45" s="611"/>
      <c r="R45" s="611"/>
      <c r="S45" s="497"/>
      <c r="T45" s="610">
        <f t="shared" ref="T45:T72" si="7">SUM(AF45,AI45,AL45,AO45,AR45,AU45,AX45,BA45)</f>
        <v>108</v>
      </c>
      <c r="U45" s="611"/>
      <c r="V45" s="496">
        <f t="shared" ref="V45:V72" si="8">SUM(AG45,AJ45,AM45,AP45,AS45,AV45,AY45,BB45)</f>
        <v>50</v>
      </c>
      <c r="W45" s="497"/>
      <c r="X45" s="496">
        <v>26</v>
      </c>
      <c r="Y45" s="695"/>
      <c r="Z45" s="611">
        <v>24</v>
      </c>
      <c r="AA45" s="611"/>
      <c r="AB45" s="611"/>
      <c r="AC45" s="611"/>
      <c r="AD45" s="810"/>
      <c r="AE45" s="811"/>
      <c r="AF45" s="389"/>
      <c r="AG45" s="388"/>
      <c r="AH45" s="400"/>
      <c r="AI45" s="392"/>
      <c r="AJ45" s="388"/>
      <c r="AK45" s="390"/>
      <c r="AL45" s="389">
        <v>108</v>
      </c>
      <c r="AM45" s="388">
        <v>50</v>
      </c>
      <c r="AN45" s="400">
        <v>3</v>
      </c>
      <c r="AO45" s="392"/>
      <c r="AP45" s="388"/>
      <c r="AQ45" s="390"/>
      <c r="AR45" s="75"/>
      <c r="AS45" s="76"/>
      <c r="AT45" s="77"/>
      <c r="AU45" s="78"/>
      <c r="AV45" s="76"/>
      <c r="AW45" s="79"/>
      <c r="AX45" s="75"/>
      <c r="AY45" s="76"/>
      <c r="AZ45" s="77"/>
      <c r="BA45" s="78"/>
      <c r="BB45" s="76"/>
      <c r="BC45" s="77"/>
      <c r="BD45" s="415" t="s">
        <v>130</v>
      </c>
      <c r="BE45" s="416"/>
      <c r="BF45" s="416"/>
      <c r="BG45" s="416"/>
      <c r="BH45" s="416"/>
      <c r="BI45" s="417"/>
    </row>
    <row r="46" spans="1:2641" ht="61.5" customHeight="1" x14ac:dyDescent="0.2">
      <c r="A46" s="407" t="s">
        <v>132</v>
      </c>
      <c r="B46" s="463" t="s">
        <v>150</v>
      </c>
      <c r="C46" s="461"/>
      <c r="D46" s="461"/>
      <c r="E46" s="461"/>
      <c r="F46" s="461"/>
      <c r="G46" s="461"/>
      <c r="H46" s="461"/>
      <c r="I46" s="461"/>
      <c r="J46" s="461"/>
      <c r="K46" s="461"/>
      <c r="L46" s="461"/>
      <c r="M46" s="461"/>
      <c r="N46" s="461"/>
      <c r="O46" s="464"/>
      <c r="P46" s="555">
        <v>4</v>
      </c>
      <c r="Q46" s="495"/>
      <c r="R46" s="495"/>
      <c r="S46" s="494"/>
      <c r="T46" s="555">
        <f>SUM(AF46,AI46,AL46,AO46,AR46,AU46,AX46,BA46)</f>
        <v>108</v>
      </c>
      <c r="U46" s="495"/>
      <c r="V46" s="493">
        <f>SUM(AG46,AJ46,AM46,AP46,AS46,AV46,AY46,BB46)</f>
        <v>50</v>
      </c>
      <c r="W46" s="494"/>
      <c r="X46" s="493">
        <v>26</v>
      </c>
      <c r="Y46" s="570"/>
      <c r="Z46" s="495"/>
      <c r="AA46" s="495"/>
      <c r="AB46" s="495">
        <v>24</v>
      </c>
      <c r="AC46" s="495"/>
      <c r="AD46" s="579"/>
      <c r="AE46" s="580"/>
      <c r="AF46" s="374"/>
      <c r="AG46" s="373"/>
      <c r="AH46" s="376"/>
      <c r="AI46" s="372"/>
      <c r="AJ46" s="373"/>
      <c r="AK46" s="375"/>
      <c r="AL46" s="374"/>
      <c r="AM46" s="373"/>
      <c r="AN46" s="376"/>
      <c r="AO46" s="372">
        <v>108</v>
      </c>
      <c r="AP46" s="373">
        <v>50</v>
      </c>
      <c r="AQ46" s="375">
        <v>3</v>
      </c>
      <c r="AR46" s="374"/>
      <c r="AS46" s="373"/>
      <c r="AT46" s="376"/>
      <c r="AU46" s="372"/>
      <c r="AV46" s="373"/>
      <c r="AW46" s="375"/>
      <c r="AX46" s="374"/>
      <c r="AY46" s="373"/>
      <c r="AZ46" s="376"/>
      <c r="BA46" s="372"/>
      <c r="BB46" s="373"/>
      <c r="BC46" s="376"/>
      <c r="BD46" s="433" t="s">
        <v>131</v>
      </c>
      <c r="BE46" s="434"/>
      <c r="BF46" s="434"/>
      <c r="BG46" s="434"/>
      <c r="BH46" s="434"/>
      <c r="BI46" s="435"/>
      <c r="BM46" s="22"/>
      <c r="BN46" s="22"/>
      <c r="BP46" s="2"/>
      <c r="BQ46" s="2"/>
    </row>
    <row r="47" spans="1:2641" ht="42" customHeight="1" thickBot="1" x14ac:dyDescent="0.25">
      <c r="A47" s="408" t="s">
        <v>172</v>
      </c>
      <c r="B47" s="859" t="s">
        <v>175</v>
      </c>
      <c r="C47" s="860"/>
      <c r="D47" s="860"/>
      <c r="E47" s="860"/>
      <c r="F47" s="860"/>
      <c r="G47" s="860"/>
      <c r="H47" s="860"/>
      <c r="I47" s="860"/>
      <c r="J47" s="860"/>
      <c r="K47" s="860"/>
      <c r="L47" s="860"/>
      <c r="M47" s="860"/>
      <c r="N47" s="860"/>
      <c r="O47" s="861"/>
      <c r="P47" s="581">
        <v>2.2999999999999998</v>
      </c>
      <c r="Q47" s="582"/>
      <c r="R47" s="582"/>
      <c r="S47" s="688"/>
      <c r="T47" s="581">
        <f>SUM(AF47,AI47,AL47,AO47,AR47,AU47,AX47,BA47)</f>
        <v>440</v>
      </c>
      <c r="U47" s="582"/>
      <c r="V47" s="522">
        <f>SUM(AG47,AJ47,AM47,AP47,AS47,AV47,AY47,BB47)</f>
        <v>212</v>
      </c>
      <c r="W47" s="688"/>
      <c r="X47" s="522">
        <v>120</v>
      </c>
      <c r="Y47" s="520"/>
      <c r="Z47" s="582">
        <v>48</v>
      </c>
      <c r="AA47" s="582"/>
      <c r="AB47" s="582">
        <v>44</v>
      </c>
      <c r="AC47" s="582"/>
      <c r="AD47" s="709"/>
      <c r="AE47" s="710"/>
      <c r="AF47" s="397"/>
      <c r="AG47" s="393"/>
      <c r="AH47" s="396"/>
      <c r="AI47" s="395">
        <v>220</v>
      </c>
      <c r="AJ47" s="393">
        <v>106</v>
      </c>
      <c r="AK47" s="394">
        <v>6</v>
      </c>
      <c r="AL47" s="397">
        <v>220</v>
      </c>
      <c r="AM47" s="393">
        <v>106</v>
      </c>
      <c r="AN47" s="396">
        <v>6</v>
      </c>
      <c r="AO47" s="395"/>
      <c r="AP47" s="393"/>
      <c r="AQ47" s="394"/>
      <c r="AR47" s="397"/>
      <c r="AS47" s="393"/>
      <c r="AT47" s="396"/>
      <c r="AU47" s="395"/>
      <c r="AV47" s="393"/>
      <c r="AW47" s="394"/>
      <c r="AX47" s="397"/>
      <c r="AY47" s="393"/>
      <c r="AZ47" s="396"/>
      <c r="BA47" s="395"/>
      <c r="BB47" s="393"/>
      <c r="BC47" s="396"/>
      <c r="BD47" s="424" t="s">
        <v>133</v>
      </c>
      <c r="BE47" s="425"/>
      <c r="BF47" s="425"/>
      <c r="BG47" s="425"/>
      <c r="BH47" s="425"/>
      <c r="BI47" s="426"/>
      <c r="BM47" s="22"/>
      <c r="BN47" s="22"/>
      <c r="BP47" s="2"/>
      <c r="BQ47" s="2"/>
    </row>
    <row r="48" spans="1:2641" s="22" customFormat="1" ht="28.35" customHeight="1" x14ac:dyDescent="0.2">
      <c r="A48" s="84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6"/>
      <c r="AE48" s="86"/>
      <c r="AF48" s="86"/>
      <c r="AG48" s="86"/>
      <c r="AH48" s="86"/>
      <c r="AI48" s="86"/>
      <c r="AJ48" s="86"/>
      <c r="AK48" s="86"/>
      <c r="AL48" s="85"/>
      <c r="AM48" s="85"/>
      <c r="AN48" s="85"/>
      <c r="AO48" s="85"/>
      <c r="AP48" s="85"/>
      <c r="AQ48" s="85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7"/>
      <c r="BE48" s="87"/>
      <c r="BF48" s="240"/>
      <c r="BG48" s="240"/>
      <c r="BH48" s="240"/>
      <c r="BI48" s="240"/>
      <c r="BJ48" s="245">
        <f>SUM(X48:AE48)</f>
        <v>0</v>
      </c>
    </row>
    <row r="49" spans="1:87" s="22" customFormat="1" ht="22.5" customHeight="1" thickBot="1" x14ac:dyDescent="0.25">
      <c r="A49" s="8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6"/>
      <c r="AE49" s="86"/>
      <c r="AF49" s="86"/>
      <c r="AG49" s="86"/>
      <c r="AH49" s="86"/>
      <c r="AI49" s="86"/>
      <c r="AJ49" s="86"/>
      <c r="AK49" s="86"/>
      <c r="AL49" s="85"/>
      <c r="AM49" s="85"/>
      <c r="AN49" s="85"/>
      <c r="AO49" s="85"/>
      <c r="AP49" s="85"/>
      <c r="AQ49" s="85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7"/>
      <c r="BE49" s="87"/>
      <c r="BF49" s="278"/>
      <c r="BG49" s="278"/>
      <c r="BH49" s="278"/>
      <c r="BI49" s="278"/>
      <c r="BJ49" s="245">
        <f t="shared" ref="BJ49" si="9">SUM(X49:AE49)</f>
        <v>0</v>
      </c>
    </row>
    <row r="50" spans="1:87" ht="32.450000000000003" customHeight="1" thickBot="1" x14ac:dyDescent="0.25">
      <c r="A50" s="759" t="s">
        <v>96</v>
      </c>
      <c r="B50" s="719" t="s">
        <v>419</v>
      </c>
      <c r="C50" s="720"/>
      <c r="D50" s="720"/>
      <c r="E50" s="720"/>
      <c r="F50" s="720"/>
      <c r="G50" s="720"/>
      <c r="H50" s="720"/>
      <c r="I50" s="720"/>
      <c r="J50" s="720"/>
      <c r="K50" s="720"/>
      <c r="L50" s="720"/>
      <c r="M50" s="720"/>
      <c r="N50" s="720"/>
      <c r="O50" s="721"/>
      <c r="P50" s="747" t="s">
        <v>8</v>
      </c>
      <c r="Q50" s="689"/>
      <c r="R50" s="689" t="s">
        <v>9</v>
      </c>
      <c r="S50" s="768"/>
      <c r="T50" s="711" t="s">
        <v>10</v>
      </c>
      <c r="U50" s="576"/>
      <c r="V50" s="576"/>
      <c r="W50" s="576"/>
      <c r="X50" s="576"/>
      <c r="Y50" s="576"/>
      <c r="Z50" s="576"/>
      <c r="AA50" s="576"/>
      <c r="AB50" s="576"/>
      <c r="AC50" s="576"/>
      <c r="AD50" s="576"/>
      <c r="AE50" s="712"/>
      <c r="AF50" s="575" t="s">
        <v>34</v>
      </c>
      <c r="AG50" s="576"/>
      <c r="AH50" s="576"/>
      <c r="AI50" s="576"/>
      <c r="AJ50" s="576"/>
      <c r="AK50" s="576"/>
      <c r="AL50" s="576"/>
      <c r="AM50" s="576"/>
      <c r="AN50" s="576"/>
      <c r="AO50" s="576"/>
      <c r="AP50" s="576"/>
      <c r="AQ50" s="576"/>
      <c r="AR50" s="576"/>
      <c r="AS50" s="576"/>
      <c r="AT50" s="576"/>
      <c r="AU50" s="576"/>
      <c r="AV50" s="576"/>
      <c r="AW50" s="576"/>
      <c r="AX50" s="576"/>
      <c r="AY50" s="576"/>
      <c r="AZ50" s="576"/>
      <c r="BA50" s="576"/>
      <c r="BB50" s="576"/>
      <c r="BC50" s="577"/>
      <c r="BD50" s="474" t="s">
        <v>97</v>
      </c>
      <c r="BE50" s="475"/>
      <c r="BF50" s="475"/>
      <c r="BG50" s="475"/>
      <c r="BH50" s="475"/>
      <c r="BI50" s="476"/>
      <c r="BJ50" s="38"/>
      <c r="BM50" s="22"/>
      <c r="BN50" s="22"/>
      <c r="BP50" s="2"/>
      <c r="BQ50" s="2"/>
    </row>
    <row r="51" spans="1:87" ht="32.450000000000003" customHeight="1" thickBot="1" x14ac:dyDescent="0.25">
      <c r="A51" s="760"/>
      <c r="B51" s="722"/>
      <c r="C51" s="723"/>
      <c r="D51" s="723"/>
      <c r="E51" s="723"/>
      <c r="F51" s="723"/>
      <c r="G51" s="723"/>
      <c r="H51" s="723"/>
      <c r="I51" s="723"/>
      <c r="J51" s="723"/>
      <c r="K51" s="723"/>
      <c r="L51" s="723"/>
      <c r="M51" s="723"/>
      <c r="N51" s="723"/>
      <c r="O51" s="724"/>
      <c r="P51" s="748"/>
      <c r="Q51" s="749"/>
      <c r="R51" s="749"/>
      <c r="S51" s="769"/>
      <c r="T51" s="747" t="s">
        <v>5</v>
      </c>
      <c r="U51" s="689"/>
      <c r="V51" s="691" t="s">
        <v>11</v>
      </c>
      <c r="W51" s="713"/>
      <c r="X51" s="734" t="s">
        <v>12</v>
      </c>
      <c r="Y51" s="735"/>
      <c r="Z51" s="735"/>
      <c r="AA51" s="735"/>
      <c r="AB51" s="735"/>
      <c r="AC51" s="735"/>
      <c r="AD51" s="735"/>
      <c r="AE51" s="736"/>
      <c r="AF51" s="490" t="s">
        <v>14</v>
      </c>
      <c r="AG51" s="491"/>
      <c r="AH51" s="491"/>
      <c r="AI51" s="491"/>
      <c r="AJ51" s="491"/>
      <c r="AK51" s="492"/>
      <c r="AL51" s="486" t="s">
        <v>15</v>
      </c>
      <c r="AM51" s="487"/>
      <c r="AN51" s="487"/>
      <c r="AO51" s="487"/>
      <c r="AP51" s="487"/>
      <c r="AQ51" s="531"/>
      <c r="AR51" s="490" t="s">
        <v>16</v>
      </c>
      <c r="AS51" s="491"/>
      <c r="AT51" s="491"/>
      <c r="AU51" s="491"/>
      <c r="AV51" s="491"/>
      <c r="AW51" s="492"/>
      <c r="AX51" s="486" t="s">
        <v>157</v>
      </c>
      <c r="AY51" s="487"/>
      <c r="AZ51" s="487"/>
      <c r="BA51" s="487"/>
      <c r="BB51" s="487"/>
      <c r="BC51" s="488"/>
      <c r="BD51" s="477"/>
      <c r="BE51" s="478"/>
      <c r="BF51" s="478"/>
      <c r="BG51" s="478"/>
      <c r="BH51" s="478"/>
      <c r="BI51" s="479"/>
      <c r="BJ51" s="38"/>
      <c r="BM51" s="22"/>
      <c r="BN51" s="22"/>
      <c r="BP51" s="2"/>
      <c r="BQ51" s="2"/>
    </row>
    <row r="52" spans="1:87" ht="76.900000000000006" customHeight="1" thickBot="1" x14ac:dyDescent="0.25">
      <c r="A52" s="760"/>
      <c r="B52" s="722"/>
      <c r="C52" s="723"/>
      <c r="D52" s="723"/>
      <c r="E52" s="723"/>
      <c r="F52" s="723"/>
      <c r="G52" s="723"/>
      <c r="H52" s="723"/>
      <c r="I52" s="723"/>
      <c r="J52" s="723"/>
      <c r="K52" s="723"/>
      <c r="L52" s="723"/>
      <c r="M52" s="723"/>
      <c r="N52" s="723"/>
      <c r="O52" s="724"/>
      <c r="P52" s="748"/>
      <c r="Q52" s="749"/>
      <c r="R52" s="749"/>
      <c r="S52" s="769"/>
      <c r="T52" s="748"/>
      <c r="U52" s="749"/>
      <c r="V52" s="714"/>
      <c r="W52" s="715"/>
      <c r="X52" s="751" t="s">
        <v>13</v>
      </c>
      <c r="Y52" s="713"/>
      <c r="Z52" s="689" t="s">
        <v>98</v>
      </c>
      <c r="AA52" s="689"/>
      <c r="AB52" s="689" t="s">
        <v>99</v>
      </c>
      <c r="AC52" s="689"/>
      <c r="AD52" s="691" t="s">
        <v>70</v>
      </c>
      <c r="AE52" s="692"/>
      <c r="AF52" s="430" t="s">
        <v>151</v>
      </c>
      <c r="AG52" s="487"/>
      <c r="AH52" s="488"/>
      <c r="AI52" s="430" t="s">
        <v>444</v>
      </c>
      <c r="AJ52" s="487"/>
      <c r="AK52" s="531"/>
      <c r="AL52" s="489" t="s">
        <v>177</v>
      </c>
      <c r="AM52" s="487"/>
      <c r="AN52" s="488"/>
      <c r="AO52" s="430" t="s">
        <v>178</v>
      </c>
      <c r="AP52" s="487"/>
      <c r="AQ52" s="531"/>
      <c r="AR52" s="489" t="s">
        <v>152</v>
      </c>
      <c r="AS52" s="487"/>
      <c r="AT52" s="488"/>
      <c r="AU52" s="430" t="s">
        <v>153</v>
      </c>
      <c r="AV52" s="487"/>
      <c r="AW52" s="531"/>
      <c r="AX52" s="489" t="s">
        <v>186</v>
      </c>
      <c r="AY52" s="487"/>
      <c r="AZ52" s="488"/>
      <c r="BA52" s="532" t="s">
        <v>154</v>
      </c>
      <c r="BB52" s="533"/>
      <c r="BC52" s="534"/>
      <c r="BD52" s="477"/>
      <c r="BE52" s="478"/>
      <c r="BF52" s="478"/>
      <c r="BG52" s="478"/>
      <c r="BH52" s="478"/>
      <c r="BI52" s="479"/>
      <c r="BJ52" s="38"/>
      <c r="BM52" s="22"/>
      <c r="BN52" s="22"/>
      <c r="BP52" s="2"/>
      <c r="BQ52" s="2"/>
    </row>
    <row r="53" spans="1:87" ht="150" customHeight="1" thickBot="1" x14ac:dyDescent="0.25">
      <c r="A53" s="761"/>
      <c r="B53" s="725"/>
      <c r="C53" s="726"/>
      <c r="D53" s="726"/>
      <c r="E53" s="726"/>
      <c r="F53" s="726"/>
      <c r="G53" s="726"/>
      <c r="H53" s="726"/>
      <c r="I53" s="726"/>
      <c r="J53" s="726"/>
      <c r="K53" s="726"/>
      <c r="L53" s="726"/>
      <c r="M53" s="726"/>
      <c r="N53" s="726"/>
      <c r="O53" s="727"/>
      <c r="P53" s="750"/>
      <c r="Q53" s="690"/>
      <c r="R53" s="690"/>
      <c r="S53" s="694"/>
      <c r="T53" s="750"/>
      <c r="U53" s="690"/>
      <c r="V53" s="693"/>
      <c r="W53" s="716"/>
      <c r="X53" s="750"/>
      <c r="Y53" s="716"/>
      <c r="Z53" s="690"/>
      <c r="AA53" s="690"/>
      <c r="AB53" s="690"/>
      <c r="AC53" s="690"/>
      <c r="AD53" s="693"/>
      <c r="AE53" s="694"/>
      <c r="AF53" s="40" t="s">
        <v>3</v>
      </c>
      <c r="AG53" s="41" t="s">
        <v>17</v>
      </c>
      <c r="AH53" s="42" t="s">
        <v>18</v>
      </c>
      <c r="AI53" s="72" t="s">
        <v>3</v>
      </c>
      <c r="AJ53" s="73" t="s">
        <v>17</v>
      </c>
      <c r="AK53" s="74" t="s">
        <v>18</v>
      </c>
      <c r="AL53" s="40" t="s">
        <v>3</v>
      </c>
      <c r="AM53" s="41" t="s">
        <v>17</v>
      </c>
      <c r="AN53" s="42" t="s">
        <v>18</v>
      </c>
      <c r="AO53" s="72" t="s">
        <v>3</v>
      </c>
      <c r="AP53" s="73" t="s">
        <v>17</v>
      </c>
      <c r="AQ53" s="74" t="s">
        <v>18</v>
      </c>
      <c r="AR53" s="40" t="s">
        <v>3</v>
      </c>
      <c r="AS53" s="41" t="s">
        <v>17</v>
      </c>
      <c r="AT53" s="42" t="s">
        <v>18</v>
      </c>
      <c r="AU53" s="72" t="s">
        <v>3</v>
      </c>
      <c r="AV53" s="73" t="s">
        <v>17</v>
      </c>
      <c r="AW53" s="74" t="s">
        <v>18</v>
      </c>
      <c r="AX53" s="40" t="s">
        <v>3</v>
      </c>
      <c r="AY53" s="41" t="s">
        <v>17</v>
      </c>
      <c r="AZ53" s="42" t="s">
        <v>18</v>
      </c>
      <c r="BA53" s="72" t="s">
        <v>3</v>
      </c>
      <c r="BB53" s="73" t="s">
        <v>17</v>
      </c>
      <c r="BC53" s="189" t="s">
        <v>18</v>
      </c>
      <c r="BD53" s="480"/>
      <c r="BE53" s="481"/>
      <c r="BF53" s="481"/>
      <c r="BG53" s="481"/>
      <c r="BH53" s="481"/>
      <c r="BI53" s="482"/>
      <c r="BJ53" s="38"/>
      <c r="BM53" s="22"/>
      <c r="BN53" s="22"/>
      <c r="BP53" s="2"/>
      <c r="BQ53" s="2"/>
    </row>
    <row r="54" spans="1:87" ht="49.5" customHeight="1" x14ac:dyDescent="0.2">
      <c r="A54" s="125" t="s">
        <v>174</v>
      </c>
      <c r="B54" s="583" t="s">
        <v>495</v>
      </c>
      <c r="C54" s="584"/>
      <c r="D54" s="584"/>
      <c r="E54" s="584"/>
      <c r="F54" s="584"/>
      <c r="G54" s="584"/>
      <c r="H54" s="584"/>
      <c r="I54" s="584"/>
      <c r="J54" s="584"/>
      <c r="K54" s="584"/>
      <c r="L54" s="584"/>
      <c r="M54" s="584"/>
      <c r="N54" s="584"/>
      <c r="O54" s="585"/>
      <c r="P54" s="555">
        <v>4</v>
      </c>
      <c r="Q54" s="495"/>
      <c r="R54" s="495"/>
      <c r="S54" s="494"/>
      <c r="T54" s="555">
        <f>SUM(AF54,AI54,AL54,AO54,AR54,AU54,AX54,BA54)</f>
        <v>120</v>
      </c>
      <c r="U54" s="495"/>
      <c r="V54" s="493">
        <v>68</v>
      </c>
      <c r="W54" s="494"/>
      <c r="X54" s="493">
        <v>34</v>
      </c>
      <c r="Y54" s="570"/>
      <c r="Z54" s="495">
        <v>16</v>
      </c>
      <c r="AA54" s="495"/>
      <c r="AB54" s="495">
        <v>18</v>
      </c>
      <c r="AC54" s="495"/>
      <c r="AD54" s="493"/>
      <c r="AE54" s="494"/>
      <c r="AF54" s="202"/>
      <c r="AG54" s="197"/>
      <c r="AH54" s="206"/>
      <c r="AI54" s="196"/>
      <c r="AJ54" s="197"/>
      <c r="AK54" s="198"/>
      <c r="AL54" s="202"/>
      <c r="AM54" s="197"/>
      <c r="AN54" s="206"/>
      <c r="AO54" s="196">
        <v>120</v>
      </c>
      <c r="AP54" s="197">
        <v>68</v>
      </c>
      <c r="AQ54" s="198">
        <v>3</v>
      </c>
      <c r="AR54" s="213"/>
      <c r="AS54" s="69"/>
      <c r="AT54" s="44"/>
      <c r="AU54" s="45"/>
      <c r="AV54" s="69"/>
      <c r="AW54" s="214"/>
      <c r="AX54" s="213"/>
      <c r="AY54" s="69"/>
      <c r="AZ54" s="44"/>
      <c r="BA54" s="45"/>
      <c r="BB54" s="69"/>
      <c r="BC54" s="44"/>
      <c r="BD54" s="433" t="s">
        <v>134</v>
      </c>
      <c r="BE54" s="434"/>
      <c r="BF54" s="434"/>
      <c r="BG54" s="434"/>
      <c r="BH54" s="434"/>
      <c r="BI54" s="435"/>
      <c r="BM54" s="22"/>
      <c r="BN54" s="22"/>
      <c r="BP54" s="2"/>
      <c r="BQ54" s="2"/>
    </row>
    <row r="55" spans="1:87" ht="69" customHeight="1" x14ac:dyDescent="0.2">
      <c r="A55" s="125" t="s">
        <v>176</v>
      </c>
      <c r="B55" s="583" t="s">
        <v>329</v>
      </c>
      <c r="C55" s="584"/>
      <c r="D55" s="584"/>
      <c r="E55" s="584"/>
      <c r="F55" s="584"/>
      <c r="G55" s="584"/>
      <c r="H55" s="584"/>
      <c r="I55" s="584"/>
      <c r="J55" s="584"/>
      <c r="K55" s="584"/>
      <c r="L55" s="584"/>
      <c r="M55" s="584"/>
      <c r="N55" s="584"/>
      <c r="O55" s="585"/>
      <c r="P55" s="555">
        <v>5</v>
      </c>
      <c r="Q55" s="495"/>
      <c r="R55" s="495"/>
      <c r="S55" s="494"/>
      <c r="T55" s="555">
        <f>SUM(AF55,AI55,AL55,AO55,AR55,AU55,AX55,BA55)</f>
        <v>216</v>
      </c>
      <c r="U55" s="495"/>
      <c r="V55" s="493">
        <f>SUM(AG55,AJ55,AM55,AP55,AS55,AV55,AY55,BB55)</f>
        <v>86</v>
      </c>
      <c r="W55" s="494"/>
      <c r="X55" s="493">
        <v>40</v>
      </c>
      <c r="Y55" s="570"/>
      <c r="Z55" s="495"/>
      <c r="AA55" s="495"/>
      <c r="AB55" s="495">
        <v>46</v>
      </c>
      <c r="AC55" s="495"/>
      <c r="AD55" s="579"/>
      <c r="AE55" s="580"/>
      <c r="AF55" s="202"/>
      <c r="AG55" s="197"/>
      <c r="AH55" s="206"/>
      <c r="AI55" s="196"/>
      <c r="AJ55" s="197"/>
      <c r="AK55" s="198"/>
      <c r="AL55" s="202"/>
      <c r="AM55" s="197"/>
      <c r="AN55" s="206"/>
      <c r="AO55" s="196"/>
      <c r="AP55" s="197"/>
      <c r="AQ55" s="198"/>
      <c r="AR55" s="202">
        <v>216</v>
      </c>
      <c r="AS55" s="197">
        <v>86</v>
      </c>
      <c r="AT55" s="206">
        <v>6</v>
      </c>
      <c r="AU55" s="196"/>
      <c r="AV55" s="197"/>
      <c r="AW55" s="198"/>
      <c r="AX55" s="202"/>
      <c r="AY55" s="197"/>
      <c r="AZ55" s="206"/>
      <c r="BA55" s="196"/>
      <c r="BB55" s="197"/>
      <c r="BC55" s="206"/>
      <c r="BD55" s="433" t="s">
        <v>249</v>
      </c>
      <c r="BE55" s="434"/>
      <c r="BF55" s="434"/>
      <c r="BG55" s="434"/>
      <c r="BH55" s="434"/>
      <c r="BI55" s="435"/>
      <c r="BM55" s="22"/>
      <c r="BN55" s="22"/>
      <c r="BP55" s="2"/>
      <c r="BQ55" s="2"/>
    </row>
    <row r="56" spans="1:87" ht="40.5" customHeight="1" x14ac:dyDescent="0.2">
      <c r="A56" s="125" t="s">
        <v>194</v>
      </c>
      <c r="B56" s="583" t="s">
        <v>195</v>
      </c>
      <c r="C56" s="584"/>
      <c r="D56" s="584"/>
      <c r="E56" s="584"/>
      <c r="F56" s="584"/>
      <c r="G56" s="584"/>
      <c r="H56" s="584"/>
      <c r="I56" s="584"/>
      <c r="J56" s="584"/>
      <c r="K56" s="584"/>
      <c r="L56" s="584"/>
      <c r="M56" s="584"/>
      <c r="N56" s="584"/>
      <c r="O56" s="585"/>
      <c r="P56" s="555"/>
      <c r="Q56" s="495"/>
      <c r="R56" s="495"/>
      <c r="S56" s="494"/>
      <c r="T56" s="555"/>
      <c r="U56" s="495"/>
      <c r="V56" s="493"/>
      <c r="W56" s="494"/>
      <c r="X56" s="493"/>
      <c r="Y56" s="570"/>
      <c r="Z56" s="495"/>
      <c r="AA56" s="495"/>
      <c r="AB56" s="495"/>
      <c r="AC56" s="495"/>
      <c r="AD56" s="579"/>
      <c r="AE56" s="580"/>
      <c r="AF56" s="202"/>
      <c r="AG56" s="197"/>
      <c r="AH56" s="206"/>
      <c r="AI56" s="45"/>
      <c r="AJ56" s="69"/>
      <c r="AK56" s="214"/>
      <c r="AL56" s="213"/>
      <c r="AM56" s="69"/>
      <c r="AN56" s="44"/>
      <c r="AO56" s="45"/>
      <c r="AP56" s="69"/>
      <c r="AQ56" s="214"/>
      <c r="AR56" s="213"/>
      <c r="AS56" s="69"/>
      <c r="AT56" s="44"/>
      <c r="AU56" s="45"/>
      <c r="AV56" s="69"/>
      <c r="AW56" s="214"/>
      <c r="AX56" s="213"/>
      <c r="AY56" s="69"/>
      <c r="AZ56" s="44"/>
      <c r="BA56" s="196"/>
      <c r="BB56" s="197"/>
      <c r="BC56" s="206"/>
      <c r="BD56" s="436"/>
      <c r="BE56" s="437"/>
      <c r="BF56" s="437"/>
      <c r="BG56" s="437"/>
      <c r="BH56" s="437"/>
      <c r="BI56" s="438"/>
      <c r="BM56" s="22"/>
      <c r="BN56" s="22"/>
      <c r="BP56" s="2"/>
      <c r="BQ56" s="2"/>
    </row>
    <row r="57" spans="1:87" ht="43.5" customHeight="1" x14ac:dyDescent="0.2">
      <c r="A57" s="407" t="s">
        <v>406</v>
      </c>
      <c r="B57" s="463" t="s">
        <v>196</v>
      </c>
      <c r="C57" s="461"/>
      <c r="D57" s="461"/>
      <c r="E57" s="461"/>
      <c r="F57" s="461"/>
      <c r="G57" s="461"/>
      <c r="H57" s="461"/>
      <c r="I57" s="461"/>
      <c r="J57" s="461"/>
      <c r="K57" s="461"/>
      <c r="L57" s="461"/>
      <c r="M57" s="461"/>
      <c r="N57" s="461"/>
      <c r="O57" s="464"/>
      <c r="P57" s="555">
        <v>1</v>
      </c>
      <c r="Q57" s="495"/>
      <c r="R57" s="495"/>
      <c r="S57" s="494"/>
      <c r="T57" s="555">
        <f t="shared" si="7"/>
        <v>120</v>
      </c>
      <c r="U57" s="495"/>
      <c r="V57" s="493">
        <f t="shared" si="8"/>
        <v>60</v>
      </c>
      <c r="W57" s="494"/>
      <c r="X57" s="493">
        <v>24</v>
      </c>
      <c r="Y57" s="570"/>
      <c r="Z57" s="495">
        <v>36</v>
      </c>
      <c r="AA57" s="495"/>
      <c r="AB57" s="495"/>
      <c r="AC57" s="495"/>
      <c r="AD57" s="579"/>
      <c r="AE57" s="580"/>
      <c r="AF57" s="202">
        <v>120</v>
      </c>
      <c r="AG57" s="197">
        <v>60</v>
      </c>
      <c r="AH57" s="206">
        <v>3</v>
      </c>
      <c r="AI57" s="196"/>
      <c r="AJ57" s="197"/>
      <c r="AK57" s="198"/>
      <c r="AL57" s="202"/>
      <c r="AM57" s="197"/>
      <c r="AN57" s="206"/>
      <c r="AO57" s="196"/>
      <c r="AP57" s="197"/>
      <c r="AQ57" s="198"/>
      <c r="AR57" s="202"/>
      <c r="AS57" s="197"/>
      <c r="AT57" s="206"/>
      <c r="AU57" s="196"/>
      <c r="AV57" s="197"/>
      <c r="AW57" s="198"/>
      <c r="AX57" s="202"/>
      <c r="AY57" s="197"/>
      <c r="AZ57" s="206"/>
      <c r="BA57" s="196"/>
      <c r="BB57" s="197"/>
      <c r="BC57" s="206"/>
      <c r="BD57" s="433" t="s">
        <v>250</v>
      </c>
      <c r="BE57" s="434"/>
      <c r="BF57" s="434"/>
      <c r="BG57" s="434"/>
      <c r="BH57" s="434"/>
      <c r="BI57" s="435"/>
      <c r="BM57" s="22"/>
      <c r="BN57" s="22"/>
      <c r="BP57" s="2"/>
      <c r="BQ57" s="2"/>
    </row>
    <row r="58" spans="1:87" ht="43.5" customHeight="1" x14ac:dyDescent="0.2">
      <c r="A58" s="407" t="s">
        <v>407</v>
      </c>
      <c r="B58" s="463" t="s">
        <v>197</v>
      </c>
      <c r="C58" s="461"/>
      <c r="D58" s="461"/>
      <c r="E58" s="461"/>
      <c r="F58" s="461"/>
      <c r="G58" s="461"/>
      <c r="H58" s="461"/>
      <c r="I58" s="461"/>
      <c r="J58" s="461"/>
      <c r="K58" s="461"/>
      <c r="L58" s="461"/>
      <c r="M58" s="461"/>
      <c r="N58" s="461"/>
      <c r="O58" s="464"/>
      <c r="P58" s="555">
        <v>1</v>
      </c>
      <c r="Q58" s="495"/>
      <c r="R58" s="495"/>
      <c r="S58" s="494"/>
      <c r="T58" s="555">
        <f t="shared" si="7"/>
        <v>216</v>
      </c>
      <c r="U58" s="495"/>
      <c r="V58" s="493">
        <f t="shared" si="8"/>
        <v>82</v>
      </c>
      <c r="W58" s="494"/>
      <c r="X58" s="493">
        <v>34</v>
      </c>
      <c r="Y58" s="570"/>
      <c r="Z58" s="495">
        <v>24</v>
      </c>
      <c r="AA58" s="495"/>
      <c r="AB58" s="495">
        <v>24</v>
      </c>
      <c r="AC58" s="495"/>
      <c r="AD58" s="579"/>
      <c r="AE58" s="580"/>
      <c r="AF58" s="202">
        <v>216</v>
      </c>
      <c r="AG58" s="197">
        <v>82</v>
      </c>
      <c r="AH58" s="206">
        <v>6</v>
      </c>
      <c r="AI58" s="196"/>
      <c r="AJ58" s="197"/>
      <c r="AK58" s="198"/>
      <c r="AL58" s="202"/>
      <c r="AM58" s="197"/>
      <c r="AN58" s="206"/>
      <c r="AO58" s="196"/>
      <c r="AP58" s="197"/>
      <c r="AQ58" s="198"/>
      <c r="AR58" s="202"/>
      <c r="AS58" s="197"/>
      <c r="AT58" s="206"/>
      <c r="AU58" s="196"/>
      <c r="AV58" s="197"/>
      <c r="AW58" s="198"/>
      <c r="AX58" s="202"/>
      <c r="AY58" s="197"/>
      <c r="AZ58" s="206"/>
      <c r="BA58" s="196"/>
      <c r="BB58" s="197"/>
      <c r="BC58" s="206"/>
      <c r="BD58" s="433" t="s">
        <v>251</v>
      </c>
      <c r="BE58" s="434"/>
      <c r="BF58" s="434"/>
      <c r="BG58" s="434"/>
      <c r="BH58" s="434"/>
      <c r="BI58" s="435"/>
      <c r="BM58" s="22"/>
      <c r="BN58" s="22"/>
      <c r="BP58" s="2"/>
      <c r="BQ58" s="2"/>
    </row>
    <row r="59" spans="1:87" s="107" customFormat="1" ht="36" customHeight="1" x14ac:dyDescent="0.2">
      <c r="A59" s="125" t="s">
        <v>198</v>
      </c>
      <c r="B59" s="583" t="s">
        <v>416</v>
      </c>
      <c r="C59" s="584"/>
      <c r="D59" s="584"/>
      <c r="E59" s="584"/>
      <c r="F59" s="584"/>
      <c r="G59" s="584"/>
      <c r="H59" s="584"/>
      <c r="I59" s="584"/>
      <c r="J59" s="584"/>
      <c r="K59" s="584"/>
      <c r="L59" s="584"/>
      <c r="M59" s="584"/>
      <c r="N59" s="584"/>
      <c r="O59" s="585"/>
      <c r="P59" s="555"/>
      <c r="Q59" s="495"/>
      <c r="R59" s="495"/>
      <c r="S59" s="494"/>
      <c r="T59" s="555"/>
      <c r="U59" s="495"/>
      <c r="V59" s="493"/>
      <c r="W59" s="494"/>
      <c r="X59" s="493"/>
      <c r="Y59" s="570"/>
      <c r="Z59" s="495"/>
      <c r="AA59" s="495"/>
      <c r="AB59" s="495"/>
      <c r="AC59" s="495"/>
      <c r="AD59" s="579"/>
      <c r="AE59" s="580"/>
      <c r="AF59" s="202"/>
      <c r="AG59" s="197"/>
      <c r="AH59" s="206"/>
      <c r="AI59" s="196"/>
      <c r="AJ59" s="197"/>
      <c r="AK59" s="198"/>
      <c r="AL59" s="202"/>
      <c r="AM59" s="197"/>
      <c r="AN59" s="206"/>
      <c r="AO59" s="196"/>
      <c r="AP59" s="197"/>
      <c r="AQ59" s="198"/>
      <c r="AR59" s="202"/>
      <c r="AS59" s="197"/>
      <c r="AT59" s="206"/>
      <c r="AU59" s="196"/>
      <c r="AV59" s="197"/>
      <c r="AW59" s="198"/>
      <c r="AX59" s="202"/>
      <c r="AY59" s="197"/>
      <c r="AZ59" s="206"/>
      <c r="BA59" s="196"/>
      <c r="BB59" s="197"/>
      <c r="BC59" s="206"/>
      <c r="BD59" s="436"/>
      <c r="BE59" s="437"/>
      <c r="BF59" s="437"/>
      <c r="BG59" s="437"/>
      <c r="BH59" s="437"/>
      <c r="BI59" s="438"/>
      <c r="BJ59" s="2"/>
      <c r="BK59" s="2"/>
      <c r="BL59" s="2"/>
      <c r="BM59" s="22"/>
      <c r="BN59" s="22"/>
      <c r="BO59" s="2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</row>
    <row r="60" spans="1:87" s="107" customFormat="1" ht="48.75" customHeight="1" x14ac:dyDescent="0.2">
      <c r="A60" s="773" t="s">
        <v>388</v>
      </c>
      <c r="B60" s="463" t="s">
        <v>173</v>
      </c>
      <c r="C60" s="461"/>
      <c r="D60" s="461"/>
      <c r="E60" s="461"/>
      <c r="F60" s="461"/>
      <c r="G60" s="461"/>
      <c r="H60" s="461"/>
      <c r="I60" s="461"/>
      <c r="J60" s="461"/>
      <c r="K60" s="461"/>
      <c r="L60" s="461"/>
      <c r="M60" s="461"/>
      <c r="N60" s="461"/>
      <c r="O60" s="464"/>
      <c r="P60" s="555">
        <v>1.2</v>
      </c>
      <c r="Q60" s="495"/>
      <c r="R60" s="495"/>
      <c r="S60" s="494"/>
      <c r="T60" s="555">
        <f>SUM(AF60,AI60,AL60,AO60,AR60,AU60,AX60,BA60)</f>
        <v>216</v>
      </c>
      <c r="U60" s="495"/>
      <c r="V60" s="493">
        <f>SUM(AG60,AJ60,AM60,AP60,AS60,AV60,AY60,BB60)</f>
        <v>120</v>
      </c>
      <c r="W60" s="494"/>
      <c r="X60" s="493">
        <v>56</v>
      </c>
      <c r="Y60" s="570"/>
      <c r="Z60" s="495">
        <v>64</v>
      </c>
      <c r="AA60" s="495"/>
      <c r="AB60" s="495"/>
      <c r="AC60" s="495"/>
      <c r="AD60" s="579"/>
      <c r="AE60" s="580"/>
      <c r="AF60" s="202">
        <v>108</v>
      </c>
      <c r="AG60" s="197">
        <v>60</v>
      </c>
      <c r="AH60" s="206">
        <v>3</v>
      </c>
      <c r="AI60" s="196">
        <v>108</v>
      </c>
      <c r="AJ60" s="197">
        <v>60</v>
      </c>
      <c r="AK60" s="198">
        <v>3</v>
      </c>
      <c r="AL60" s="202"/>
      <c r="AM60" s="197"/>
      <c r="AN60" s="206"/>
      <c r="AO60" s="196"/>
      <c r="AP60" s="197"/>
      <c r="AQ60" s="198"/>
      <c r="AR60" s="202"/>
      <c r="AS60" s="197"/>
      <c r="AT60" s="206"/>
      <c r="AU60" s="196"/>
      <c r="AV60" s="197"/>
      <c r="AW60" s="198"/>
      <c r="AX60" s="202"/>
      <c r="AY60" s="197"/>
      <c r="AZ60" s="206"/>
      <c r="BA60" s="196"/>
      <c r="BB60" s="197"/>
      <c r="BC60" s="206"/>
      <c r="BD60" s="433" t="s">
        <v>492</v>
      </c>
      <c r="BE60" s="434"/>
      <c r="BF60" s="434"/>
      <c r="BG60" s="434"/>
      <c r="BH60" s="434"/>
      <c r="BI60" s="435"/>
      <c r="BJ60" s="2"/>
      <c r="BK60" s="2"/>
      <c r="BL60" s="2"/>
      <c r="BM60" s="22"/>
      <c r="BN60" s="22"/>
      <c r="BO60" s="2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</row>
    <row r="61" spans="1:87" s="188" customFormat="1" ht="91.5" customHeight="1" x14ac:dyDescent="0.35">
      <c r="A61" s="774"/>
      <c r="B61" s="463" t="s">
        <v>457</v>
      </c>
      <c r="C61" s="461"/>
      <c r="D61" s="461"/>
      <c r="E61" s="461"/>
      <c r="F61" s="461"/>
      <c r="G61" s="461"/>
      <c r="H61" s="461"/>
      <c r="I61" s="461"/>
      <c r="J61" s="461"/>
      <c r="K61" s="461"/>
      <c r="L61" s="461"/>
      <c r="M61" s="461"/>
      <c r="N61" s="461"/>
      <c r="O61" s="464"/>
      <c r="P61" s="555"/>
      <c r="Q61" s="495"/>
      <c r="R61" s="495"/>
      <c r="S61" s="494"/>
      <c r="T61" s="493">
        <f>SUM(AF61,AI61,AL61,AO61,AR61,AU61,AX61)</f>
        <v>30</v>
      </c>
      <c r="U61" s="495"/>
      <c r="V61" s="495"/>
      <c r="W61" s="570"/>
      <c r="X61" s="555"/>
      <c r="Y61" s="495"/>
      <c r="Z61" s="495"/>
      <c r="AA61" s="495"/>
      <c r="AB61" s="495"/>
      <c r="AC61" s="495"/>
      <c r="AD61" s="495"/>
      <c r="AE61" s="494"/>
      <c r="AF61" s="202"/>
      <c r="AG61" s="197"/>
      <c r="AH61" s="206"/>
      <c r="AI61" s="196">
        <v>30</v>
      </c>
      <c r="AJ61" s="197"/>
      <c r="AK61" s="206">
        <v>1</v>
      </c>
      <c r="AL61" s="196"/>
      <c r="AM61" s="197"/>
      <c r="AN61" s="198"/>
      <c r="AO61" s="202"/>
      <c r="AP61" s="197"/>
      <c r="AQ61" s="206"/>
      <c r="AR61" s="196"/>
      <c r="AS61" s="197"/>
      <c r="AT61" s="198"/>
      <c r="AU61" s="202"/>
      <c r="AV61" s="197"/>
      <c r="AW61" s="198"/>
      <c r="AX61" s="202"/>
      <c r="AY61" s="197"/>
      <c r="AZ61" s="206"/>
      <c r="BA61" s="196"/>
      <c r="BB61" s="197"/>
      <c r="BC61" s="206"/>
      <c r="BD61" s="433" t="s">
        <v>490</v>
      </c>
      <c r="BE61" s="434"/>
      <c r="BF61" s="434"/>
      <c r="BG61" s="434"/>
      <c r="BH61" s="434"/>
      <c r="BI61" s="435"/>
      <c r="BJ61" s="5"/>
      <c r="BK61" s="5"/>
      <c r="BL61" s="5"/>
      <c r="BM61" s="288"/>
      <c r="BN61" s="288"/>
      <c r="BO61" s="288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</row>
    <row r="62" spans="1:87" ht="36.75" customHeight="1" x14ac:dyDescent="0.2">
      <c r="A62" s="407" t="s">
        <v>389</v>
      </c>
      <c r="B62" s="463" t="s">
        <v>199</v>
      </c>
      <c r="C62" s="461"/>
      <c r="D62" s="461"/>
      <c r="E62" s="461"/>
      <c r="F62" s="461"/>
      <c r="G62" s="461"/>
      <c r="H62" s="461"/>
      <c r="I62" s="461"/>
      <c r="J62" s="461"/>
      <c r="K62" s="461"/>
      <c r="L62" s="461"/>
      <c r="M62" s="461"/>
      <c r="N62" s="461"/>
      <c r="O62" s="464"/>
      <c r="P62" s="555"/>
      <c r="Q62" s="495"/>
      <c r="R62" s="495">
        <v>2</v>
      </c>
      <c r="S62" s="494"/>
      <c r="T62" s="555">
        <f t="shared" si="7"/>
        <v>104</v>
      </c>
      <c r="U62" s="495"/>
      <c r="V62" s="493">
        <f t="shared" si="8"/>
        <v>62</v>
      </c>
      <c r="W62" s="494"/>
      <c r="X62" s="493">
        <v>34</v>
      </c>
      <c r="Y62" s="570"/>
      <c r="Z62" s="495">
        <v>28</v>
      </c>
      <c r="AA62" s="495"/>
      <c r="AB62" s="495"/>
      <c r="AC62" s="495"/>
      <c r="AD62" s="579"/>
      <c r="AE62" s="580"/>
      <c r="AF62" s="202"/>
      <c r="AG62" s="197"/>
      <c r="AH62" s="206"/>
      <c r="AI62" s="196">
        <v>104</v>
      </c>
      <c r="AJ62" s="197">
        <v>62</v>
      </c>
      <c r="AK62" s="198">
        <v>3</v>
      </c>
      <c r="AL62" s="202"/>
      <c r="AM62" s="197"/>
      <c r="AN62" s="206"/>
      <c r="AO62" s="196"/>
      <c r="AP62" s="197"/>
      <c r="AQ62" s="198"/>
      <c r="AR62" s="202"/>
      <c r="AS62" s="197"/>
      <c r="AT62" s="206"/>
      <c r="AU62" s="196"/>
      <c r="AV62" s="197"/>
      <c r="AW62" s="198"/>
      <c r="AX62" s="202"/>
      <c r="AY62" s="197"/>
      <c r="AZ62" s="206"/>
      <c r="BA62" s="196"/>
      <c r="BB62" s="197"/>
      <c r="BC62" s="206"/>
      <c r="BD62" s="433" t="s">
        <v>253</v>
      </c>
      <c r="BE62" s="434"/>
      <c r="BF62" s="434"/>
      <c r="BG62" s="434"/>
      <c r="BH62" s="434"/>
      <c r="BI62" s="435"/>
      <c r="BM62" s="22"/>
      <c r="BN62" s="22"/>
      <c r="BP62" s="2"/>
      <c r="BQ62" s="2"/>
    </row>
    <row r="63" spans="1:87" s="107" customFormat="1" ht="77.25" customHeight="1" x14ac:dyDescent="0.2">
      <c r="A63" s="773" t="s">
        <v>408</v>
      </c>
      <c r="B63" s="463" t="s">
        <v>204</v>
      </c>
      <c r="C63" s="461"/>
      <c r="D63" s="461"/>
      <c r="E63" s="461"/>
      <c r="F63" s="461"/>
      <c r="G63" s="461"/>
      <c r="H63" s="461"/>
      <c r="I63" s="461"/>
      <c r="J63" s="461"/>
      <c r="K63" s="461"/>
      <c r="L63" s="461"/>
      <c r="M63" s="461"/>
      <c r="N63" s="461"/>
      <c r="O63" s="464"/>
      <c r="P63" s="555">
        <v>4</v>
      </c>
      <c r="Q63" s="495"/>
      <c r="R63" s="495">
        <v>3</v>
      </c>
      <c r="S63" s="494"/>
      <c r="T63" s="555">
        <f t="shared" si="7"/>
        <v>222</v>
      </c>
      <c r="U63" s="495"/>
      <c r="V63" s="493">
        <f t="shared" si="8"/>
        <v>98</v>
      </c>
      <c r="W63" s="494"/>
      <c r="X63" s="493">
        <v>16</v>
      </c>
      <c r="Y63" s="570"/>
      <c r="Z63" s="495">
        <v>48</v>
      </c>
      <c r="AA63" s="495"/>
      <c r="AB63" s="495">
        <v>34</v>
      </c>
      <c r="AC63" s="495"/>
      <c r="AD63" s="493"/>
      <c r="AE63" s="494"/>
      <c r="AF63" s="202"/>
      <c r="AG63" s="197"/>
      <c r="AH63" s="206"/>
      <c r="AI63" s="196"/>
      <c r="AJ63" s="197"/>
      <c r="AK63" s="198"/>
      <c r="AL63" s="202">
        <v>108</v>
      </c>
      <c r="AM63" s="197">
        <v>56</v>
      </c>
      <c r="AN63" s="206">
        <v>3</v>
      </c>
      <c r="AO63" s="196">
        <v>114</v>
      </c>
      <c r="AP63" s="197">
        <v>42</v>
      </c>
      <c r="AQ63" s="198">
        <v>3</v>
      </c>
      <c r="AR63" s="202"/>
      <c r="AS63" s="197"/>
      <c r="AT63" s="206"/>
      <c r="AU63" s="196"/>
      <c r="AV63" s="197"/>
      <c r="AW63" s="198"/>
      <c r="AX63" s="202"/>
      <c r="AY63" s="197"/>
      <c r="AZ63" s="206"/>
      <c r="BA63" s="196"/>
      <c r="BB63" s="197"/>
      <c r="BC63" s="206"/>
      <c r="BD63" s="433" t="s">
        <v>493</v>
      </c>
      <c r="BE63" s="434"/>
      <c r="BF63" s="434"/>
      <c r="BG63" s="434"/>
      <c r="BH63" s="434"/>
      <c r="BI63" s="435"/>
      <c r="BJ63" s="2"/>
      <c r="BK63" s="2"/>
      <c r="BL63" s="2"/>
      <c r="BM63" s="22"/>
      <c r="BN63" s="22"/>
      <c r="BO63" s="2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</row>
    <row r="64" spans="1:87" s="107" customFormat="1" ht="106.5" customHeight="1" x14ac:dyDescent="0.2">
      <c r="A64" s="774"/>
      <c r="B64" s="463" t="s">
        <v>400</v>
      </c>
      <c r="C64" s="461"/>
      <c r="D64" s="461"/>
      <c r="E64" s="461"/>
      <c r="F64" s="461"/>
      <c r="G64" s="461"/>
      <c r="H64" s="461"/>
      <c r="I64" s="461"/>
      <c r="J64" s="461"/>
      <c r="K64" s="461"/>
      <c r="L64" s="461"/>
      <c r="M64" s="461"/>
      <c r="N64" s="461"/>
      <c r="O64" s="464"/>
      <c r="P64" s="555"/>
      <c r="Q64" s="495"/>
      <c r="R64" s="495"/>
      <c r="S64" s="494"/>
      <c r="T64" s="555">
        <f>SUM(AF64,AI64,AL64,AO64,AR64,AU64,AX64,BA64)</f>
        <v>40</v>
      </c>
      <c r="U64" s="495"/>
      <c r="V64" s="493"/>
      <c r="W64" s="494"/>
      <c r="X64" s="493"/>
      <c r="Y64" s="570"/>
      <c r="Z64" s="495"/>
      <c r="AA64" s="495"/>
      <c r="AB64" s="495"/>
      <c r="AC64" s="495"/>
      <c r="AD64" s="579"/>
      <c r="AE64" s="580"/>
      <c r="AF64" s="202"/>
      <c r="AG64" s="197"/>
      <c r="AH64" s="206"/>
      <c r="AI64" s="196"/>
      <c r="AJ64" s="197"/>
      <c r="AK64" s="198"/>
      <c r="AL64" s="202">
        <v>40</v>
      </c>
      <c r="AM64" s="197"/>
      <c r="AN64" s="206">
        <v>1</v>
      </c>
      <c r="AO64" s="196"/>
      <c r="AP64" s="197"/>
      <c r="AQ64" s="198"/>
      <c r="AR64" s="202"/>
      <c r="AS64" s="197"/>
      <c r="AT64" s="206"/>
      <c r="AU64" s="196"/>
      <c r="AV64" s="197"/>
      <c r="AW64" s="198"/>
      <c r="AX64" s="202"/>
      <c r="AY64" s="197"/>
      <c r="AZ64" s="206"/>
      <c r="BA64" s="196"/>
      <c r="BB64" s="197"/>
      <c r="BC64" s="206"/>
      <c r="BD64" s="433" t="s">
        <v>494</v>
      </c>
      <c r="BE64" s="434"/>
      <c r="BF64" s="434"/>
      <c r="BG64" s="434"/>
      <c r="BH64" s="434"/>
      <c r="BI64" s="435"/>
      <c r="BJ64" s="2"/>
      <c r="BK64" s="2"/>
      <c r="BL64" s="2"/>
      <c r="BM64" s="22"/>
      <c r="BN64" s="22"/>
      <c r="BO64" s="2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</row>
    <row r="65" spans="1:87" ht="43.5" customHeight="1" x14ac:dyDescent="0.2">
      <c r="A65" s="125" t="s">
        <v>201</v>
      </c>
      <c r="B65" s="583" t="s">
        <v>206</v>
      </c>
      <c r="C65" s="584"/>
      <c r="D65" s="584"/>
      <c r="E65" s="584"/>
      <c r="F65" s="584"/>
      <c r="G65" s="584"/>
      <c r="H65" s="584"/>
      <c r="I65" s="584"/>
      <c r="J65" s="584"/>
      <c r="K65" s="584"/>
      <c r="L65" s="584"/>
      <c r="M65" s="584"/>
      <c r="N65" s="584"/>
      <c r="O65" s="585"/>
      <c r="P65" s="555"/>
      <c r="Q65" s="495"/>
      <c r="R65" s="495"/>
      <c r="S65" s="494"/>
      <c r="T65" s="555"/>
      <c r="U65" s="495"/>
      <c r="V65" s="493"/>
      <c r="W65" s="494"/>
      <c r="X65" s="493"/>
      <c r="Y65" s="570"/>
      <c r="Z65" s="495"/>
      <c r="AA65" s="495"/>
      <c r="AB65" s="495"/>
      <c r="AC65" s="495"/>
      <c r="AD65" s="579">
        <f>SUM(AD67:AE68)</f>
        <v>0</v>
      </c>
      <c r="AE65" s="580"/>
      <c r="AF65" s="213"/>
      <c r="AG65" s="69"/>
      <c r="AH65" s="44"/>
      <c r="AI65" s="45"/>
      <c r="AJ65" s="69"/>
      <c r="AK65" s="214"/>
      <c r="AL65" s="213"/>
      <c r="AM65" s="69"/>
      <c r="AN65" s="44"/>
      <c r="AO65" s="196"/>
      <c r="AP65" s="197"/>
      <c r="AQ65" s="198"/>
      <c r="AR65" s="213"/>
      <c r="AS65" s="69"/>
      <c r="AT65" s="44"/>
      <c r="AU65" s="45"/>
      <c r="AV65" s="69"/>
      <c r="AW65" s="214"/>
      <c r="AX65" s="213"/>
      <c r="AY65" s="69"/>
      <c r="AZ65" s="44"/>
      <c r="BA65" s="196"/>
      <c r="BB65" s="197"/>
      <c r="BC65" s="206"/>
      <c r="BD65" s="436"/>
      <c r="BE65" s="437"/>
      <c r="BF65" s="437"/>
      <c r="BG65" s="437"/>
      <c r="BH65" s="437"/>
      <c r="BI65" s="438"/>
      <c r="BM65" s="22"/>
      <c r="BN65" s="22"/>
      <c r="BP65" s="2"/>
      <c r="BQ65" s="2"/>
    </row>
    <row r="66" spans="1:87" ht="39" customHeight="1" x14ac:dyDescent="0.2">
      <c r="A66" s="391" t="s">
        <v>409</v>
      </c>
      <c r="B66" s="463" t="s">
        <v>200</v>
      </c>
      <c r="C66" s="461"/>
      <c r="D66" s="461"/>
      <c r="E66" s="461"/>
      <c r="F66" s="461"/>
      <c r="G66" s="461"/>
      <c r="H66" s="461"/>
      <c r="I66" s="461"/>
      <c r="J66" s="461"/>
      <c r="K66" s="461"/>
      <c r="L66" s="461"/>
      <c r="M66" s="461"/>
      <c r="N66" s="461"/>
      <c r="O66" s="464"/>
      <c r="P66" s="555">
        <v>3</v>
      </c>
      <c r="Q66" s="495"/>
      <c r="R66" s="495"/>
      <c r="S66" s="494"/>
      <c r="T66" s="555">
        <f>SUM(AF66,AI66,AL66,AO66,AR66,AU66,AX66,BA66)</f>
        <v>108</v>
      </c>
      <c r="U66" s="495"/>
      <c r="V66" s="493">
        <f>SUM(AG66,AJ66,AM66,AP66,AS66,AV66,AY66,BB66)</f>
        <v>68</v>
      </c>
      <c r="W66" s="494"/>
      <c r="X66" s="493">
        <v>44</v>
      </c>
      <c r="Y66" s="570"/>
      <c r="Z66" s="495">
        <v>24</v>
      </c>
      <c r="AA66" s="495"/>
      <c r="AB66" s="495"/>
      <c r="AC66" s="495"/>
      <c r="AD66" s="493"/>
      <c r="AE66" s="494"/>
      <c r="AF66" s="202"/>
      <c r="AG66" s="197"/>
      <c r="AH66" s="206"/>
      <c r="AI66" s="196"/>
      <c r="AJ66" s="197"/>
      <c r="AK66" s="198"/>
      <c r="AL66" s="202">
        <v>108</v>
      </c>
      <c r="AM66" s="197">
        <v>68</v>
      </c>
      <c r="AN66" s="206">
        <v>3</v>
      </c>
      <c r="AO66" s="196"/>
      <c r="AP66" s="197"/>
      <c r="AQ66" s="198"/>
      <c r="AR66" s="202"/>
      <c r="AS66" s="197"/>
      <c r="AT66" s="206"/>
      <c r="AU66" s="196"/>
      <c r="AV66" s="197"/>
      <c r="AW66" s="198"/>
      <c r="AX66" s="202"/>
      <c r="AY66" s="197"/>
      <c r="AZ66" s="206"/>
      <c r="BA66" s="196"/>
      <c r="BB66" s="197"/>
      <c r="BC66" s="206"/>
      <c r="BD66" s="433" t="s">
        <v>382</v>
      </c>
      <c r="BE66" s="434"/>
      <c r="BF66" s="434"/>
      <c r="BG66" s="434"/>
      <c r="BH66" s="434"/>
      <c r="BI66" s="435"/>
      <c r="BM66" s="22"/>
      <c r="BN66" s="22"/>
      <c r="BP66" s="2"/>
      <c r="BQ66" s="2"/>
    </row>
    <row r="67" spans="1:87" ht="48" customHeight="1" x14ac:dyDescent="0.2">
      <c r="A67" s="391" t="s">
        <v>410</v>
      </c>
      <c r="B67" s="463" t="s">
        <v>203</v>
      </c>
      <c r="C67" s="461"/>
      <c r="D67" s="461"/>
      <c r="E67" s="461"/>
      <c r="F67" s="461"/>
      <c r="G67" s="461"/>
      <c r="H67" s="461"/>
      <c r="I67" s="461"/>
      <c r="J67" s="461"/>
      <c r="K67" s="461"/>
      <c r="L67" s="461"/>
      <c r="M67" s="461"/>
      <c r="N67" s="461"/>
      <c r="O67" s="464"/>
      <c r="P67" s="555"/>
      <c r="Q67" s="495"/>
      <c r="R67" s="495">
        <v>4</v>
      </c>
      <c r="S67" s="494"/>
      <c r="T67" s="555">
        <f t="shared" si="7"/>
        <v>114</v>
      </c>
      <c r="U67" s="495"/>
      <c r="V67" s="493">
        <f t="shared" si="8"/>
        <v>48</v>
      </c>
      <c r="W67" s="494"/>
      <c r="X67" s="493">
        <v>32</v>
      </c>
      <c r="Y67" s="570"/>
      <c r="Z67" s="495">
        <v>16</v>
      </c>
      <c r="AA67" s="495"/>
      <c r="AB67" s="495"/>
      <c r="AC67" s="495"/>
      <c r="AD67" s="579"/>
      <c r="AE67" s="580"/>
      <c r="AF67" s="202"/>
      <c r="AG67" s="197"/>
      <c r="AH67" s="206"/>
      <c r="AI67" s="196"/>
      <c r="AJ67" s="197"/>
      <c r="AK67" s="198"/>
      <c r="AL67" s="202"/>
      <c r="AM67" s="197"/>
      <c r="AN67" s="206"/>
      <c r="AO67" s="196">
        <v>114</v>
      </c>
      <c r="AP67" s="197">
        <v>48</v>
      </c>
      <c r="AQ67" s="198">
        <v>3</v>
      </c>
      <c r="AR67" s="202"/>
      <c r="AS67" s="197"/>
      <c r="AT67" s="206"/>
      <c r="AU67" s="196"/>
      <c r="AV67" s="197"/>
      <c r="AW67" s="198"/>
      <c r="AX67" s="202"/>
      <c r="AY67" s="197"/>
      <c r="AZ67" s="206"/>
      <c r="BA67" s="196"/>
      <c r="BB67" s="197"/>
      <c r="BC67" s="206"/>
      <c r="BD67" s="433" t="s">
        <v>383</v>
      </c>
      <c r="BE67" s="434"/>
      <c r="BF67" s="434"/>
      <c r="BG67" s="434"/>
      <c r="BH67" s="434"/>
      <c r="BI67" s="435"/>
      <c r="BM67" s="22"/>
      <c r="BN67" s="22"/>
      <c r="BP67" s="2"/>
      <c r="BQ67" s="2"/>
    </row>
    <row r="68" spans="1:87" ht="37.15" customHeight="1" x14ac:dyDescent="0.2">
      <c r="A68" s="391" t="s">
        <v>411</v>
      </c>
      <c r="B68" s="463" t="s">
        <v>205</v>
      </c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  <c r="N68" s="461"/>
      <c r="O68" s="464"/>
      <c r="P68" s="555"/>
      <c r="Q68" s="495"/>
      <c r="R68" s="495">
        <v>4</v>
      </c>
      <c r="S68" s="494"/>
      <c r="T68" s="555">
        <f t="shared" ref="T68" si="10">SUM(AF68,AI68,AL68,AO68,AR68,AU68,AX68,BA68)</f>
        <v>108</v>
      </c>
      <c r="U68" s="495"/>
      <c r="V68" s="493">
        <f t="shared" ref="V68" si="11">SUM(AG68,AJ68,AM68,AP68,AS68,AV68,AY68,BB68)</f>
        <v>48</v>
      </c>
      <c r="W68" s="494"/>
      <c r="X68" s="493">
        <v>32</v>
      </c>
      <c r="Y68" s="570"/>
      <c r="Z68" s="495">
        <v>16</v>
      </c>
      <c r="AA68" s="495"/>
      <c r="AB68" s="495"/>
      <c r="AC68" s="495"/>
      <c r="AD68" s="579"/>
      <c r="AE68" s="580"/>
      <c r="AF68" s="202"/>
      <c r="AG68" s="197"/>
      <c r="AH68" s="206"/>
      <c r="AI68" s="196"/>
      <c r="AJ68" s="197"/>
      <c r="AK68" s="198"/>
      <c r="AL68" s="202"/>
      <c r="AM68" s="197"/>
      <c r="AN68" s="206"/>
      <c r="AO68" s="196">
        <v>108</v>
      </c>
      <c r="AP68" s="197">
        <v>48</v>
      </c>
      <c r="AQ68" s="198">
        <v>3</v>
      </c>
      <c r="AR68" s="202"/>
      <c r="AS68" s="197"/>
      <c r="AT68" s="206"/>
      <c r="AU68" s="196"/>
      <c r="AV68" s="197"/>
      <c r="AW68" s="198"/>
      <c r="AX68" s="202"/>
      <c r="AY68" s="197"/>
      <c r="AZ68" s="206"/>
      <c r="BA68" s="196"/>
      <c r="BB68" s="197"/>
      <c r="BC68" s="206"/>
      <c r="BD68" s="433" t="s">
        <v>384</v>
      </c>
      <c r="BE68" s="434"/>
      <c r="BF68" s="434"/>
      <c r="BG68" s="434"/>
      <c r="BH68" s="434"/>
      <c r="BI68" s="435"/>
      <c r="BM68" s="22"/>
      <c r="BN68" s="22"/>
      <c r="BP68" s="2"/>
      <c r="BQ68" s="2"/>
    </row>
    <row r="69" spans="1:87" ht="67.5" customHeight="1" x14ac:dyDescent="0.2">
      <c r="A69" s="138" t="s">
        <v>202</v>
      </c>
      <c r="B69" s="583" t="s">
        <v>210</v>
      </c>
      <c r="C69" s="584"/>
      <c r="D69" s="584"/>
      <c r="E69" s="584"/>
      <c r="F69" s="584"/>
      <c r="G69" s="584"/>
      <c r="H69" s="584"/>
      <c r="I69" s="584"/>
      <c r="J69" s="584"/>
      <c r="K69" s="584"/>
      <c r="L69" s="584"/>
      <c r="M69" s="584"/>
      <c r="N69" s="584"/>
      <c r="O69" s="585"/>
      <c r="P69" s="555"/>
      <c r="Q69" s="495"/>
      <c r="R69" s="495"/>
      <c r="S69" s="494"/>
      <c r="T69" s="555"/>
      <c r="U69" s="495"/>
      <c r="V69" s="493"/>
      <c r="W69" s="494"/>
      <c r="X69" s="493"/>
      <c r="Y69" s="570"/>
      <c r="Z69" s="495"/>
      <c r="AA69" s="495"/>
      <c r="AB69" s="495"/>
      <c r="AC69" s="495"/>
      <c r="AD69" s="579"/>
      <c r="AE69" s="580"/>
      <c r="AF69" s="202"/>
      <c r="AG69" s="197"/>
      <c r="AH69" s="206"/>
      <c r="AI69" s="196"/>
      <c r="AJ69" s="197"/>
      <c r="AK69" s="198"/>
      <c r="AL69" s="202"/>
      <c r="AM69" s="197"/>
      <c r="AN69" s="206"/>
      <c r="AO69" s="196"/>
      <c r="AP69" s="197"/>
      <c r="AQ69" s="198"/>
      <c r="AR69" s="202"/>
      <c r="AS69" s="197"/>
      <c r="AT69" s="206"/>
      <c r="AU69" s="196"/>
      <c r="AV69" s="197"/>
      <c r="AW69" s="198"/>
      <c r="AX69" s="202"/>
      <c r="AY69" s="197"/>
      <c r="AZ69" s="206"/>
      <c r="BA69" s="196"/>
      <c r="BB69" s="197"/>
      <c r="BC69" s="206"/>
      <c r="BD69" s="436"/>
      <c r="BE69" s="437"/>
      <c r="BF69" s="437"/>
      <c r="BG69" s="437"/>
      <c r="BH69" s="437"/>
      <c r="BI69" s="438"/>
      <c r="BM69" s="22"/>
      <c r="BN69" s="22"/>
      <c r="BP69" s="2"/>
      <c r="BQ69" s="2"/>
    </row>
    <row r="70" spans="1:87" ht="39" customHeight="1" x14ac:dyDescent="0.2">
      <c r="A70" s="391" t="s">
        <v>412</v>
      </c>
      <c r="B70" s="728" t="s">
        <v>207</v>
      </c>
      <c r="C70" s="729"/>
      <c r="D70" s="729"/>
      <c r="E70" s="729"/>
      <c r="F70" s="729"/>
      <c r="G70" s="729"/>
      <c r="H70" s="729"/>
      <c r="I70" s="729"/>
      <c r="J70" s="729"/>
      <c r="K70" s="729"/>
      <c r="L70" s="729"/>
      <c r="M70" s="729"/>
      <c r="N70" s="729"/>
      <c r="O70" s="730"/>
      <c r="P70" s="555"/>
      <c r="Q70" s="495"/>
      <c r="R70" s="495">
        <v>5</v>
      </c>
      <c r="S70" s="494"/>
      <c r="T70" s="555">
        <f t="shared" ref="T70" si="12">SUM(AF70,AI70,AL70,AO70,AR70,AU70,AX70,BA70)</f>
        <v>114</v>
      </c>
      <c r="U70" s="495"/>
      <c r="V70" s="493">
        <f t="shared" ref="V70" si="13">SUM(AG70,AJ70,AM70,AP70,AS70,AV70,AY70,BB70)</f>
        <v>50</v>
      </c>
      <c r="W70" s="494"/>
      <c r="X70" s="493">
        <v>32</v>
      </c>
      <c r="Y70" s="570"/>
      <c r="Z70" s="495"/>
      <c r="AA70" s="495"/>
      <c r="AB70" s="495">
        <v>18</v>
      </c>
      <c r="AC70" s="495"/>
      <c r="AD70" s="493"/>
      <c r="AE70" s="494"/>
      <c r="AF70" s="202"/>
      <c r="AG70" s="197"/>
      <c r="AH70" s="206"/>
      <c r="AI70" s="196"/>
      <c r="AJ70" s="197"/>
      <c r="AK70" s="198"/>
      <c r="AL70" s="202"/>
      <c r="AM70" s="197"/>
      <c r="AN70" s="206"/>
      <c r="AO70" s="196"/>
      <c r="AP70" s="197"/>
      <c r="AQ70" s="198"/>
      <c r="AR70" s="202">
        <v>114</v>
      </c>
      <c r="AS70" s="197">
        <v>50</v>
      </c>
      <c r="AT70" s="206">
        <v>3</v>
      </c>
      <c r="AU70" s="196"/>
      <c r="AV70" s="197"/>
      <c r="AW70" s="198"/>
      <c r="AX70" s="202"/>
      <c r="AY70" s="197"/>
      <c r="AZ70" s="206"/>
      <c r="BA70" s="196"/>
      <c r="BB70" s="197"/>
      <c r="BC70" s="206"/>
      <c r="BD70" s="433" t="s">
        <v>385</v>
      </c>
      <c r="BE70" s="434"/>
      <c r="BF70" s="434"/>
      <c r="BG70" s="434"/>
      <c r="BH70" s="434"/>
      <c r="BI70" s="435"/>
      <c r="BM70" s="22"/>
      <c r="BN70" s="22"/>
      <c r="BP70" s="2"/>
      <c r="BQ70" s="2"/>
    </row>
    <row r="71" spans="1:87" ht="66" customHeight="1" x14ac:dyDescent="0.2">
      <c r="A71" s="391" t="s">
        <v>413</v>
      </c>
      <c r="B71" s="728" t="s">
        <v>420</v>
      </c>
      <c r="C71" s="729"/>
      <c r="D71" s="729"/>
      <c r="E71" s="729"/>
      <c r="F71" s="729"/>
      <c r="G71" s="729"/>
      <c r="H71" s="729"/>
      <c r="I71" s="729"/>
      <c r="J71" s="729"/>
      <c r="K71" s="729"/>
      <c r="L71" s="729"/>
      <c r="M71" s="729"/>
      <c r="N71" s="729"/>
      <c r="O71" s="730"/>
      <c r="P71" s="555"/>
      <c r="Q71" s="495"/>
      <c r="R71" s="495">
        <v>5</v>
      </c>
      <c r="S71" s="494"/>
      <c r="T71" s="555">
        <f t="shared" ref="T71" si="14">SUM(AF71,AI71,AL71,AO71,AR71,AU71,AX71,BA71)</f>
        <v>114</v>
      </c>
      <c r="U71" s="495"/>
      <c r="V71" s="493">
        <f t="shared" ref="V71" si="15">SUM(AG71,AJ71,AM71,AP71,AS71,AV71,AY71,BB71)</f>
        <v>50</v>
      </c>
      <c r="W71" s="494"/>
      <c r="X71" s="493">
        <v>34</v>
      </c>
      <c r="Y71" s="570"/>
      <c r="Z71" s="495">
        <v>16</v>
      </c>
      <c r="AA71" s="495"/>
      <c r="AB71" s="495"/>
      <c r="AC71" s="495"/>
      <c r="AD71" s="493"/>
      <c r="AE71" s="494"/>
      <c r="AF71" s="202"/>
      <c r="AG71" s="197"/>
      <c r="AH71" s="206"/>
      <c r="AI71" s="196"/>
      <c r="AJ71" s="197"/>
      <c r="AK71" s="198"/>
      <c r="AL71" s="202"/>
      <c r="AM71" s="197"/>
      <c r="AN71" s="206"/>
      <c r="AO71" s="196"/>
      <c r="AP71" s="197"/>
      <c r="AQ71" s="198"/>
      <c r="AR71" s="202">
        <v>114</v>
      </c>
      <c r="AS71" s="197">
        <v>50</v>
      </c>
      <c r="AT71" s="206">
        <v>3</v>
      </c>
      <c r="AU71" s="196"/>
      <c r="AV71" s="197"/>
      <c r="AW71" s="198"/>
      <c r="AX71" s="202"/>
      <c r="AY71" s="197"/>
      <c r="AZ71" s="206"/>
      <c r="BA71" s="196"/>
      <c r="BB71" s="197"/>
      <c r="BC71" s="206"/>
      <c r="BD71" s="433" t="s">
        <v>386</v>
      </c>
      <c r="BE71" s="434"/>
      <c r="BF71" s="434"/>
      <c r="BG71" s="434"/>
      <c r="BH71" s="434"/>
      <c r="BI71" s="435"/>
      <c r="BM71" s="22"/>
      <c r="BN71" s="22"/>
      <c r="BP71" s="2"/>
      <c r="BQ71" s="2"/>
    </row>
    <row r="72" spans="1:87" ht="42.75" customHeight="1" thickBot="1" x14ac:dyDescent="0.25">
      <c r="A72" s="355" t="s">
        <v>414</v>
      </c>
      <c r="B72" s="785" t="s">
        <v>209</v>
      </c>
      <c r="C72" s="786"/>
      <c r="D72" s="786"/>
      <c r="E72" s="786"/>
      <c r="F72" s="786"/>
      <c r="G72" s="786"/>
      <c r="H72" s="786"/>
      <c r="I72" s="786"/>
      <c r="J72" s="786"/>
      <c r="K72" s="786"/>
      <c r="L72" s="786"/>
      <c r="M72" s="786"/>
      <c r="N72" s="786"/>
      <c r="O72" s="787"/>
      <c r="P72" s="581">
        <v>5</v>
      </c>
      <c r="Q72" s="582"/>
      <c r="R72" s="582"/>
      <c r="S72" s="688"/>
      <c r="T72" s="610">
        <f t="shared" si="7"/>
        <v>120</v>
      </c>
      <c r="U72" s="611"/>
      <c r="V72" s="496">
        <f t="shared" si="8"/>
        <v>68</v>
      </c>
      <c r="W72" s="497"/>
      <c r="X72" s="496">
        <v>36</v>
      </c>
      <c r="Y72" s="695"/>
      <c r="Z72" s="611">
        <v>32</v>
      </c>
      <c r="AA72" s="611"/>
      <c r="AB72" s="611"/>
      <c r="AC72" s="611"/>
      <c r="AD72" s="496"/>
      <c r="AE72" s="497"/>
      <c r="AF72" s="230"/>
      <c r="AG72" s="201"/>
      <c r="AH72" s="223"/>
      <c r="AI72" s="200"/>
      <c r="AJ72" s="201"/>
      <c r="AK72" s="212"/>
      <c r="AL72" s="230"/>
      <c r="AM72" s="201"/>
      <c r="AN72" s="223"/>
      <c r="AO72" s="200"/>
      <c r="AP72" s="201"/>
      <c r="AQ72" s="212"/>
      <c r="AR72" s="230">
        <v>120</v>
      </c>
      <c r="AS72" s="201">
        <v>68</v>
      </c>
      <c r="AT72" s="223">
        <v>3</v>
      </c>
      <c r="AU72" s="200"/>
      <c r="AV72" s="201"/>
      <c r="AW72" s="212"/>
      <c r="AX72" s="230"/>
      <c r="AY72" s="201"/>
      <c r="AZ72" s="223"/>
      <c r="BA72" s="200"/>
      <c r="BB72" s="201"/>
      <c r="BC72" s="223"/>
      <c r="BD72" s="442" t="s">
        <v>387</v>
      </c>
      <c r="BE72" s="443"/>
      <c r="BF72" s="443"/>
      <c r="BG72" s="443"/>
      <c r="BH72" s="443"/>
      <c r="BI72" s="444"/>
      <c r="BM72" s="22"/>
      <c r="BN72" s="22"/>
      <c r="BP72" s="2"/>
      <c r="BQ72" s="2"/>
    </row>
    <row r="73" spans="1:87" s="316" customFormat="1" ht="56.25" customHeight="1" thickBot="1" x14ac:dyDescent="0.25">
      <c r="A73" s="285" t="s">
        <v>33</v>
      </c>
      <c r="B73" s="548" t="s">
        <v>462</v>
      </c>
      <c r="C73" s="549"/>
      <c r="D73" s="549"/>
      <c r="E73" s="549"/>
      <c r="F73" s="549"/>
      <c r="G73" s="549"/>
      <c r="H73" s="549"/>
      <c r="I73" s="549"/>
      <c r="J73" s="549"/>
      <c r="K73" s="549"/>
      <c r="L73" s="549"/>
      <c r="M73" s="549"/>
      <c r="N73" s="549"/>
      <c r="O73" s="550"/>
      <c r="P73" s="711"/>
      <c r="Q73" s="576"/>
      <c r="R73" s="576"/>
      <c r="S73" s="712"/>
      <c r="T73" s="711">
        <f>SUM(T74:U81,T96:U120,T126:U136)</f>
        <v>3660</v>
      </c>
      <c r="U73" s="576"/>
      <c r="V73" s="576">
        <f t="shared" ref="V73" si="16">SUM(V74:W81,V96:W120,V126:W136)</f>
        <v>1640</v>
      </c>
      <c r="W73" s="712"/>
      <c r="X73" s="711">
        <f t="shared" ref="X73" si="17">SUM(X74:Y81,X96:Y120,X126:Y136)</f>
        <v>760</v>
      </c>
      <c r="Y73" s="576"/>
      <c r="Z73" s="576">
        <f t="shared" ref="Z73" si="18">SUM(Z74:AA81,Z96:AA120,Z126:AA136)</f>
        <v>436</v>
      </c>
      <c r="AA73" s="576"/>
      <c r="AB73" s="576">
        <f t="shared" ref="AB73" si="19">SUM(AB74:AC81,AB96:AC120,AB126:AC136)</f>
        <v>426</v>
      </c>
      <c r="AC73" s="576"/>
      <c r="AD73" s="576">
        <f t="shared" ref="AD73" si="20">SUM(AD74:AE81,AD96:AE120,AD126:AE136)</f>
        <v>18</v>
      </c>
      <c r="AE73" s="712"/>
      <c r="AF73" s="265">
        <f>SUM(AF74:AF81,AF96:AF120,AF126:AF136)</f>
        <v>72</v>
      </c>
      <c r="AG73" s="387">
        <f t="shared" ref="AG73:AH73" si="21">SUM(AG74:AG81,AG96:AG120,AG126:AG136)</f>
        <v>36</v>
      </c>
      <c r="AH73" s="387">
        <f t="shared" si="21"/>
        <v>2</v>
      </c>
      <c r="AI73" s="384">
        <f>SUM(AI74:AI81,AI96:AI120,AI126:AI136)</f>
        <v>216</v>
      </c>
      <c r="AJ73" s="385">
        <f t="shared" ref="AJ73:AO73" si="22">SUM(AJ74:AJ81,AJ96:AJ120,AJ126:AJ136)</f>
        <v>112</v>
      </c>
      <c r="AK73" s="386">
        <f t="shared" si="22"/>
        <v>6</v>
      </c>
      <c r="AL73" s="384">
        <f t="shared" si="22"/>
        <v>388</v>
      </c>
      <c r="AM73" s="385">
        <f t="shared" si="22"/>
        <v>170</v>
      </c>
      <c r="AN73" s="386">
        <f t="shared" si="22"/>
        <v>11</v>
      </c>
      <c r="AO73" s="384">
        <f t="shared" si="22"/>
        <v>432</v>
      </c>
      <c r="AP73" s="385">
        <f>SUM(AP74:AP81,AP96:AP120,AP126:AP136)</f>
        <v>206</v>
      </c>
      <c r="AQ73" s="386">
        <f t="shared" ref="AQ73:AZ73" si="23">SUM(AQ74:AQ81,AQ96:AQ120,AQ126:AQ136)</f>
        <v>12</v>
      </c>
      <c r="AR73" s="384">
        <f t="shared" si="23"/>
        <v>432</v>
      </c>
      <c r="AS73" s="387">
        <f t="shared" si="23"/>
        <v>196</v>
      </c>
      <c r="AT73" s="406">
        <f t="shared" si="23"/>
        <v>12</v>
      </c>
      <c r="AU73" s="384">
        <f t="shared" si="23"/>
        <v>1000</v>
      </c>
      <c r="AV73" s="387">
        <f t="shared" si="23"/>
        <v>452</v>
      </c>
      <c r="AW73" s="406">
        <f t="shared" si="23"/>
        <v>27</v>
      </c>
      <c r="AX73" s="387">
        <f t="shared" si="23"/>
        <v>1120</v>
      </c>
      <c r="AY73" s="387">
        <f t="shared" si="23"/>
        <v>468</v>
      </c>
      <c r="AZ73" s="387">
        <f t="shared" si="23"/>
        <v>33</v>
      </c>
      <c r="BA73" s="282">
        <f>SUM(BA74,BA78,BA97,BA100,BA75,BA101:BA136)</f>
        <v>0</v>
      </c>
      <c r="BB73" s="283">
        <f>SUM(BB74,BB78,BB97,BB100,BB75,BB101:BB136)</f>
        <v>0</v>
      </c>
      <c r="BC73" s="284">
        <f>SUM(BC74,BC78,BC97,BC100,BC75,BC101:BC136)</f>
        <v>0</v>
      </c>
      <c r="BD73" s="445">
        <f>T73*100/T142</f>
        <v>49.620390455531457</v>
      </c>
      <c r="BE73" s="446"/>
      <c r="BF73" s="446"/>
      <c r="BG73" s="446"/>
      <c r="BH73" s="446"/>
      <c r="BI73" s="447"/>
      <c r="BJ73" s="315">
        <f t="shared" ref="BJ73" si="24">SUM(AH73,AK73,AN73,AQ73,AT73,AW73,AZ73,BC73)</f>
        <v>103</v>
      </c>
      <c r="BM73" s="317"/>
      <c r="BN73" s="317"/>
      <c r="BO73" s="317"/>
    </row>
    <row r="74" spans="1:87" s="105" customFormat="1" ht="75.75" customHeight="1" x14ac:dyDescent="0.2">
      <c r="A74" s="410" t="s">
        <v>101</v>
      </c>
      <c r="B74" s="839" t="s">
        <v>496</v>
      </c>
      <c r="C74" s="757"/>
      <c r="D74" s="757"/>
      <c r="E74" s="757"/>
      <c r="F74" s="757"/>
      <c r="G74" s="757"/>
      <c r="H74" s="757"/>
      <c r="I74" s="757"/>
      <c r="J74" s="757"/>
      <c r="K74" s="757"/>
      <c r="L74" s="757"/>
      <c r="M74" s="757"/>
      <c r="N74" s="757"/>
      <c r="O74" s="840"/>
      <c r="P74" s="501"/>
      <c r="Q74" s="502"/>
      <c r="R74" s="502"/>
      <c r="S74" s="503"/>
      <c r="T74" s="737"/>
      <c r="U74" s="502"/>
      <c r="V74" s="502"/>
      <c r="W74" s="741"/>
      <c r="X74" s="501"/>
      <c r="Y74" s="502"/>
      <c r="Z74" s="502"/>
      <c r="AA74" s="502"/>
      <c r="AB74" s="502"/>
      <c r="AC74" s="502"/>
      <c r="AD74" s="737"/>
      <c r="AE74" s="503"/>
      <c r="AF74" s="119"/>
      <c r="AG74" s="112"/>
      <c r="AH74" s="120"/>
      <c r="AI74" s="114"/>
      <c r="AJ74" s="115"/>
      <c r="AK74" s="116"/>
      <c r="AL74" s="117"/>
      <c r="AM74" s="115"/>
      <c r="AN74" s="118"/>
      <c r="AO74" s="266"/>
      <c r="AP74" s="267"/>
      <c r="AQ74" s="268"/>
      <c r="AR74" s="111"/>
      <c r="AS74" s="112"/>
      <c r="AT74" s="113"/>
      <c r="AU74" s="119"/>
      <c r="AV74" s="112"/>
      <c r="AW74" s="120"/>
      <c r="AX74" s="111"/>
      <c r="AY74" s="112"/>
      <c r="AZ74" s="113"/>
      <c r="BA74" s="110"/>
      <c r="BB74" s="108"/>
      <c r="BC74" s="109"/>
      <c r="BD74" s="448"/>
      <c r="BE74" s="449"/>
      <c r="BF74" s="449"/>
      <c r="BG74" s="449"/>
      <c r="BH74" s="449"/>
      <c r="BI74" s="450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</row>
    <row r="75" spans="1:87" s="184" customFormat="1" ht="39.75" customHeight="1" x14ac:dyDescent="0.2">
      <c r="A75" s="186" t="s">
        <v>116</v>
      </c>
      <c r="B75" s="564" t="s">
        <v>193</v>
      </c>
      <c r="C75" s="565"/>
      <c r="D75" s="565"/>
      <c r="E75" s="565"/>
      <c r="F75" s="565"/>
      <c r="G75" s="565"/>
      <c r="H75" s="565"/>
      <c r="I75" s="565"/>
      <c r="J75" s="565"/>
      <c r="K75" s="565"/>
      <c r="L75" s="565"/>
      <c r="M75" s="565"/>
      <c r="N75" s="565"/>
      <c r="O75" s="566"/>
      <c r="P75" s="765"/>
      <c r="Q75" s="766"/>
      <c r="R75" s="767">
        <v>1</v>
      </c>
      <c r="S75" s="765"/>
      <c r="T75" s="458">
        <f>SUM(AF75,AI75,AL75,AO75,AR75,AU75,AX75,BA75)</f>
        <v>72</v>
      </c>
      <c r="U75" s="459"/>
      <c r="V75" s="568">
        <f t="shared" ref="V75" si="25">SUM(AG75,AJ75,AM75,AP75,AS75,AV75,AY75,BB75)</f>
        <v>36</v>
      </c>
      <c r="W75" s="662"/>
      <c r="X75" s="459">
        <v>18</v>
      </c>
      <c r="Y75" s="459"/>
      <c r="Z75" s="568"/>
      <c r="AA75" s="569"/>
      <c r="AB75" s="568"/>
      <c r="AC75" s="569"/>
      <c r="AD75" s="459">
        <v>18</v>
      </c>
      <c r="AE75" s="662"/>
      <c r="AF75" s="258">
        <v>72</v>
      </c>
      <c r="AG75" s="280">
        <v>36</v>
      </c>
      <c r="AH75" s="281">
        <v>2</v>
      </c>
      <c r="AI75" s="279"/>
      <c r="AJ75" s="280"/>
      <c r="AK75" s="281"/>
      <c r="AL75" s="274"/>
      <c r="AM75" s="280"/>
      <c r="AN75" s="281"/>
      <c r="AO75" s="258"/>
      <c r="AP75" s="280"/>
      <c r="AQ75" s="260"/>
      <c r="AR75" s="258"/>
      <c r="AS75" s="280"/>
      <c r="AT75" s="260"/>
      <c r="AU75" s="279"/>
      <c r="AV75" s="280"/>
      <c r="AW75" s="281"/>
      <c r="AX75" s="258"/>
      <c r="AY75" s="280"/>
      <c r="AZ75" s="260"/>
      <c r="BA75" s="258"/>
      <c r="BB75" s="280"/>
      <c r="BC75" s="259"/>
      <c r="BD75" s="439" t="s">
        <v>312</v>
      </c>
      <c r="BE75" s="440"/>
      <c r="BF75" s="440"/>
      <c r="BG75" s="440"/>
      <c r="BH75" s="440"/>
      <c r="BI75" s="441"/>
      <c r="BJ75" s="183"/>
      <c r="BK75" s="183"/>
      <c r="BN75" s="185"/>
      <c r="BO75" s="185"/>
      <c r="BP75" s="185"/>
    </row>
    <row r="76" spans="1:87" s="184" customFormat="1" ht="74.25" customHeight="1" x14ac:dyDescent="0.2">
      <c r="A76" s="186" t="s">
        <v>145</v>
      </c>
      <c r="B76" s="791" t="s">
        <v>463</v>
      </c>
      <c r="C76" s="792"/>
      <c r="D76" s="792"/>
      <c r="E76" s="792"/>
      <c r="F76" s="792"/>
      <c r="G76" s="792"/>
      <c r="H76" s="792"/>
      <c r="I76" s="792"/>
      <c r="J76" s="792"/>
      <c r="K76" s="792"/>
      <c r="L76" s="792"/>
      <c r="M76" s="792"/>
      <c r="N76" s="792"/>
      <c r="O76" s="793"/>
      <c r="P76" s="765"/>
      <c r="Q76" s="766"/>
      <c r="R76" s="767">
        <v>3</v>
      </c>
      <c r="S76" s="765"/>
      <c r="T76" s="458">
        <f>SUM(AF76,AI76,AL76,AO76,AR76,AU76,AX76,BA76)</f>
        <v>72</v>
      </c>
      <c r="U76" s="459"/>
      <c r="V76" s="568">
        <f>SUM(AG76,AJ76,AM76,AP76,AS76,AV76,AY76,BB76)</f>
        <v>36</v>
      </c>
      <c r="W76" s="662"/>
      <c r="X76" s="459">
        <v>18</v>
      </c>
      <c r="Y76" s="459"/>
      <c r="Z76" s="568"/>
      <c r="AA76" s="569"/>
      <c r="AB76" s="568">
        <v>18</v>
      </c>
      <c r="AC76" s="569"/>
      <c r="AD76" s="459"/>
      <c r="AE76" s="662"/>
      <c r="AF76" s="258"/>
      <c r="AG76" s="280"/>
      <c r="AH76" s="260"/>
      <c r="AI76" s="258"/>
      <c r="AJ76" s="280"/>
      <c r="AK76" s="260"/>
      <c r="AL76" s="258">
        <v>72</v>
      </c>
      <c r="AM76" s="280">
        <v>36</v>
      </c>
      <c r="AN76" s="260">
        <v>2</v>
      </c>
      <c r="AO76" s="258"/>
      <c r="AP76" s="280"/>
      <c r="AQ76" s="260"/>
      <c r="AR76" s="258"/>
      <c r="AS76" s="280"/>
      <c r="AT76" s="260"/>
      <c r="AU76" s="258"/>
      <c r="AV76" s="280"/>
      <c r="AW76" s="260"/>
      <c r="AX76" s="258"/>
      <c r="AY76" s="280"/>
      <c r="AZ76" s="260"/>
      <c r="BA76" s="258"/>
      <c r="BB76" s="280"/>
      <c r="BC76" s="259"/>
      <c r="BD76" s="439" t="s">
        <v>461</v>
      </c>
      <c r="BE76" s="440"/>
      <c r="BF76" s="440"/>
      <c r="BG76" s="440"/>
      <c r="BH76" s="440"/>
      <c r="BI76" s="441"/>
      <c r="BJ76" s="183"/>
      <c r="BK76" s="183"/>
      <c r="BN76" s="185"/>
      <c r="BO76" s="185"/>
      <c r="BP76" s="185"/>
    </row>
    <row r="77" spans="1:87" s="184" customFormat="1" ht="77.25" customHeight="1" x14ac:dyDescent="0.2">
      <c r="A77" s="186" t="s">
        <v>267</v>
      </c>
      <c r="B77" s="791" t="s">
        <v>448</v>
      </c>
      <c r="C77" s="792"/>
      <c r="D77" s="792"/>
      <c r="E77" s="792"/>
      <c r="F77" s="792"/>
      <c r="G77" s="792"/>
      <c r="H77" s="792"/>
      <c r="I77" s="792"/>
      <c r="J77" s="792"/>
      <c r="K77" s="792"/>
      <c r="L77" s="792"/>
      <c r="M77" s="792"/>
      <c r="N77" s="792"/>
      <c r="O77" s="793"/>
      <c r="P77" s="765"/>
      <c r="Q77" s="766"/>
      <c r="R77" s="767">
        <v>4</v>
      </c>
      <c r="S77" s="765"/>
      <c r="T77" s="458">
        <f>SUM(AF77,AI77,AL77,AO77,AR77,AU77,AX77,BA77)</f>
        <v>72</v>
      </c>
      <c r="U77" s="459"/>
      <c r="V77" s="568">
        <f>SUM(AG77,AJ77,AM77,AP77,AS77,AV77,AY77,BB77)</f>
        <v>36</v>
      </c>
      <c r="W77" s="662"/>
      <c r="X77" s="459">
        <v>18</v>
      </c>
      <c r="Y77" s="459"/>
      <c r="Z77" s="568"/>
      <c r="AA77" s="569"/>
      <c r="AB77" s="568">
        <v>18</v>
      </c>
      <c r="AC77" s="569"/>
      <c r="AD77" s="459"/>
      <c r="AE77" s="662"/>
      <c r="AF77" s="258"/>
      <c r="AG77" s="280"/>
      <c r="AH77" s="260"/>
      <c r="AI77" s="258"/>
      <c r="AJ77" s="280"/>
      <c r="AK77" s="260"/>
      <c r="AL77" s="259"/>
      <c r="AM77" s="280"/>
      <c r="AN77" s="260"/>
      <c r="AO77" s="258">
        <v>72</v>
      </c>
      <c r="AP77" s="280">
        <v>36</v>
      </c>
      <c r="AQ77" s="260">
        <v>2</v>
      </c>
      <c r="AR77" s="258"/>
      <c r="AS77" s="280"/>
      <c r="AT77" s="260"/>
      <c r="AU77" s="258"/>
      <c r="AV77" s="280"/>
      <c r="AW77" s="260"/>
      <c r="AX77" s="258"/>
      <c r="AY77" s="280"/>
      <c r="AZ77" s="260"/>
      <c r="BA77" s="258"/>
      <c r="BB77" s="280"/>
      <c r="BC77" s="259"/>
      <c r="BD77" s="439" t="s">
        <v>489</v>
      </c>
      <c r="BE77" s="440"/>
      <c r="BF77" s="440"/>
      <c r="BG77" s="440"/>
      <c r="BH77" s="440"/>
      <c r="BI77" s="441"/>
      <c r="BJ77" s="183"/>
      <c r="BK77" s="183"/>
      <c r="BN77" s="185"/>
      <c r="BO77" s="185"/>
      <c r="BP77" s="185"/>
    </row>
    <row r="78" spans="1:87" s="106" customFormat="1" ht="45" customHeight="1" x14ac:dyDescent="0.2">
      <c r="A78" s="125" t="s">
        <v>117</v>
      </c>
      <c r="B78" s="779" t="s">
        <v>155</v>
      </c>
      <c r="C78" s="780"/>
      <c r="D78" s="780"/>
      <c r="E78" s="780"/>
      <c r="F78" s="780"/>
      <c r="G78" s="780"/>
      <c r="H78" s="780"/>
      <c r="I78" s="780"/>
      <c r="J78" s="780"/>
      <c r="K78" s="780"/>
      <c r="L78" s="780"/>
      <c r="M78" s="780"/>
      <c r="N78" s="780"/>
      <c r="O78" s="781"/>
      <c r="P78" s="509"/>
      <c r="Q78" s="493"/>
      <c r="R78" s="570"/>
      <c r="S78" s="499"/>
      <c r="T78" s="498"/>
      <c r="U78" s="493"/>
      <c r="V78" s="498"/>
      <c r="W78" s="498"/>
      <c r="X78" s="509"/>
      <c r="Y78" s="498"/>
      <c r="Z78" s="495"/>
      <c r="AA78" s="495"/>
      <c r="AB78" s="498"/>
      <c r="AC78" s="493"/>
      <c r="AD78" s="498"/>
      <c r="AE78" s="499"/>
      <c r="AF78" s="255"/>
      <c r="AG78" s="256"/>
      <c r="AH78" s="257"/>
      <c r="AI78" s="45"/>
      <c r="AJ78" s="69"/>
      <c r="AK78" s="270"/>
      <c r="AL78" s="261"/>
      <c r="AM78" s="256"/>
      <c r="AN78" s="262"/>
      <c r="AO78" s="255"/>
      <c r="AP78" s="256"/>
      <c r="AQ78" s="257"/>
      <c r="AR78" s="269"/>
      <c r="AS78" s="69"/>
      <c r="AT78" s="44"/>
      <c r="AU78" s="45"/>
      <c r="AV78" s="69"/>
      <c r="AW78" s="270"/>
      <c r="AX78" s="269"/>
      <c r="AY78" s="69"/>
      <c r="AZ78" s="44"/>
      <c r="BA78" s="45"/>
      <c r="BB78" s="69"/>
      <c r="BC78" s="44"/>
      <c r="BD78" s="436"/>
      <c r="BE78" s="437"/>
      <c r="BF78" s="437"/>
      <c r="BG78" s="437"/>
      <c r="BH78" s="437"/>
      <c r="BI78" s="438"/>
      <c r="BJ78" s="2"/>
      <c r="BK78" s="2"/>
      <c r="BL78" s="2"/>
      <c r="BM78" s="22"/>
      <c r="BN78" s="22"/>
      <c r="BO78" s="2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</row>
    <row r="79" spans="1:87" ht="43.5" customHeight="1" x14ac:dyDescent="0.2">
      <c r="A79" s="407" t="s">
        <v>180</v>
      </c>
      <c r="B79" s="463" t="s">
        <v>156</v>
      </c>
      <c r="C79" s="461"/>
      <c r="D79" s="461"/>
      <c r="E79" s="461"/>
      <c r="F79" s="461"/>
      <c r="G79" s="461"/>
      <c r="H79" s="461"/>
      <c r="I79" s="461"/>
      <c r="J79" s="461"/>
      <c r="K79" s="461"/>
      <c r="L79" s="461"/>
      <c r="M79" s="461"/>
      <c r="N79" s="461"/>
      <c r="O79" s="464"/>
      <c r="P79" s="555"/>
      <c r="Q79" s="495"/>
      <c r="R79" s="495">
        <v>2</v>
      </c>
      <c r="S79" s="494"/>
      <c r="T79" s="493">
        <f>SUM(AF79,AI79,AL79,AO79,AR79,AU79,AX79,BA79)</f>
        <v>108</v>
      </c>
      <c r="U79" s="495"/>
      <c r="V79" s="498">
        <f t="shared" ref="V79" si="26">SUM(AG79,AJ79,AM79,AP79,AS79,AV79,AY79)</f>
        <v>48</v>
      </c>
      <c r="W79" s="498"/>
      <c r="X79" s="555">
        <v>16</v>
      </c>
      <c r="Y79" s="570"/>
      <c r="Z79" s="495">
        <v>32</v>
      </c>
      <c r="AA79" s="495"/>
      <c r="AB79" s="495"/>
      <c r="AC79" s="495"/>
      <c r="AD79" s="493"/>
      <c r="AE79" s="494"/>
      <c r="AF79" s="255"/>
      <c r="AG79" s="256"/>
      <c r="AH79" s="257"/>
      <c r="AI79" s="255">
        <v>108</v>
      </c>
      <c r="AJ79" s="256">
        <v>48</v>
      </c>
      <c r="AK79" s="257">
        <v>3</v>
      </c>
      <c r="AL79" s="261"/>
      <c r="AM79" s="256"/>
      <c r="AN79" s="262"/>
      <c r="AO79" s="255"/>
      <c r="AP79" s="256"/>
      <c r="AQ79" s="257"/>
      <c r="AR79" s="269"/>
      <c r="AS79" s="69"/>
      <c r="AT79" s="44"/>
      <c r="AU79" s="45"/>
      <c r="AV79" s="69"/>
      <c r="AW79" s="270"/>
      <c r="AX79" s="269"/>
      <c r="AY79" s="69"/>
      <c r="AZ79" s="44"/>
      <c r="BA79" s="45"/>
      <c r="BB79" s="69"/>
      <c r="BC79" s="44"/>
      <c r="BD79" s="571" t="s">
        <v>139</v>
      </c>
      <c r="BE79" s="572"/>
      <c r="BF79" s="572"/>
      <c r="BG79" s="572"/>
      <c r="BH79" s="572"/>
      <c r="BI79" s="573"/>
      <c r="BM79" s="22"/>
      <c r="BN79" s="22"/>
      <c r="BP79" s="2"/>
      <c r="BQ79" s="2"/>
    </row>
    <row r="80" spans="1:87" ht="36" customHeight="1" x14ac:dyDescent="0.2">
      <c r="A80" s="411" t="s">
        <v>179</v>
      </c>
      <c r="B80" s="762" t="s">
        <v>192</v>
      </c>
      <c r="C80" s="763"/>
      <c r="D80" s="763"/>
      <c r="E80" s="763"/>
      <c r="F80" s="763"/>
      <c r="G80" s="763"/>
      <c r="H80" s="763"/>
      <c r="I80" s="763"/>
      <c r="J80" s="763"/>
      <c r="K80" s="763"/>
      <c r="L80" s="763"/>
      <c r="M80" s="763"/>
      <c r="N80" s="763"/>
      <c r="O80" s="764"/>
      <c r="P80" s="598"/>
      <c r="Q80" s="490"/>
      <c r="R80" s="492">
        <v>3</v>
      </c>
      <c r="S80" s="599"/>
      <c r="T80" s="733">
        <f>SUM(AF80,AI80,AL80,AO80,AR80,AU80,AX80)</f>
        <v>108</v>
      </c>
      <c r="U80" s="491"/>
      <c r="V80" s="491">
        <f t="shared" ref="V80" si="27">SUM(AG80,AJ80,AM80,AP80,AS80,AV80,AY80,BB80)</f>
        <v>48</v>
      </c>
      <c r="W80" s="702"/>
      <c r="X80" s="733">
        <v>32</v>
      </c>
      <c r="Y80" s="491"/>
      <c r="Z80" s="491"/>
      <c r="AA80" s="491"/>
      <c r="AB80" s="491">
        <v>16</v>
      </c>
      <c r="AC80" s="491"/>
      <c r="AD80" s="599"/>
      <c r="AE80" s="600"/>
      <c r="AF80" s="380"/>
      <c r="AG80" s="381"/>
      <c r="AH80" s="382"/>
      <c r="AI80" s="405"/>
      <c r="AJ80" s="381"/>
      <c r="AK80" s="401"/>
      <c r="AL80" s="405">
        <v>108</v>
      </c>
      <c r="AM80" s="381">
        <v>48</v>
      </c>
      <c r="AN80" s="401">
        <v>3</v>
      </c>
      <c r="AO80" s="405"/>
      <c r="AP80" s="381"/>
      <c r="AQ80" s="401"/>
      <c r="AR80" s="350"/>
      <c r="AS80" s="351"/>
      <c r="AT80" s="352"/>
      <c r="AU80" s="353"/>
      <c r="AV80" s="351"/>
      <c r="AW80" s="354"/>
      <c r="AX80" s="350"/>
      <c r="AY80" s="351"/>
      <c r="AZ80" s="352"/>
      <c r="BA80" s="353"/>
      <c r="BB80" s="351"/>
      <c r="BC80" s="352"/>
      <c r="BD80" s="451" t="s">
        <v>141</v>
      </c>
      <c r="BE80" s="452"/>
      <c r="BF80" s="452"/>
      <c r="BG80" s="452"/>
      <c r="BH80" s="452"/>
      <c r="BI80" s="453"/>
      <c r="BM80" s="22"/>
      <c r="BN80" s="22"/>
      <c r="BP80" s="2"/>
      <c r="BQ80" s="2"/>
    </row>
    <row r="81" spans="1:69" ht="68.25" customHeight="1" thickBot="1" x14ac:dyDescent="0.25">
      <c r="A81" s="249" t="s">
        <v>181</v>
      </c>
      <c r="B81" s="770" t="s">
        <v>497</v>
      </c>
      <c r="C81" s="771"/>
      <c r="D81" s="771"/>
      <c r="E81" s="771"/>
      <c r="F81" s="771"/>
      <c r="G81" s="771"/>
      <c r="H81" s="771"/>
      <c r="I81" s="771"/>
      <c r="J81" s="771"/>
      <c r="K81" s="771"/>
      <c r="L81" s="771"/>
      <c r="M81" s="771"/>
      <c r="N81" s="771"/>
      <c r="O81" s="772"/>
      <c r="P81" s="623"/>
      <c r="Q81" s="522"/>
      <c r="R81" s="520">
        <v>3</v>
      </c>
      <c r="S81" s="521"/>
      <c r="T81" s="581">
        <f>SUM(AF81,AI81,AL81,AO81,AR81,AU81,AX81)</f>
        <v>100</v>
      </c>
      <c r="U81" s="582"/>
      <c r="V81" s="582">
        <f>SUM(AG81,AJ81,AM81,AP81,AS81,AV81,AY81,BB81)</f>
        <v>36</v>
      </c>
      <c r="W81" s="688"/>
      <c r="X81" s="581">
        <v>22</v>
      </c>
      <c r="Y81" s="582"/>
      <c r="Z81" s="582"/>
      <c r="AA81" s="582"/>
      <c r="AB81" s="582">
        <v>14</v>
      </c>
      <c r="AC81" s="582"/>
      <c r="AD81" s="521"/>
      <c r="AE81" s="624"/>
      <c r="AF81" s="397"/>
      <c r="AG81" s="393"/>
      <c r="AH81" s="396"/>
      <c r="AI81" s="395"/>
      <c r="AJ81" s="393"/>
      <c r="AK81" s="394"/>
      <c r="AL81" s="395">
        <v>100</v>
      </c>
      <c r="AM81" s="393">
        <v>36</v>
      </c>
      <c r="AN81" s="394">
        <v>3</v>
      </c>
      <c r="AO81" s="395"/>
      <c r="AP81" s="393"/>
      <c r="AQ81" s="394"/>
      <c r="AR81" s="402"/>
      <c r="AS81" s="101"/>
      <c r="AT81" s="102"/>
      <c r="AU81" s="103"/>
      <c r="AV81" s="101"/>
      <c r="AW81" s="403"/>
      <c r="AX81" s="402"/>
      <c r="AY81" s="101"/>
      <c r="AZ81" s="102"/>
      <c r="BA81" s="103"/>
      <c r="BB81" s="101"/>
      <c r="BC81" s="102"/>
      <c r="BD81" s="424" t="s">
        <v>142</v>
      </c>
      <c r="BE81" s="425"/>
      <c r="BF81" s="425"/>
      <c r="BG81" s="425"/>
      <c r="BH81" s="425"/>
      <c r="BI81" s="426"/>
      <c r="BM81" s="22"/>
      <c r="BN81" s="22"/>
      <c r="BP81" s="2"/>
      <c r="BQ81" s="2"/>
    </row>
    <row r="82" spans="1:69" s="29" customFormat="1" ht="22.5" customHeight="1" x14ac:dyDescent="0.45">
      <c r="A82" s="91"/>
      <c r="B82" s="91"/>
      <c r="C82" s="91"/>
      <c r="D82" s="91"/>
      <c r="E82" s="91"/>
      <c r="F82" s="91"/>
      <c r="G82" s="91"/>
      <c r="H82" s="263"/>
      <c r="I82" s="263"/>
      <c r="J82" s="263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91"/>
      <c r="AF82" s="89"/>
      <c r="AG82" s="89"/>
      <c r="AH82" s="89"/>
      <c r="AI82" s="97"/>
      <c r="AJ82" s="97"/>
      <c r="AK82" s="97"/>
      <c r="AL82" s="97"/>
      <c r="AM82" s="97"/>
      <c r="AN82" s="97"/>
      <c r="AO82" s="97"/>
      <c r="AP82" s="263"/>
      <c r="AQ82" s="263"/>
      <c r="AR82" s="263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89"/>
      <c r="BH82" s="89"/>
      <c r="BI82" s="92"/>
      <c r="BJ82" s="245">
        <f t="shared" ref="BJ82" si="28">SUM(X82:AE82)</f>
        <v>0</v>
      </c>
      <c r="BK82" s="30"/>
      <c r="BL82" s="30"/>
      <c r="BM82" s="30"/>
    </row>
    <row r="83" spans="1:69" s="29" customFormat="1" ht="35.25" customHeight="1" x14ac:dyDescent="0.45">
      <c r="A83" s="88" t="s">
        <v>123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90"/>
      <c r="S83" s="90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91"/>
      <c r="AG83" s="89"/>
      <c r="AH83" s="89"/>
      <c r="AI83" s="567" t="s">
        <v>123</v>
      </c>
      <c r="AJ83" s="567"/>
      <c r="AK83" s="567"/>
      <c r="AL83" s="567"/>
      <c r="AM83" s="567"/>
      <c r="AN83" s="567"/>
      <c r="AO83" s="567"/>
      <c r="AP83" s="567"/>
      <c r="AQ83" s="567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E83" s="89"/>
      <c r="BF83" s="89"/>
      <c r="BG83" s="89"/>
      <c r="BH83" s="89"/>
      <c r="BI83" s="92"/>
      <c r="BJ83" s="245">
        <f t="shared" ref="BJ83:BJ91" si="29">SUM(X83:AE83)</f>
        <v>0</v>
      </c>
      <c r="BK83" s="30"/>
      <c r="BL83" s="30"/>
      <c r="BM83" s="30"/>
    </row>
    <row r="84" spans="1:69" s="29" customFormat="1" ht="17.25" customHeight="1" x14ac:dyDescent="0.45">
      <c r="A84" s="578" t="s">
        <v>164</v>
      </c>
      <c r="B84" s="578"/>
      <c r="C84" s="578"/>
      <c r="D84" s="578"/>
      <c r="E84" s="578"/>
      <c r="F84" s="578"/>
      <c r="G84" s="578"/>
      <c r="H84" s="578"/>
      <c r="I84" s="578"/>
      <c r="J84" s="578"/>
      <c r="K84" s="578"/>
      <c r="L84" s="578"/>
      <c r="M84" s="578"/>
      <c r="N84" s="578"/>
      <c r="O84" s="578"/>
      <c r="P84" s="578"/>
      <c r="Q84" s="578"/>
      <c r="R84" s="578"/>
      <c r="S84" s="578"/>
      <c r="T84" s="578"/>
      <c r="U84" s="578"/>
      <c r="V84" s="578"/>
      <c r="W84" s="578"/>
      <c r="X84" s="578"/>
      <c r="Y84" s="93"/>
      <c r="Z84" s="93"/>
      <c r="AA84" s="93"/>
      <c r="AB84" s="93"/>
      <c r="AC84" s="93"/>
      <c r="AD84" s="89"/>
      <c r="AE84" s="91"/>
      <c r="AF84" s="89"/>
      <c r="AG84" s="89"/>
      <c r="AH84" s="89"/>
      <c r="AI84" s="578" t="s">
        <v>482</v>
      </c>
      <c r="AJ84" s="578"/>
      <c r="AK84" s="578"/>
      <c r="AL84" s="578"/>
      <c r="AM84" s="578"/>
      <c r="AN84" s="578"/>
      <c r="AO84" s="578"/>
      <c r="AP84" s="578"/>
      <c r="AQ84" s="578"/>
      <c r="AR84" s="578"/>
      <c r="AS84" s="578"/>
      <c r="AT84" s="578"/>
      <c r="AU84" s="578"/>
      <c r="AV84" s="578"/>
      <c r="AW84" s="578"/>
      <c r="AX84" s="578"/>
      <c r="AY84" s="578"/>
      <c r="AZ84" s="578"/>
      <c r="BA84" s="578"/>
      <c r="BB84" s="578"/>
      <c r="BC84" s="578"/>
      <c r="BD84" s="578"/>
      <c r="BE84" s="578"/>
      <c r="BF84" s="578"/>
      <c r="BG84" s="578"/>
      <c r="BH84" s="578"/>
      <c r="BI84" s="92"/>
      <c r="BJ84" s="245">
        <f t="shared" si="29"/>
        <v>0</v>
      </c>
      <c r="BK84" s="30"/>
      <c r="BL84" s="30"/>
      <c r="BM84" s="30"/>
    </row>
    <row r="85" spans="1:69" s="29" customFormat="1" ht="57.75" customHeight="1" x14ac:dyDescent="0.45">
      <c r="A85" s="578"/>
      <c r="B85" s="578"/>
      <c r="C85" s="578"/>
      <c r="D85" s="578"/>
      <c r="E85" s="578"/>
      <c r="F85" s="578"/>
      <c r="G85" s="578"/>
      <c r="H85" s="578"/>
      <c r="I85" s="578"/>
      <c r="J85" s="578"/>
      <c r="K85" s="578"/>
      <c r="L85" s="578"/>
      <c r="M85" s="578"/>
      <c r="N85" s="578"/>
      <c r="O85" s="578"/>
      <c r="P85" s="578"/>
      <c r="Q85" s="578"/>
      <c r="R85" s="578"/>
      <c r="S85" s="578"/>
      <c r="T85" s="578"/>
      <c r="U85" s="578"/>
      <c r="V85" s="578"/>
      <c r="W85" s="578"/>
      <c r="X85" s="578"/>
      <c r="Y85" s="93"/>
      <c r="Z85" s="93"/>
      <c r="AA85" s="93"/>
      <c r="AB85" s="93"/>
      <c r="AC85" s="93"/>
      <c r="AD85" s="89"/>
      <c r="AE85" s="91"/>
      <c r="AF85" s="89"/>
      <c r="AG85" s="89"/>
      <c r="AH85" s="89"/>
      <c r="AI85" s="578"/>
      <c r="AJ85" s="578"/>
      <c r="AK85" s="578"/>
      <c r="AL85" s="578"/>
      <c r="AM85" s="578"/>
      <c r="AN85" s="578"/>
      <c r="AO85" s="578"/>
      <c r="AP85" s="578"/>
      <c r="AQ85" s="578"/>
      <c r="AR85" s="578"/>
      <c r="AS85" s="578"/>
      <c r="AT85" s="578"/>
      <c r="AU85" s="578"/>
      <c r="AV85" s="578"/>
      <c r="AW85" s="578"/>
      <c r="AX85" s="578"/>
      <c r="AY85" s="578"/>
      <c r="AZ85" s="578"/>
      <c r="BA85" s="578"/>
      <c r="BB85" s="578"/>
      <c r="BC85" s="578"/>
      <c r="BD85" s="578"/>
      <c r="BE85" s="578"/>
      <c r="BF85" s="578"/>
      <c r="BG85" s="578"/>
      <c r="BH85" s="578"/>
      <c r="BI85" s="92"/>
      <c r="BJ85" s="245">
        <f t="shared" si="29"/>
        <v>0</v>
      </c>
      <c r="BK85" s="30"/>
      <c r="BL85" s="30"/>
      <c r="BM85" s="30"/>
    </row>
    <row r="86" spans="1:69" s="28" customFormat="1" ht="43.5" customHeight="1" x14ac:dyDescent="0.5">
      <c r="A86" s="664"/>
      <c r="B86" s="664"/>
      <c r="C86" s="664"/>
      <c r="D86" s="664"/>
      <c r="E86" s="664"/>
      <c r="F86" s="664"/>
      <c r="G86" s="664"/>
      <c r="H86" s="665" t="s">
        <v>166</v>
      </c>
      <c r="I86" s="665"/>
      <c r="J86" s="665"/>
      <c r="K86" s="665"/>
      <c r="L86" s="665"/>
      <c r="M86" s="665"/>
      <c r="N86" s="665"/>
      <c r="O86" s="665"/>
      <c r="P86" s="665"/>
      <c r="Q86" s="665"/>
      <c r="R86" s="94"/>
      <c r="S86" s="94"/>
      <c r="T86" s="94"/>
      <c r="U86" s="94"/>
      <c r="V86" s="220"/>
      <c r="W86" s="220"/>
      <c r="X86" s="220"/>
      <c r="Y86" s="220"/>
      <c r="Z86" s="220"/>
      <c r="AA86" s="220"/>
      <c r="AB86" s="220"/>
      <c r="AC86" s="220"/>
      <c r="AD86" s="220"/>
      <c r="AE86" s="194"/>
      <c r="AF86" s="220"/>
      <c r="AG86" s="220"/>
      <c r="AH86" s="220"/>
      <c r="AI86" s="193"/>
      <c r="AJ86" s="218"/>
      <c r="AK86" s="218"/>
      <c r="AL86" s="218"/>
      <c r="AM86" s="218"/>
      <c r="AN86" s="218"/>
      <c r="AO86" s="218"/>
      <c r="AP86" s="574" t="s">
        <v>169</v>
      </c>
      <c r="AQ86" s="574"/>
      <c r="AR86" s="574"/>
      <c r="AS86" s="574"/>
      <c r="AT86" s="574"/>
      <c r="AU86" s="574"/>
      <c r="AV86" s="574"/>
      <c r="AW86" s="57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220"/>
      <c r="BI86" s="95"/>
      <c r="BJ86" s="245">
        <f t="shared" si="29"/>
        <v>0</v>
      </c>
      <c r="BK86" s="27"/>
      <c r="BL86" s="27"/>
      <c r="BM86" s="27"/>
    </row>
    <row r="87" spans="1:69" s="29" customFormat="1" ht="48.75" customHeight="1" x14ac:dyDescent="0.45">
      <c r="A87" s="685"/>
      <c r="B87" s="685"/>
      <c r="C87" s="685"/>
      <c r="D87" s="685"/>
      <c r="E87" s="685"/>
      <c r="F87" s="685"/>
      <c r="G87" s="685"/>
      <c r="H87" s="686">
        <v>2022</v>
      </c>
      <c r="I87" s="686"/>
      <c r="J87" s="686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91"/>
      <c r="AF87" s="89"/>
      <c r="AG87" s="89"/>
      <c r="AH87" s="89"/>
      <c r="AI87" s="687" t="s">
        <v>165</v>
      </c>
      <c r="AJ87" s="687"/>
      <c r="AK87" s="687"/>
      <c r="AL87" s="687"/>
      <c r="AM87" s="687"/>
      <c r="AN87" s="687"/>
      <c r="AO87" s="687"/>
      <c r="AP87" s="454" t="s">
        <v>477</v>
      </c>
      <c r="AQ87" s="454"/>
      <c r="AR87" s="454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89"/>
      <c r="BH87" s="89"/>
      <c r="BI87" s="92"/>
      <c r="BJ87" s="245">
        <f t="shared" si="29"/>
        <v>0</v>
      </c>
      <c r="BK87" s="30"/>
      <c r="BL87" s="30"/>
      <c r="BM87" s="30"/>
    </row>
    <row r="88" spans="1:69" s="29" customFormat="1" ht="22.5" customHeight="1" x14ac:dyDescent="0.45">
      <c r="A88" s="91"/>
      <c r="B88" s="91"/>
      <c r="C88" s="91"/>
      <c r="D88" s="91"/>
      <c r="E88" s="91"/>
      <c r="F88" s="91"/>
      <c r="G88" s="91"/>
      <c r="H88" s="192"/>
      <c r="I88" s="192"/>
      <c r="J88" s="192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91"/>
      <c r="AF88" s="89"/>
      <c r="AG88" s="89"/>
      <c r="AH88" s="89"/>
      <c r="AI88" s="97"/>
      <c r="AJ88" s="97"/>
      <c r="AK88" s="97"/>
      <c r="AL88" s="97"/>
      <c r="AM88" s="97"/>
      <c r="AN88" s="97"/>
      <c r="AO88" s="97"/>
      <c r="AP88" s="192"/>
      <c r="AQ88" s="192"/>
      <c r="AR88" s="192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89"/>
      <c r="BH88" s="89"/>
      <c r="BI88" s="92"/>
      <c r="BJ88" s="245">
        <f t="shared" si="29"/>
        <v>0</v>
      </c>
      <c r="BK88" s="30"/>
      <c r="BL88" s="30"/>
      <c r="BM88" s="30"/>
    </row>
    <row r="89" spans="1:69" s="29" customFormat="1" ht="28.35" customHeight="1" x14ac:dyDescent="0.45">
      <c r="A89" s="91"/>
      <c r="B89" s="91"/>
      <c r="C89" s="91"/>
      <c r="D89" s="91"/>
      <c r="E89" s="91"/>
      <c r="F89" s="91"/>
      <c r="G89" s="91"/>
      <c r="H89" s="263"/>
      <c r="I89" s="263"/>
      <c r="J89" s="263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91"/>
      <c r="AF89" s="89"/>
      <c r="AG89" s="89"/>
      <c r="AH89" s="89"/>
      <c r="AI89" s="97"/>
      <c r="AJ89" s="97"/>
      <c r="AK89" s="97"/>
      <c r="AL89" s="97"/>
      <c r="AM89" s="97"/>
      <c r="AN89" s="97"/>
      <c r="AO89" s="97"/>
      <c r="AP89" s="263"/>
      <c r="AQ89" s="263"/>
      <c r="AR89" s="263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89"/>
      <c r="BH89" s="89"/>
      <c r="BI89" s="92"/>
      <c r="BJ89" s="245">
        <f t="shared" ref="BJ89" si="30">SUM(X89:AE89)</f>
        <v>0</v>
      </c>
      <c r="BK89" s="30"/>
      <c r="BL89" s="30"/>
      <c r="BM89" s="30"/>
    </row>
    <row r="90" spans="1:69" s="28" customFormat="1" ht="48.75" customHeight="1" x14ac:dyDescent="0.5">
      <c r="A90" s="98" t="s">
        <v>464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R90" s="99"/>
      <c r="S90" s="99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BD90" s="100"/>
      <c r="BE90" s="100"/>
      <c r="BF90" s="100"/>
      <c r="BG90" s="100"/>
      <c r="BH90" s="100"/>
      <c r="BI90" s="95"/>
      <c r="BJ90" s="245">
        <f t="shared" si="29"/>
        <v>0</v>
      </c>
      <c r="BK90" s="27"/>
      <c r="BL90" s="27"/>
      <c r="BM90" s="27"/>
    </row>
    <row r="91" spans="1:69" s="28" customFormat="1" ht="28.35" customHeight="1" thickBot="1" x14ac:dyDescent="0.55000000000000004">
      <c r="A91" s="53"/>
      <c r="R91" s="99"/>
      <c r="S91" s="99"/>
      <c r="BD91" s="100"/>
      <c r="BE91" s="100"/>
      <c r="BF91" s="100"/>
      <c r="BG91" s="100"/>
      <c r="BH91" s="100"/>
      <c r="BI91" s="95"/>
      <c r="BJ91" s="245">
        <f t="shared" si="29"/>
        <v>0</v>
      </c>
      <c r="BK91" s="27"/>
      <c r="BL91" s="27"/>
      <c r="BM91" s="27"/>
    </row>
    <row r="92" spans="1:69" ht="32.450000000000003" customHeight="1" thickBot="1" x14ac:dyDescent="0.25">
      <c r="A92" s="759" t="s">
        <v>96</v>
      </c>
      <c r="B92" s="719" t="s">
        <v>419</v>
      </c>
      <c r="C92" s="720"/>
      <c r="D92" s="720"/>
      <c r="E92" s="720"/>
      <c r="F92" s="720"/>
      <c r="G92" s="720"/>
      <c r="H92" s="720"/>
      <c r="I92" s="720"/>
      <c r="J92" s="720"/>
      <c r="K92" s="720"/>
      <c r="L92" s="720"/>
      <c r="M92" s="720"/>
      <c r="N92" s="720"/>
      <c r="O92" s="721"/>
      <c r="P92" s="747" t="s">
        <v>8</v>
      </c>
      <c r="Q92" s="689"/>
      <c r="R92" s="689" t="s">
        <v>9</v>
      </c>
      <c r="S92" s="768"/>
      <c r="T92" s="711" t="s">
        <v>10</v>
      </c>
      <c r="U92" s="576"/>
      <c r="V92" s="576"/>
      <c r="W92" s="576"/>
      <c r="X92" s="576"/>
      <c r="Y92" s="576"/>
      <c r="Z92" s="576"/>
      <c r="AA92" s="576"/>
      <c r="AB92" s="576"/>
      <c r="AC92" s="576"/>
      <c r="AD92" s="576"/>
      <c r="AE92" s="712"/>
      <c r="AF92" s="575" t="s">
        <v>34</v>
      </c>
      <c r="AG92" s="576"/>
      <c r="AH92" s="576"/>
      <c r="AI92" s="576"/>
      <c r="AJ92" s="576"/>
      <c r="AK92" s="576"/>
      <c r="AL92" s="576"/>
      <c r="AM92" s="576"/>
      <c r="AN92" s="576"/>
      <c r="AO92" s="576"/>
      <c r="AP92" s="576"/>
      <c r="AQ92" s="576"/>
      <c r="AR92" s="576"/>
      <c r="AS92" s="576"/>
      <c r="AT92" s="576"/>
      <c r="AU92" s="576"/>
      <c r="AV92" s="576"/>
      <c r="AW92" s="576"/>
      <c r="AX92" s="576"/>
      <c r="AY92" s="576"/>
      <c r="AZ92" s="576"/>
      <c r="BA92" s="576"/>
      <c r="BB92" s="576"/>
      <c r="BC92" s="577"/>
      <c r="BD92" s="535" t="s">
        <v>97</v>
      </c>
      <c r="BE92" s="536"/>
      <c r="BF92" s="536"/>
      <c r="BG92" s="536"/>
      <c r="BH92" s="536"/>
      <c r="BI92" s="537"/>
      <c r="BJ92" s="38"/>
      <c r="BM92" s="22"/>
      <c r="BN92" s="22"/>
      <c r="BP92" s="2"/>
      <c r="BQ92" s="2"/>
    </row>
    <row r="93" spans="1:69" ht="32.450000000000003" customHeight="1" thickBot="1" x14ac:dyDescent="0.25">
      <c r="A93" s="760"/>
      <c r="B93" s="722"/>
      <c r="C93" s="723"/>
      <c r="D93" s="723"/>
      <c r="E93" s="723"/>
      <c r="F93" s="723"/>
      <c r="G93" s="723"/>
      <c r="H93" s="723"/>
      <c r="I93" s="723"/>
      <c r="J93" s="723"/>
      <c r="K93" s="723"/>
      <c r="L93" s="723"/>
      <c r="M93" s="723"/>
      <c r="N93" s="723"/>
      <c r="O93" s="724"/>
      <c r="P93" s="748"/>
      <c r="Q93" s="749"/>
      <c r="R93" s="749"/>
      <c r="S93" s="769"/>
      <c r="T93" s="747" t="s">
        <v>5</v>
      </c>
      <c r="U93" s="689"/>
      <c r="V93" s="691" t="s">
        <v>11</v>
      </c>
      <c r="W93" s="713"/>
      <c r="X93" s="734" t="s">
        <v>12</v>
      </c>
      <c r="Y93" s="735"/>
      <c r="Z93" s="735"/>
      <c r="AA93" s="735"/>
      <c r="AB93" s="735"/>
      <c r="AC93" s="735"/>
      <c r="AD93" s="735"/>
      <c r="AE93" s="736"/>
      <c r="AF93" s="490" t="s">
        <v>14</v>
      </c>
      <c r="AG93" s="491"/>
      <c r="AH93" s="491"/>
      <c r="AI93" s="491"/>
      <c r="AJ93" s="491"/>
      <c r="AK93" s="492"/>
      <c r="AL93" s="486" t="s">
        <v>15</v>
      </c>
      <c r="AM93" s="487"/>
      <c r="AN93" s="487"/>
      <c r="AO93" s="487"/>
      <c r="AP93" s="487"/>
      <c r="AQ93" s="531"/>
      <c r="AR93" s="490" t="s">
        <v>16</v>
      </c>
      <c r="AS93" s="491"/>
      <c r="AT93" s="491"/>
      <c r="AU93" s="491"/>
      <c r="AV93" s="491"/>
      <c r="AW93" s="492"/>
      <c r="AX93" s="486" t="s">
        <v>157</v>
      </c>
      <c r="AY93" s="487"/>
      <c r="AZ93" s="487"/>
      <c r="BA93" s="487"/>
      <c r="BB93" s="487"/>
      <c r="BC93" s="488"/>
      <c r="BD93" s="538"/>
      <c r="BE93" s="539"/>
      <c r="BF93" s="539"/>
      <c r="BG93" s="539"/>
      <c r="BH93" s="539"/>
      <c r="BI93" s="540"/>
      <c r="BJ93" s="38"/>
      <c r="BM93" s="22"/>
      <c r="BN93" s="22"/>
      <c r="BP93" s="2"/>
      <c r="BQ93" s="2"/>
    </row>
    <row r="94" spans="1:69" ht="76.900000000000006" customHeight="1" thickBot="1" x14ac:dyDescent="0.25">
      <c r="A94" s="760"/>
      <c r="B94" s="722"/>
      <c r="C94" s="723"/>
      <c r="D94" s="723"/>
      <c r="E94" s="723"/>
      <c r="F94" s="723"/>
      <c r="G94" s="723"/>
      <c r="H94" s="723"/>
      <c r="I94" s="723"/>
      <c r="J94" s="723"/>
      <c r="K94" s="723"/>
      <c r="L94" s="723"/>
      <c r="M94" s="723"/>
      <c r="N94" s="723"/>
      <c r="O94" s="724"/>
      <c r="P94" s="748"/>
      <c r="Q94" s="749"/>
      <c r="R94" s="749"/>
      <c r="S94" s="769"/>
      <c r="T94" s="748"/>
      <c r="U94" s="749"/>
      <c r="V94" s="714"/>
      <c r="W94" s="715"/>
      <c r="X94" s="751" t="s">
        <v>13</v>
      </c>
      <c r="Y94" s="713"/>
      <c r="Z94" s="689" t="s">
        <v>98</v>
      </c>
      <c r="AA94" s="689"/>
      <c r="AB94" s="689" t="s">
        <v>99</v>
      </c>
      <c r="AC94" s="689"/>
      <c r="AD94" s="691" t="s">
        <v>70</v>
      </c>
      <c r="AE94" s="692"/>
      <c r="AF94" s="430" t="s">
        <v>151</v>
      </c>
      <c r="AG94" s="487"/>
      <c r="AH94" s="488"/>
      <c r="AI94" s="430" t="s">
        <v>445</v>
      </c>
      <c r="AJ94" s="487"/>
      <c r="AK94" s="531"/>
      <c r="AL94" s="489" t="s">
        <v>177</v>
      </c>
      <c r="AM94" s="487"/>
      <c r="AN94" s="488"/>
      <c r="AO94" s="430" t="s">
        <v>178</v>
      </c>
      <c r="AP94" s="487"/>
      <c r="AQ94" s="531"/>
      <c r="AR94" s="489" t="s">
        <v>152</v>
      </c>
      <c r="AS94" s="487"/>
      <c r="AT94" s="488"/>
      <c r="AU94" s="430" t="s">
        <v>153</v>
      </c>
      <c r="AV94" s="487"/>
      <c r="AW94" s="531"/>
      <c r="AX94" s="489" t="s">
        <v>186</v>
      </c>
      <c r="AY94" s="487"/>
      <c r="AZ94" s="488"/>
      <c r="BA94" s="532" t="s">
        <v>154</v>
      </c>
      <c r="BB94" s="533"/>
      <c r="BC94" s="534"/>
      <c r="BD94" s="538"/>
      <c r="BE94" s="539"/>
      <c r="BF94" s="539"/>
      <c r="BG94" s="539"/>
      <c r="BH94" s="539"/>
      <c r="BI94" s="540"/>
      <c r="BJ94" s="38"/>
      <c r="BM94" s="22"/>
      <c r="BN94" s="22"/>
      <c r="BP94" s="2"/>
      <c r="BQ94" s="2"/>
    </row>
    <row r="95" spans="1:69" ht="150" customHeight="1" thickBot="1" x14ac:dyDescent="0.25">
      <c r="A95" s="761"/>
      <c r="B95" s="725"/>
      <c r="C95" s="726"/>
      <c r="D95" s="726"/>
      <c r="E95" s="726"/>
      <c r="F95" s="726"/>
      <c r="G95" s="726"/>
      <c r="H95" s="726"/>
      <c r="I95" s="726"/>
      <c r="J95" s="726"/>
      <c r="K95" s="726"/>
      <c r="L95" s="726"/>
      <c r="M95" s="726"/>
      <c r="N95" s="726"/>
      <c r="O95" s="727"/>
      <c r="P95" s="750"/>
      <c r="Q95" s="690"/>
      <c r="R95" s="690"/>
      <c r="S95" s="694"/>
      <c r="T95" s="750"/>
      <c r="U95" s="690"/>
      <c r="V95" s="693"/>
      <c r="W95" s="716"/>
      <c r="X95" s="750"/>
      <c r="Y95" s="716"/>
      <c r="Z95" s="690"/>
      <c r="AA95" s="690"/>
      <c r="AB95" s="690"/>
      <c r="AC95" s="690"/>
      <c r="AD95" s="693"/>
      <c r="AE95" s="694"/>
      <c r="AF95" s="40" t="s">
        <v>3</v>
      </c>
      <c r="AG95" s="41" t="s">
        <v>17</v>
      </c>
      <c r="AH95" s="42" t="s">
        <v>18</v>
      </c>
      <c r="AI95" s="72" t="s">
        <v>3</v>
      </c>
      <c r="AJ95" s="73" t="s">
        <v>17</v>
      </c>
      <c r="AK95" s="74" t="s">
        <v>18</v>
      </c>
      <c r="AL95" s="40" t="s">
        <v>3</v>
      </c>
      <c r="AM95" s="41" t="s">
        <v>17</v>
      </c>
      <c r="AN95" s="42" t="s">
        <v>18</v>
      </c>
      <c r="AO95" s="72" t="s">
        <v>3</v>
      </c>
      <c r="AP95" s="73" t="s">
        <v>17</v>
      </c>
      <c r="AQ95" s="74" t="s">
        <v>18</v>
      </c>
      <c r="AR95" s="40" t="s">
        <v>3</v>
      </c>
      <c r="AS95" s="41" t="s">
        <v>17</v>
      </c>
      <c r="AT95" s="42" t="s">
        <v>18</v>
      </c>
      <c r="AU95" s="72" t="s">
        <v>3</v>
      </c>
      <c r="AV95" s="73" t="s">
        <v>17</v>
      </c>
      <c r="AW95" s="74" t="s">
        <v>18</v>
      </c>
      <c r="AX95" s="40" t="s">
        <v>3</v>
      </c>
      <c r="AY95" s="41" t="s">
        <v>17</v>
      </c>
      <c r="AZ95" s="42" t="s">
        <v>18</v>
      </c>
      <c r="BA95" s="72" t="s">
        <v>3</v>
      </c>
      <c r="BB95" s="73" t="s">
        <v>17</v>
      </c>
      <c r="BC95" s="189" t="s">
        <v>18</v>
      </c>
      <c r="BD95" s="541"/>
      <c r="BE95" s="542"/>
      <c r="BF95" s="542"/>
      <c r="BG95" s="542"/>
      <c r="BH95" s="542"/>
      <c r="BI95" s="543"/>
      <c r="BJ95" s="38"/>
      <c r="BM95" s="22"/>
      <c r="BN95" s="22"/>
      <c r="BP95" s="2"/>
      <c r="BQ95" s="2"/>
    </row>
    <row r="96" spans="1:69" ht="72" customHeight="1" x14ac:dyDescent="0.2">
      <c r="A96" s="407" t="s">
        <v>182</v>
      </c>
      <c r="B96" s="776" t="s">
        <v>294</v>
      </c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777"/>
      <c r="O96" s="778"/>
      <c r="P96" s="509"/>
      <c r="Q96" s="493"/>
      <c r="R96" s="570">
        <v>4</v>
      </c>
      <c r="S96" s="498"/>
      <c r="T96" s="555">
        <f t="shared" ref="T96:T115" si="31">SUM(AF96,AI96,AL96,AO96,AR96,AU96,AX96)</f>
        <v>108</v>
      </c>
      <c r="U96" s="495"/>
      <c r="V96" s="495">
        <f t="shared" ref="V96:V115" si="32">SUM(AG96,AJ96,AM96,AP96,AS96,AV96,AY96,BB96)</f>
        <v>50</v>
      </c>
      <c r="W96" s="494"/>
      <c r="X96" s="555">
        <v>32</v>
      </c>
      <c r="Y96" s="495"/>
      <c r="Z96" s="495"/>
      <c r="AA96" s="495"/>
      <c r="AB96" s="495">
        <v>18</v>
      </c>
      <c r="AC96" s="495"/>
      <c r="AD96" s="498"/>
      <c r="AE96" s="499"/>
      <c r="AF96" s="358"/>
      <c r="AG96" s="357"/>
      <c r="AH96" s="360"/>
      <c r="AI96" s="356"/>
      <c r="AJ96" s="357"/>
      <c r="AK96" s="359"/>
      <c r="AL96" s="356"/>
      <c r="AM96" s="357"/>
      <c r="AN96" s="359"/>
      <c r="AO96" s="356">
        <v>108</v>
      </c>
      <c r="AP96" s="357">
        <v>50</v>
      </c>
      <c r="AQ96" s="359">
        <v>3</v>
      </c>
      <c r="AR96" s="365"/>
      <c r="AS96" s="361"/>
      <c r="AT96" s="44"/>
      <c r="AU96" s="45"/>
      <c r="AV96" s="361"/>
      <c r="AW96" s="366"/>
      <c r="AX96" s="365"/>
      <c r="AY96" s="361"/>
      <c r="AZ96" s="44"/>
      <c r="BA96" s="45"/>
      <c r="BB96" s="361"/>
      <c r="BC96" s="44"/>
      <c r="BD96" s="433" t="s">
        <v>143</v>
      </c>
      <c r="BE96" s="434"/>
      <c r="BF96" s="434"/>
      <c r="BG96" s="434"/>
      <c r="BH96" s="434"/>
      <c r="BI96" s="435"/>
      <c r="BM96" s="22"/>
      <c r="BN96" s="22"/>
      <c r="BP96" s="2"/>
      <c r="BQ96" s="2"/>
    </row>
    <row r="97" spans="1:87" s="106" customFormat="1" ht="40.5" customHeight="1" x14ac:dyDescent="0.2">
      <c r="A97" s="125" t="s">
        <v>188</v>
      </c>
      <c r="B97" s="583" t="s">
        <v>425</v>
      </c>
      <c r="C97" s="584"/>
      <c r="D97" s="584"/>
      <c r="E97" s="584"/>
      <c r="F97" s="584"/>
      <c r="G97" s="584"/>
      <c r="H97" s="584"/>
      <c r="I97" s="584"/>
      <c r="J97" s="584"/>
      <c r="K97" s="584"/>
      <c r="L97" s="584"/>
      <c r="M97" s="584"/>
      <c r="N97" s="584"/>
      <c r="O97" s="585"/>
      <c r="P97" s="555"/>
      <c r="Q97" s="495"/>
      <c r="R97" s="495"/>
      <c r="S97" s="570"/>
      <c r="T97" s="555"/>
      <c r="U97" s="495"/>
      <c r="V97" s="495"/>
      <c r="W97" s="494"/>
      <c r="X97" s="555"/>
      <c r="Y97" s="495"/>
      <c r="Z97" s="495"/>
      <c r="AA97" s="495"/>
      <c r="AB97" s="495"/>
      <c r="AC97" s="495"/>
      <c r="AD97" s="493"/>
      <c r="AE97" s="494"/>
      <c r="AF97" s="365"/>
      <c r="AG97" s="361"/>
      <c r="AH97" s="44"/>
      <c r="AI97" s="45"/>
      <c r="AJ97" s="361"/>
      <c r="AK97" s="366"/>
      <c r="AL97" s="356"/>
      <c r="AM97" s="357"/>
      <c r="AN97" s="359"/>
      <c r="AO97" s="356"/>
      <c r="AP97" s="357"/>
      <c r="AQ97" s="359"/>
      <c r="AR97" s="365"/>
      <c r="AS97" s="361"/>
      <c r="AT97" s="44"/>
      <c r="AU97" s="45"/>
      <c r="AV97" s="361"/>
      <c r="AW97" s="366"/>
      <c r="AX97" s="365"/>
      <c r="AY97" s="361"/>
      <c r="AZ97" s="44"/>
      <c r="BA97" s="45"/>
      <c r="BB97" s="361"/>
      <c r="BC97" s="44"/>
      <c r="BD97" s="436"/>
      <c r="BE97" s="437"/>
      <c r="BF97" s="437"/>
      <c r="BG97" s="437"/>
      <c r="BH97" s="437"/>
      <c r="BI97" s="438"/>
      <c r="BJ97" s="2"/>
      <c r="BK97" s="2"/>
      <c r="BL97" s="2"/>
      <c r="BM97" s="22"/>
      <c r="BN97" s="22"/>
      <c r="BO97" s="2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</row>
    <row r="98" spans="1:87" ht="42.75" customHeight="1" x14ac:dyDescent="0.2">
      <c r="A98" s="407" t="s">
        <v>189</v>
      </c>
      <c r="B98" s="463" t="s">
        <v>187</v>
      </c>
      <c r="C98" s="461"/>
      <c r="D98" s="461"/>
      <c r="E98" s="461"/>
      <c r="F98" s="461"/>
      <c r="G98" s="461"/>
      <c r="H98" s="461"/>
      <c r="I98" s="461"/>
      <c r="J98" s="461"/>
      <c r="K98" s="461"/>
      <c r="L98" s="461"/>
      <c r="M98" s="461"/>
      <c r="N98" s="461"/>
      <c r="O98" s="464"/>
      <c r="P98" s="555"/>
      <c r="Q98" s="495"/>
      <c r="R98" s="495">
        <v>3</v>
      </c>
      <c r="S98" s="570"/>
      <c r="T98" s="555">
        <f t="shared" si="31"/>
        <v>108</v>
      </c>
      <c r="U98" s="495"/>
      <c r="V98" s="495">
        <f t="shared" si="32"/>
        <v>50</v>
      </c>
      <c r="W98" s="494"/>
      <c r="X98" s="555">
        <v>18</v>
      </c>
      <c r="Y98" s="495"/>
      <c r="Z98" s="495">
        <v>16</v>
      </c>
      <c r="AA98" s="495"/>
      <c r="AB98" s="495">
        <v>16</v>
      </c>
      <c r="AC98" s="495"/>
      <c r="AD98" s="493"/>
      <c r="AE98" s="494"/>
      <c r="AF98" s="358"/>
      <c r="AG98" s="357"/>
      <c r="AH98" s="360"/>
      <c r="AI98" s="356"/>
      <c r="AJ98" s="357"/>
      <c r="AK98" s="359"/>
      <c r="AL98" s="356">
        <v>108</v>
      </c>
      <c r="AM98" s="357">
        <v>50</v>
      </c>
      <c r="AN98" s="359">
        <v>3</v>
      </c>
      <c r="AO98" s="356"/>
      <c r="AP98" s="357"/>
      <c r="AQ98" s="359"/>
      <c r="AR98" s="358"/>
      <c r="AS98" s="357"/>
      <c r="AT98" s="360"/>
      <c r="AU98" s="356"/>
      <c r="AV98" s="357"/>
      <c r="AW98" s="359"/>
      <c r="AX98" s="358"/>
      <c r="AY98" s="357"/>
      <c r="AZ98" s="360"/>
      <c r="BA98" s="356"/>
      <c r="BB98" s="357"/>
      <c r="BC98" s="360"/>
      <c r="BD98" s="433" t="s">
        <v>254</v>
      </c>
      <c r="BE98" s="434"/>
      <c r="BF98" s="434"/>
      <c r="BG98" s="434"/>
      <c r="BH98" s="434"/>
      <c r="BI98" s="435"/>
      <c r="BM98" s="22"/>
      <c r="BN98" s="22"/>
      <c r="BP98" s="2"/>
      <c r="BQ98" s="2"/>
    </row>
    <row r="99" spans="1:87" ht="39.75" customHeight="1" x14ac:dyDescent="0.2">
      <c r="A99" s="407" t="s">
        <v>190</v>
      </c>
      <c r="B99" s="463" t="s">
        <v>295</v>
      </c>
      <c r="C99" s="461"/>
      <c r="D99" s="461"/>
      <c r="E99" s="461"/>
      <c r="F99" s="461"/>
      <c r="G99" s="461"/>
      <c r="H99" s="461"/>
      <c r="I99" s="461"/>
      <c r="J99" s="461"/>
      <c r="K99" s="461"/>
      <c r="L99" s="461"/>
      <c r="M99" s="461"/>
      <c r="N99" s="461"/>
      <c r="O99" s="464"/>
      <c r="P99" s="555"/>
      <c r="Q99" s="495"/>
      <c r="R99" s="495">
        <v>4</v>
      </c>
      <c r="S99" s="570"/>
      <c r="T99" s="555">
        <f t="shared" si="31"/>
        <v>108</v>
      </c>
      <c r="U99" s="495"/>
      <c r="V99" s="495">
        <f t="shared" si="32"/>
        <v>50</v>
      </c>
      <c r="W99" s="494"/>
      <c r="X99" s="555">
        <v>18</v>
      </c>
      <c r="Y99" s="495"/>
      <c r="Z99" s="495">
        <v>24</v>
      </c>
      <c r="AA99" s="495"/>
      <c r="AB99" s="495">
        <v>8</v>
      </c>
      <c r="AC99" s="495"/>
      <c r="AD99" s="493"/>
      <c r="AE99" s="494"/>
      <c r="AF99" s="358"/>
      <c r="AG99" s="357"/>
      <c r="AH99" s="360"/>
      <c r="AI99" s="356"/>
      <c r="AJ99" s="357"/>
      <c r="AK99" s="359"/>
      <c r="AL99" s="356"/>
      <c r="AM99" s="357"/>
      <c r="AN99" s="359"/>
      <c r="AO99" s="356">
        <v>108</v>
      </c>
      <c r="AP99" s="357">
        <v>50</v>
      </c>
      <c r="AQ99" s="359">
        <v>3</v>
      </c>
      <c r="AR99" s="358"/>
      <c r="AS99" s="357"/>
      <c r="AT99" s="360"/>
      <c r="AU99" s="356"/>
      <c r="AV99" s="357"/>
      <c r="AW99" s="359"/>
      <c r="AX99" s="358"/>
      <c r="AY99" s="357"/>
      <c r="AZ99" s="360"/>
      <c r="BA99" s="356"/>
      <c r="BB99" s="357"/>
      <c r="BC99" s="360"/>
      <c r="BD99" s="433" t="s">
        <v>255</v>
      </c>
      <c r="BE99" s="434"/>
      <c r="BF99" s="434"/>
      <c r="BG99" s="434"/>
      <c r="BH99" s="434"/>
      <c r="BI99" s="435"/>
      <c r="BM99" s="22"/>
      <c r="BN99" s="22"/>
      <c r="BP99" s="2"/>
      <c r="BQ99" s="2"/>
    </row>
    <row r="100" spans="1:87" s="106" customFormat="1" ht="42.75" customHeight="1" x14ac:dyDescent="0.2">
      <c r="A100" s="125" t="s">
        <v>268</v>
      </c>
      <c r="B100" s="583" t="s">
        <v>266</v>
      </c>
      <c r="C100" s="584"/>
      <c r="D100" s="584"/>
      <c r="E100" s="584"/>
      <c r="F100" s="584"/>
      <c r="G100" s="584"/>
      <c r="H100" s="584"/>
      <c r="I100" s="584"/>
      <c r="J100" s="584"/>
      <c r="K100" s="584"/>
      <c r="L100" s="584"/>
      <c r="M100" s="584"/>
      <c r="N100" s="584"/>
      <c r="O100" s="585"/>
      <c r="P100" s="555"/>
      <c r="Q100" s="495"/>
      <c r="R100" s="495">
        <v>2</v>
      </c>
      <c r="S100" s="570"/>
      <c r="T100" s="555">
        <f t="shared" si="31"/>
        <v>108</v>
      </c>
      <c r="U100" s="495"/>
      <c r="V100" s="495">
        <f t="shared" si="32"/>
        <v>64</v>
      </c>
      <c r="W100" s="494"/>
      <c r="X100" s="555">
        <v>32</v>
      </c>
      <c r="Y100" s="495"/>
      <c r="Z100" s="495"/>
      <c r="AA100" s="495"/>
      <c r="AB100" s="495">
        <v>32</v>
      </c>
      <c r="AC100" s="495"/>
      <c r="AD100" s="493"/>
      <c r="AE100" s="494"/>
      <c r="AF100" s="358"/>
      <c r="AG100" s="357"/>
      <c r="AH100" s="360"/>
      <c r="AI100" s="356">
        <v>108</v>
      </c>
      <c r="AJ100" s="357">
        <v>64</v>
      </c>
      <c r="AK100" s="359">
        <v>3</v>
      </c>
      <c r="AL100" s="356"/>
      <c r="AM100" s="357"/>
      <c r="AN100" s="359"/>
      <c r="AO100" s="356"/>
      <c r="AP100" s="357"/>
      <c r="AQ100" s="359"/>
      <c r="AR100" s="358"/>
      <c r="AS100" s="357"/>
      <c r="AT100" s="360"/>
      <c r="AU100" s="356"/>
      <c r="AV100" s="357"/>
      <c r="AW100" s="359"/>
      <c r="AX100" s="358"/>
      <c r="AY100" s="357"/>
      <c r="AZ100" s="360"/>
      <c r="BA100" s="356"/>
      <c r="BB100" s="357"/>
      <c r="BC100" s="360"/>
      <c r="BD100" s="433" t="s">
        <v>256</v>
      </c>
      <c r="BE100" s="434"/>
      <c r="BF100" s="434"/>
      <c r="BG100" s="434"/>
      <c r="BH100" s="434"/>
      <c r="BI100" s="435"/>
      <c r="BJ100" s="2"/>
      <c r="BK100" s="2"/>
      <c r="BL100" s="2"/>
      <c r="BM100" s="22"/>
      <c r="BN100" s="22"/>
      <c r="BO100" s="2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</row>
    <row r="101" spans="1:87" s="106" customFormat="1" ht="66" customHeight="1" x14ac:dyDescent="0.2">
      <c r="A101" s="125" t="s">
        <v>269</v>
      </c>
      <c r="B101" s="583" t="s">
        <v>422</v>
      </c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5"/>
      <c r="P101" s="555"/>
      <c r="Q101" s="495"/>
      <c r="R101" s="495"/>
      <c r="S101" s="570"/>
      <c r="T101" s="555"/>
      <c r="U101" s="495"/>
      <c r="V101" s="495"/>
      <c r="W101" s="494"/>
      <c r="X101" s="555"/>
      <c r="Y101" s="495"/>
      <c r="Z101" s="495"/>
      <c r="AA101" s="495"/>
      <c r="AB101" s="495"/>
      <c r="AC101" s="495"/>
      <c r="AD101" s="493"/>
      <c r="AE101" s="494"/>
      <c r="AF101" s="365"/>
      <c r="AG101" s="361"/>
      <c r="AH101" s="44"/>
      <c r="AI101" s="45"/>
      <c r="AJ101" s="361"/>
      <c r="AK101" s="366"/>
      <c r="AL101" s="45"/>
      <c r="AM101" s="361"/>
      <c r="AN101" s="366"/>
      <c r="AO101" s="356"/>
      <c r="AP101" s="357"/>
      <c r="AQ101" s="359"/>
      <c r="AR101" s="358"/>
      <c r="AS101" s="357"/>
      <c r="AT101" s="360"/>
      <c r="AU101" s="45"/>
      <c r="AV101" s="361"/>
      <c r="AW101" s="366"/>
      <c r="AX101" s="365"/>
      <c r="AY101" s="361"/>
      <c r="AZ101" s="44"/>
      <c r="BA101" s="356"/>
      <c r="BB101" s="357"/>
      <c r="BC101" s="360"/>
      <c r="BD101" s="436"/>
      <c r="BE101" s="437"/>
      <c r="BF101" s="437"/>
      <c r="BG101" s="437"/>
      <c r="BH101" s="437"/>
      <c r="BI101" s="438"/>
      <c r="BJ101" s="2"/>
      <c r="BK101" s="2"/>
      <c r="BL101" s="2"/>
      <c r="BM101" s="22"/>
      <c r="BN101" s="22"/>
      <c r="BO101" s="2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</row>
    <row r="102" spans="1:87" ht="40.5" customHeight="1" x14ac:dyDescent="0.2">
      <c r="A102" s="407" t="s">
        <v>270</v>
      </c>
      <c r="B102" s="463" t="s">
        <v>211</v>
      </c>
      <c r="C102" s="461"/>
      <c r="D102" s="461"/>
      <c r="E102" s="461"/>
      <c r="F102" s="461"/>
      <c r="G102" s="461"/>
      <c r="H102" s="461"/>
      <c r="I102" s="461"/>
      <c r="J102" s="461"/>
      <c r="K102" s="461"/>
      <c r="L102" s="461"/>
      <c r="M102" s="461"/>
      <c r="N102" s="461"/>
      <c r="O102" s="464"/>
      <c r="P102" s="555">
        <v>4</v>
      </c>
      <c r="Q102" s="495"/>
      <c r="R102" s="495"/>
      <c r="S102" s="570"/>
      <c r="T102" s="555">
        <f t="shared" si="31"/>
        <v>144</v>
      </c>
      <c r="U102" s="495"/>
      <c r="V102" s="495">
        <f t="shared" si="32"/>
        <v>70</v>
      </c>
      <c r="W102" s="494"/>
      <c r="X102" s="555">
        <v>34</v>
      </c>
      <c r="Y102" s="495"/>
      <c r="Z102" s="495">
        <v>36</v>
      </c>
      <c r="AA102" s="495"/>
      <c r="AB102" s="495"/>
      <c r="AC102" s="495"/>
      <c r="AD102" s="493"/>
      <c r="AE102" s="494"/>
      <c r="AF102" s="358"/>
      <c r="AG102" s="357"/>
      <c r="AH102" s="360"/>
      <c r="AI102" s="356"/>
      <c r="AJ102" s="357"/>
      <c r="AK102" s="359"/>
      <c r="AL102" s="356"/>
      <c r="AM102" s="357"/>
      <c r="AN102" s="359"/>
      <c r="AO102" s="356">
        <v>144</v>
      </c>
      <c r="AP102" s="357">
        <v>70</v>
      </c>
      <c r="AQ102" s="359">
        <v>4</v>
      </c>
      <c r="AR102" s="358"/>
      <c r="AS102" s="357"/>
      <c r="AT102" s="360"/>
      <c r="AU102" s="356"/>
      <c r="AV102" s="357"/>
      <c r="AW102" s="359"/>
      <c r="AX102" s="358"/>
      <c r="AY102" s="357"/>
      <c r="AZ102" s="360"/>
      <c r="BA102" s="356"/>
      <c r="BB102" s="357"/>
      <c r="BC102" s="360"/>
      <c r="BD102" s="433" t="s">
        <v>257</v>
      </c>
      <c r="BE102" s="434"/>
      <c r="BF102" s="434"/>
      <c r="BG102" s="434"/>
      <c r="BH102" s="434"/>
      <c r="BI102" s="435"/>
      <c r="BM102" s="22"/>
      <c r="BN102" s="22"/>
      <c r="BP102" s="2"/>
      <c r="BQ102" s="2"/>
    </row>
    <row r="103" spans="1:87" ht="43.5" customHeight="1" x14ac:dyDescent="0.2">
      <c r="A103" s="407" t="s">
        <v>271</v>
      </c>
      <c r="B103" s="463" t="s">
        <v>208</v>
      </c>
      <c r="C103" s="461"/>
      <c r="D103" s="461"/>
      <c r="E103" s="461"/>
      <c r="F103" s="461"/>
      <c r="G103" s="461"/>
      <c r="H103" s="461"/>
      <c r="I103" s="461"/>
      <c r="J103" s="461"/>
      <c r="K103" s="461"/>
      <c r="L103" s="461"/>
      <c r="M103" s="461"/>
      <c r="N103" s="461"/>
      <c r="O103" s="464"/>
      <c r="P103" s="555">
        <v>5</v>
      </c>
      <c r="Q103" s="495"/>
      <c r="R103" s="495"/>
      <c r="S103" s="570"/>
      <c r="T103" s="555">
        <f t="shared" si="31"/>
        <v>108</v>
      </c>
      <c r="U103" s="495"/>
      <c r="V103" s="495">
        <f t="shared" si="32"/>
        <v>50</v>
      </c>
      <c r="W103" s="494"/>
      <c r="X103" s="555">
        <v>34</v>
      </c>
      <c r="Y103" s="495"/>
      <c r="Z103" s="495">
        <v>16</v>
      </c>
      <c r="AA103" s="495"/>
      <c r="AB103" s="495"/>
      <c r="AC103" s="495"/>
      <c r="AD103" s="493"/>
      <c r="AE103" s="494"/>
      <c r="AF103" s="358"/>
      <c r="AG103" s="357"/>
      <c r="AH103" s="360"/>
      <c r="AI103" s="356"/>
      <c r="AJ103" s="357"/>
      <c r="AK103" s="359"/>
      <c r="AL103" s="356"/>
      <c r="AM103" s="357"/>
      <c r="AN103" s="359"/>
      <c r="AO103" s="356"/>
      <c r="AP103" s="357"/>
      <c r="AQ103" s="359"/>
      <c r="AR103" s="358">
        <v>108</v>
      </c>
      <c r="AS103" s="357">
        <v>50</v>
      </c>
      <c r="AT103" s="360">
        <v>3</v>
      </c>
      <c r="AU103" s="356"/>
      <c r="AV103" s="357"/>
      <c r="AW103" s="359"/>
      <c r="AX103" s="358"/>
      <c r="AY103" s="357"/>
      <c r="AZ103" s="360"/>
      <c r="BA103" s="356"/>
      <c r="BB103" s="357"/>
      <c r="BC103" s="360"/>
      <c r="BD103" s="433" t="s">
        <v>258</v>
      </c>
      <c r="BE103" s="434"/>
      <c r="BF103" s="434"/>
      <c r="BG103" s="434"/>
      <c r="BH103" s="434"/>
      <c r="BI103" s="435"/>
      <c r="BM103" s="22"/>
      <c r="BN103" s="22"/>
      <c r="BP103" s="2"/>
      <c r="BQ103" s="2"/>
    </row>
    <row r="104" spans="1:87" ht="75.75" customHeight="1" x14ac:dyDescent="0.2">
      <c r="A104" s="407" t="s">
        <v>272</v>
      </c>
      <c r="B104" s="463" t="s">
        <v>298</v>
      </c>
      <c r="C104" s="461"/>
      <c r="D104" s="461"/>
      <c r="E104" s="461"/>
      <c r="F104" s="461"/>
      <c r="G104" s="461"/>
      <c r="H104" s="461"/>
      <c r="I104" s="461"/>
      <c r="J104" s="461"/>
      <c r="K104" s="461"/>
      <c r="L104" s="461"/>
      <c r="M104" s="461"/>
      <c r="N104" s="461"/>
      <c r="O104" s="464"/>
      <c r="P104" s="555">
        <v>5</v>
      </c>
      <c r="Q104" s="495"/>
      <c r="R104" s="495"/>
      <c r="S104" s="570"/>
      <c r="T104" s="555">
        <f t="shared" si="31"/>
        <v>108</v>
      </c>
      <c r="U104" s="495"/>
      <c r="V104" s="495">
        <f t="shared" si="32"/>
        <v>50</v>
      </c>
      <c r="W104" s="494"/>
      <c r="X104" s="555">
        <v>34</v>
      </c>
      <c r="Y104" s="495"/>
      <c r="Z104" s="495">
        <v>16</v>
      </c>
      <c r="AA104" s="495"/>
      <c r="AB104" s="495"/>
      <c r="AC104" s="495"/>
      <c r="AD104" s="493"/>
      <c r="AE104" s="494"/>
      <c r="AF104" s="358"/>
      <c r="AG104" s="357"/>
      <c r="AH104" s="360"/>
      <c r="AI104" s="356"/>
      <c r="AJ104" s="357"/>
      <c r="AK104" s="359"/>
      <c r="AL104" s="356"/>
      <c r="AM104" s="357"/>
      <c r="AN104" s="359"/>
      <c r="AO104" s="356"/>
      <c r="AP104" s="357"/>
      <c r="AQ104" s="359"/>
      <c r="AR104" s="358">
        <v>108</v>
      </c>
      <c r="AS104" s="357">
        <v>50</v>
      </c>
      <c r="AT104" s="360">
        <v>3</v>
      </c>
      <c r="AU104" s="356"/>
      <c r="AV104" s="357"/>
      <c r="AW104" s="359"/>
      <c r="AX104" s="358"/>
      <c r="AY104" s="357"/>
      <c r="AZ104" s="360"/>
      <c r="BA104" s="356"/>
      <c r="BB104" s="357"/>
      <c r="BC104" s="360"/>
      <c r="BD104" s="433" t="s">
        <v>417</v>
      </c>
      <c r="BE104" s="434"/>
      <c r="BF104" s="434"/>
      <c r="BG104" s="434"/>
      <c r="BH104" s="434"/>
      <c r="BI104" s="435"/>
      <c r="BM104" s="22"/>
      <c r="BN104" s="22"/>
      <c r="BP104" s="2"/>
      <c r="BQ104" s="2"/>
    </row>
    <row r="105" spans="1:87" s="106" customFormat="1" ht="66" customHeight="1" x14ac:dyDescent="0.2">
      <c r="A105" s="125" t="s">
        <v>212</v>
      </c>
      <c r="B105" s="583" t="s">
        <v>379</v>
      </c>
      <c r="C105" s="584"/>
      <c r="D105" s="584"/>
      <c r="E105" s="584"/>
      <c r="F105" s="584"/>
      <c r="G105" s="584"/>
      <c r="H105" s="584"/>
      <c r="I105" s="584"/>
      <c r="J105" s="584"/>
      <c r="K105" s="584"/>
      <c r="L105" s="584"/>
      <c r="M105" s="584"/>
      <c r="N105" s="584"/>
      <c r="O105" s="585"/>
      <c r="P105" s="555"/>
      <c r="Q105" s="495"/>
      <c r="R105" s="495"/>
      <c r="S105" s="570"/>
      <c r="T105" s="555"/>
      <c r="U105" s="495"/>
      <c r="V105" s="495"/>
      <c r="W105" s="494"/>
      <c r="X105" s="555"/>
      <c r="Y105" s="495"/>
      <c r="Z105" s="495"/>
      <c r="AA105" s="495"/>
      <c r="AB105" s="495"/>
      <c r="AC105" s="495"/>
      <c r="AD105" s="493"/>
      <c r="AE105" s="494"/>
      <c r="AF105" s="365"/>
      <c r="AG105" s="361"/>
      <c r="AH105" s="44"/>
      <c r="AI105" s="45"/>
      <c r="AJ105" s="361"/>
      <c r="AK105" s="366"/>
      <c r="AL105" s="45"/>
      <c r="AM105" s="361"/>
      <c r="AN105" s="366"/>
      <c r="AO105" s="45"/>
      <c r="AP105" s="361"/>
      <c r="AQ105" s="366"/>
      <c r="AR105" s="358"/>
      <c r="AS105" s="357"/>
      <c r="AT105" s="360"/>
      <c r="AU105" s="45"/>
      <c r="AV105" s="361"/>
      <c r="AW105" s="366"/>
      <c r="AX105" s="365"/>
      <c r="AY105" s="361"/>
      <c r="AZ105" s="44"/>
      <c r="BA105" s="356"/>
      <c r="BB105" s="357"/>
      <c r="BC105" s="360"/>
      <c r="BD105" s="436"/>
      <c r="BE105" s="437"/>
      <c r="BF105" s="437"/>
      <c r="BG105" s="437"/>
      <c r="BH105" s="437"/>
      <c r="BI105" s="438"/>
      <c r="BJ105" s="2"/>
      <c r="BK105" s="2"/>
      <c r="BL105" s="2"/>
      <c r="BM105" s="22"/>
      <c r="BN105" s="22"/>
      <c r="BO105" s="2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</row>
    <row r="106" spans="1:87" ht="67.5" customHeight="1" x14ac:dyDescent="0.2">
      <c r="A106" s="407" t="s">
        <v>213</v>
      </c>
      <c r="B106" s="463" t="s">
        <v>216</v>
      </c>
      <c r="C106" s="461"/>
      <c r="D106" s="461"/>
      <c r="E106" s="461"/>
      <c r="F106" s="461"/>
      <c r="G106" s="461"/>
      <c r="H106" s="461"/>
      <c r="I106" s="461"/>
      <c r="J106" s="461"/>
      <c r="K106" s="461"/>
      <c r="L106" s="461"/>
      <c r="M106" s="461"/>
      <c r="N106" s="461"/>
      <c r="O106" s="464"/>
      <c r="P106" s="555">
        <v>5</v>
      </c>
      <c r="Q106" s="495"/>
      <c r="R106" s="495"/>
      <c r="S106" s="570"/>
      <c r="T106" s="555">
        <f t="shared" si="31"/>
        <v>108</v>
      </c>
      <c r="U106" s="495"/>
      <c r="V106" s="495">
        <f t="shared" si="32"/>
        <v>48</v>
      </c>
      <c r="W106" s="494"/>
      <c r="X106" s="555">
        <v>8</v>
      </c>
      <c r="Y106" s="495"/>
      <c r="Z106" s="495">
        <v>16</v>
      </c>
      <c r="AA106" s="495"/>
      <c r="AB106" s="495">
        <v>24</v>
      </c>
      <c r="AC106" s="495"/>
      <c r="AD106" s="493"/>
      <c r="AE106" s="494"/>
      <c r="AF106" s="365"/>
      <c r="AG106" s="361"/>
      <c r="AH106" s="44"/>
      <c r="AI106" s="45"/>
      <c r="AJ106" s="361"/>
      <c r="AK106" s="366"/>
      <c r="AL106" s="45"/>
      <c r="AM106" s="361"/>
      <c r="AN106" s="366"/>
      <c r="AO106" s="45"/>
      <c r="AP106" s="361"/>
      <c r="AQ106" s="366"/>
      <c r="AR106" s="358">
        <v>108</v>
      </c>
      <c r="AS106" s="357">
        <v>48</v>
      </c>
      <c r="AT106" s="360">
        <v>3</v>
      </c>
      <c r="AU106" s="356"/>
      <c r="AV106" s="357"/>
      <c r="AW106" s="359"/>
      <c r="AX106" s="358"/>
      <c r="AY106" s="357"/>
      <c r="AZ106" s="360"/>
      <c r="BA106" s="356"/>
      <c r="BB106" s="357"/>
      <c r="BC106" s="360"/>
      <c r="BD106" s="433" t="s">
        <v>261</v>
      </c>
      <c r="BE106" s="434"/>
      <c r="BF106" s="434"/>
      <c r="BG106" s="434"/>
      <c r="BH106" s="434"/>
      <c r="BI106" s="435"/>
      <c r="BM106" s="22"/>
      <c r="BN106" s="22"/>
      <c r="BP106" s="2"/>
      <c r="BQ106" s="2"/>
    </row>
    <row r="107" spans="1:87" ht="67.5" customHeight="1" x14ac:dyDescent="0.2">
      <c r="A107" s="407" t="s">
        <v>214</v>
      </c>
      <c r="B107" s="463" t="s">
        <v>215</v>
      </c>
      <c r="C107" s="461"/>
      <c r="D107" s="461"/>
      <c r="E107" s="461"/>
      <c r="F107" s="461"/>
      <c r="G107" s="461"/>
      <c r="H107" s="461"/>
      <c r="I107" s="461"/>
      <c r="J107" s="461"/>
      <c r="K107" s="461"/>
      <c r="L107" s="461"/>
      <c r="M107" s="461"/>
      <c r="N107" s="461"/>
      <c r="O107" s="464"/>
      <c r="P107" s="555"/>
      <c r="Q107" s="495"/>
      <c r="R107" s="495">
        <v>5</v>
      </c>
      <c r="S107" s="570"/>
      <c r="T107" s="555">
        <f t="shared" si="31"/>
        <v>108</v>
      </c>
      <c r="U107" s="495"/>
      <c r="V107" s="495">
        <f t="shared" si="32"/>
        <v>48</v>
      </c>
      <c r="W107" s="494"/>
      <c r="X107" s="555">
        <v>32</v>
      </c>
      <c r="Y107" s="495"/>
      <c r="Z107" s="495">
        <v>16</v>
      </c>
      <c r="AA107" s="495"/>
      <c r="AB107" s="495"/>
      <c r="AC107" s="495"/>
      <c r="AD107" s="493"/>
      <c r="AE107" s="494"/>
      <c r="AF107" s="365"/>
      <c r="AG107" s="361"/>
      <c r="AH107" s="44"/>
      <c r="AI107" s="45"/>
      <c r="AJ107" s="361"/>
      <c r="AK107" s="366"/>
      <c r="AL107" s="45"/>
      <c r="AM107" s="361"/>
      <c r="AN107" s="366"/>
      <c r="AO107" s="45"/>
      <c r="AP107" s="361"/>
      <c r="AQ107" s="366"/>
      <c r="AR107" s="358">
        <v>108</v>
      </c>
      <c r="AS107" s="357">
        <v>48</v>
      </c>
      <c r="AT107" s="360">
        <v>3</v>
      </c>
      <c r="AU107" s="356"/>
      <c r="AV107" s="357"/>
      <c r="AW107" s="359"/>
      <c r="AX107" s="358"/>
      <c r="AY107" s="357"/>
      <c r="AZ107" s="360"/>
      <c r="BA107" s="356"/>
      <c r="BB107" s="357"/>
      <c r="BC107" s="360"/>
      <c r="BD107" s="433" t="s">
        <v>262</v>
      </c>
      <c r="BE107" s="434"/>
      <c r="BF107" s="434"/>
      <c r="BG107" s="434"/>
      <c r="BH107" s="434"/>
      <c r="BI107" s="435"/>
      <c r="BM107" s="22"/>
      <c r="BN107" s="22"/>
      <c r="BP107" s="2"/>
      <c r="BQ107" s="2"/>
    </row>
    <row r="108" spans="1:87" s="106" customFormat="1" ht="66" customHeight="1" x14ac:dyDescent="0.2">
      <c r="A108" s="125" t="s">
        <v>217</v>
      </c>
      <c r="B108" s="583" t="s">
        <v>226</v>
      </c>
      <c r="C108" s="584"/>
      <c r="D108" s="584"/>
      <c r="E108" s="584"/>
      <c r="F108" s="584"/>
      <c r="G108" s="584"/>
      <c r="H108" s="584"/>
      <c r="I108" s="584"/>
      <c r="J108" s="584"/>
      <c r="K108" s="584"/>
      <c r="L108" s="584"/>
      <c r="M108" s="584"/>
      <c r="N108" s="584"/>
      <c r="O108" s="585"/>
      <c r="P108" s="555"/>
      <c r="Q108" s="495"/>
      <c r="R108" s="495"/>
      <c r="S108" s="570"/>
      <c r="T108" s="555"/>
      <c r="U108" s="495"/>
      <c r="V108" s="495"/>
      <c r="W108" s="494"/>
      <c r="X108" s="555"/>
      <c r="Y108" s="495"/>
      <c r="Z108" s="495"/>
      <c r="AA108" s="495"/>
      <c r="AB108" s="495"/>
      <c r="AC108" s="495"/>
      <c r="AD108" s="493"/>
      <c r="AE108" s="494"/>
      <c r="AF108" s="365"/>
      <c r="AG108" s="361"/>
      <c r="AH108" s="44"/>
      <c r="AI108" s="45"/>
      <c r="AJ108" s="361"/>
      <c r="AK108" s="366"/>
      <c r="AL108" s="45"/>
      <c r="AM108" s="361"/>
      <c r="AN108" s="366"/>
      <c r="AO108" s="45"/>
      <c r="AP108" s="361"/>
      <c r="AQ108" s="366"/>
      <c r="AR108" s="365"/>
      <c r="AS108" s="361"/>
      <c r="AT108" s="44"/>
      <c r="AU108" s="356"/>
      <c r="AV108" s="357"/>
      <c r="AW108" s="359"/>
      <c r="AX108" s="365"/>
      <c r="AY108" s="361"/>
      <c r="AZ108" s="44"/>
      <c r="BA108" s="356"/>
      <c r="BB108" s="357"/>
      <c r="BC108" s="360"/>
      <c r="BD108" s="436"/>
      <c r="BE108" s="437"/>
      <c r="BF108" s="437"/>
      <c r="BG108" s="437"/>
      <c r="BH108" s="437"/>
      <c r="BI108" s="438"/>
      <c r="BJ108" s="2"/>
      <c r="BK108" s="2"/>
      <c r="BL108" s="2"/>
      <c r="BM108" s="22"/>
      <c r="BN108" s="22"/>
      <c r="BO108" s="2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</row>
    <row r="109" spans="1:87" ht="52.5" customHeight="1" x14ac:dyDescent="0.2">
      <c r="A109" s="407" t="s">
        <v>218</v>
      </c>
      <c r="B109" s="463" t="s">
        <v>299</v>
      </c>
      <c r="C109" s="461"/>
      <c r="D109" s="461"/>
      <c r="E109" s="461"/>
      <c r="F109" s="461"/>
      <c r="G109" s="461"/>
      <c r="H109" s="461"/>
      <c r="I109" s="461"/>
      <c r="J109" s="461"/>
      <c r="K109" s="461"/>
      <c r="L109" s="461"/>
      <c r="M109" s="461"/>
      <c r="N109" s="461"/>
      <c r="O109" s="464"/>
      <c r="P109" s="555">
        <v>6</v>
      </c>
      <c r="Q109" s="495"/>
      <c r="R109" s="495"/>
      <c r="S109" s="570"/>
      <c r="T109" s="555">
        <f t="shared" si="31"/>
        <v>120</v>
      </c>
      <c r="U109" s="495"/>
      <c r="V109" s="495">
        <f t="shared" si="32"/>
        <v>64</v>
      </c>
      <c r="W109" s="494"/>
      <c r="X109" s="555">
        <v>32</v>
      </c>
      <c r="Y109" s="495"/>
      <c r="Z109" s="495">
        <v>16</v>
      </c>
      <c r="AA109" s="495"/>
      <c r="AB109" s="495">
        <v>16</v>
      </c>
      <c r="AC109" s="495"/>
      <c r="AD109" s="493"/>
      <c r="AE109" s="494"/>
      <c r="AF109" s="365"/>
      <c r="AG109" s="361"/>
      <c r="AH109" s="44"/>
      <c r="AI109" s="45"/>
      <c r="AJ109" s="361"/>
      <c r="AK109" s="366"/>
      <c r="AL109" s="45"/>
      <c r="AM109" s="361"/>
      <c r="AN109" s="366"/>
      <c r="AO109" s="45"/>
      <c r="AP109" s="361"/>
      <c r="AQ109" s="366"/>
      <c r="AR109" s="365"/>
      <c r="AS109" s="361"/>
      <c r="AT109" s="44"/>
      <c r="AU109" s="356">
        <v>120</v>
      </c>
      <c r="AV109" s="357">
        <v>64</v>
      </c>
      <c r="AW109" s="359">
        <v>3</v>
      </c>
      <c r="AX109" s="365"/>
      <c r="AY109" s="361"/>
      <c r="AZ109" s="44"/>
      <c r="BA109" s="356"/>
      <c r="BB109" s="357"/>
      <c r="BC109" s="360"/>
      <c r="BD109" s="433" t="s">
        <v>391</v>
      </c>
      <c r="BE109" s="434"/>
      <c r="BF109" s="434"/>
      <c r="BG109" s="434"/>
      <c r="BH109" s="434"/>
      <c r="BI109" s="435"/>
      <c r="BM109" s="22"/>
      <c r="BN109" s="22"/>
      <c r="BP109" s="2"/>
      <c r="BQ109" s="2"/>
    </row>
    <row r="110" spans="1:87" ht="69.75" customHeight="1" x14ac:dyDescent="0.2">
      <c r="A110" s="407" t="s">
        <v>219</v>
      </c>
      <c r="B110" s="463" t="s">
        <v>224</v>
      </c>
      <c r="C110" s="461"/>
      <c r="D110" s="461"/>
      <c r="E110" s="461"/>
      <c r="F110" s="461"/>
      <c r="G110" s="461"/>
      <c r="H110" s="461"/>
      <c r="I110" s="461"/>
      <c r="J110" s="461"/>
      <c r="K110" s="461"/>
      <c r="L110" s="461"/>
      <c r="M110" s="461"/>
      <c r="N110" s="461"/>
      <c r="O110" s="464"/>
      <c r="P110" s="555"/>
      <c r="Q110" s="495"/>
      <c r="R110" s="495">
        <v>6</v>
      </c>
      <c r="S110" s="570"/>
      <c r="T110" s="555">
        <f t="shared" si="31"/>
        <v>108</v>
      </c>
      <c r="U110" s="495"/>
      <c r="V110" s="495">
        <f t="shared" si="32"/>
        <v>50</v>
      </c>
      <c r="W110" s="494"/>
      <c r="X110" s="555">
        <v>34</v>
      </c>
      <c r="Y110" s="495"/>
      <c r="Z110" s="495">
        <v>16</v>
      </c>
      <c r="AA110" s="495"/>
      <c r="AB110" s="495"/>
      <c r="AC110" s="495"/>
      <c r="AD110" s="493"/>
      <c r="AE110" s="494"/>
      <c r="AF110" s="365"/>
      <c r="AG110" s="361"/>
      <c r="AH110" s="44"/>
      <c r="AI110" s="45"/>
      <c r="AJ110" s="361"/>
      <c r="AK110" s="366"/>
      <c r="AL110" s="45"/>
      <c r="AM110" s="361"/>
      <c r="AN110" s="366"/>
      <c r="AO110" s="45"/>
      <c r="AP110" s="361"/>
      <c r="AQ110" s="366"/>
      <c r="AR110" s="365"/>
      <c r="AS110" s="361"/>
      <c r="AT110" s="44"/>
      <c r="AU110" s="356">
        <v>108</v>
      </c>
      <c r="AV110" s="357">
        <v>50</v>
      </c>
      <c r="AW110" s="359">
        <v>3</v>
      </c>
      <c r="AX110" s="365"/>
      <c r="AY110" s="361"/>
      <c r="AZ110" s="44"/>
      <c r="BA110" s="356"/>
      <c r="BB110" s="357"/>
      <c r="BC110" s="360"/>
      <c r="BD110" s="433" t="s">
        <v>330</v>
      </c>
      <c r="BE110" s="434"/>
      <c r="BF110" s="434"/>
      <c r="BG110" s="434"/>
      <c r="BH110" s="434"/>
      <c r="BI110" s="435"/>
      <c r="BM110" s="22"/>
      <c r="BN110" s="22"/>
      <c r="BP110" s="2"/>
      <c r="BQ110" s="2"/>
    </row>
    <row r="111" spans="1:87" ht="102.75" customHeight="1" x14ac:dyDescent="0.2">
      <c r="A111" s="407" t="s">
        <v>273</v>
      </c>
      <c r="B111" s="463" t="s">
        <v>300</v>
      </c>
      <c r="C111" s="461"/>
      <c r="D111" s="461"/>
      <c r="E111" s="461"/>
      <c r="F111" s="461"/>
      <c r="G111" s="461"/>
      <c r="H111" s="461"/>
      <c r="I111" s="461"/>
      <c r="J111" s="461"/>
      <c r="K111" s="461"/>
      <c r="L111" s="461"/>
      <c r="M111" s="461"/>
      <c r="N111" s="461"/>
      <c r="O111" s="464"/>
      <c r="P111" s="555"/>
      <c r="Q111" s="495"/>
      <c r="R111" s="495">
        <v>6</v>
      </c>
      <c r="S111" s="570"/>
      <c r="T111" s="555">
        <f t="shared" si="31"/>
        <v>108</v>
      </c>
      <c r="U111" s="495"/>
      <c r="V111" s="495">
        <f t="shared" si="32"/>
        <v>50</v>
      </c>
      <c r="W111" s="494"/>
      <c r="X111" s="555">
        <v>32</v>
      </c>
      <c r="Y111" s="495"/>
      <c r="Z111" s="495"/>
      <c r="AA111" s="495"/>
      <c r="AB111" s="495">
        <v>18</v>
      </c>
      <c r="AC111" s="495"/>
      <c r="AD111" s="493"/>
      <c r="AE111" s="494"/>
      <c r="AF111" s="365"/>
      <c r="AG111" s="361"/>
      <c r="AH111" s="44"/>
      <c r="AI111" s="45"/>
      <c r="AJ111" s="361"/>
      <c r="AK111" s="366"/>
      <c r="AL111" s="45"/>
      <c r="AM111" s="361"/>
      <c r="AN111" s="366"/>
      <c r="AO111" s="45"/>
      <c r="AP111" s="361"/>
      <c r="AQ111" s="366"/>
      <c r="AR111" s="365"/>
      <c r="AS111" s="361"/>
      <c r="AT111" s="44"/>
      <c r="AU111" s="356">
        <v>108</v>
      </c>
      <c r="AV111" s="357">
        <v>50</v>
      </c>
      <c r="AW111" s="359">
        <v>3</v>
      </c>
      <c r="AX111" s="365"/>
      <c r="AY111" s="361"/>
      <c r="AZ111" s="44"/>
      <c r="BA111" s="356"/>
      <c r="BB111" s="357"/>
      <c r="BC111" s="360"/>
      <c r="BD111" s="433" t="s">
        <v>392</v>
      </c>
      <c r="BE111" s="434"/>
      <c r="BF111" s="434"/>
      <c r="BG111" s="434"/>
      <c r="BH111" s="434"/>
      <c r="BI111" s="435"/>
      <c r="BM111" s="22"/>
      <c r="BN111" s="22"/>
      <c r="BP111" s="2"/>
      <c r="BQ111" s="2"/>
    </row>
    <row r="112" spans="1:87" ht="42" customHeight="1" x14ac:dyDescent="0.2">
      <c r="A112" s="407" t="s">
        <v>274</v>
      </c>
      <c r="B112" s="463" t="s">
        <v>225</v>
      </c>
      <c r="C112" s="461"/>
      <c r="D112" s="461"/>
      <c r="E112" s="461"/>
      <c r="F112" s="461"/>
      <c r="G112" s="461"/>
      <c r="H112" s="461"/>
      <c r="I112" s="461"/>
      <c r="J112" s="461"/>
      <c r="K112" s="461"/>
      <c r="L112" s="461"/>
      <c r="M112" s="461"/>
      <c r="N112" s="461"/>
      <c r="O112" s="464"/>
      <c r="P112" s="555">
        <v>6</v>
      </c>
      <c r="Q112" s="495"/>
      <c r="R112" s="495"/>
      <c r="S112" s="570"/>
      <c r="T112" s="555">
        <f t="shared" si="31"/>
        <v>180</v>
      </c>
      <c r="U112" s="495"/>
      <c r="V112" s="495">
        <f t="shared" si="32"/>
        <v>80</v>
      </c>
      <c r="W112" s="494"/>
      <c r="X112" s="555">
        <v>32</v>
      </c>
      <c r="Y112" s="495"/>
      <c r="Z112" s="495">
        <v>32</v>
      </c>
      <c r="AA112" s="495"/>
      <c r="AB112" s="495">
        <v>16</v>
      </c>
      <c r="AC112" s="495"/>
      <c r="AD112" s="493"/>
      <c r="AE112" s="494"/>
      <c r="AF112" s="365"/>
      <c r="AG112" s="361"/>
      <c r="AH112" s="44"/>
      <c r="AI112" s="45"/>
      <c r="AJ112" s="361"/>
      <c r="AK112" s="366"/>
      <c r="AL112" s="45"/>
      <c r="AM112" s="361"/>
      <c r="AN112" s="366"/>
      <c r="AO112" s="45"/>
      <c r="AP112" s="361"/>
      <c r="AQ112" s="366"/>
      <c r="AR112" s="365"/>
      <c r="AS112" s="361"/>
      <c r="AT112" s="44"/>
      <c r="AU112" s="356">
        <v>180</v>
      </c>
      <c r="AV112" s="357">
        <v>80</v>
      </c>
      <c r="AW112" s="359">
        <v>5</v>
      </c>
      <c r="AX112" s="365"/>
      <c r="AY112" s="361"/>
      <c r="AZ112" s="44"/>
      <c r="BA112" s="356"/>
      <c r="BB112" s="357"/>
      <c r="BC112" s="360"/>
      <c r="BD112" s="433" t="s">
        <v>332</v>
      </c>
      <c r="BE112" s="434"/>
      <c r="BF112" s="434"/>
      <c r="BG112" s="434"/>
      <c r="BH112" s="434"/>
      <c r="BI112" s="435"/>
      <c r="BM112" s="22"/>
      <c r="BN112" s="22"/>
      <c r="BP112" s="2"/>
      <c r="BQ112" s="2"/>
    </row>
    <row r="113" spans="1:87" s="106" customFormat="1" ht="69" customHeight="1" x14ac:dyDescent="0.2">
      <c r="A113" s="125" t="s">
        <v>220</v>
      </c>
      <c r="B113" s="583" t="s">
        <v>231</v>
      </c>
      <c r="C113" s="584"/>
      <c r="D113" s="584"/>
      <c r="E113" s="584"/>
      <c r="F113" s="584"/>
      <c r="G113" s="584"/>
      <c r="H113" s="584"/>
      <c r="I113" s="584"/>
      <c r="J113" s="584"/>
      <c r="K113" s="584"/>
      <c r="L113" s="584"/>
      <c r="M113" s="584"/>
      <c r="N113" s="584"/>
      <c r="O113" s="585"/>
      <c r="P113" s="555"/>
      <c r="Q113" s="495"/>
      <c r="R113" s="495"/>
      <c r="S113" s="570"/>
      <c r="T113" s="555"/>
      <c r="U113" s="495"/>
      <c r="V113" s="495"/>
      <c r="W113" s="494"/>
      <c r="X113" s="555"/>
      <c r="Y113" s="495"/>
      <c r="Z113" s="495"/>
      <c r="AA113" s="495"/>
      <c r="AB113" s="495"/>
      <c r="AC113" s="495"/>
      <c r="AD113" s="493"/>
      <c r="AE113" s="494"/>
      <c r="AF113" s="365"/>
      <c r="AG113" s="361"/>
      <c r="AH113" s="44"/>
      <c r="AI113" s="45"/>
      <c r="AJ113" s="361"/>
      <c r="AK113" s="366"/>
      <c r="AL113" s="45"/>
      <c r="AM113" s="361"/>
      <c r="AN113" s="366"/>
      <c r="AO113" s="45"/>
      <c r="AP113" s="361"/>
      <c r="AQ113" s="366"/>
      <c r="AR113" s="365"/>
      <c r="AS113" s="361"/>
      <c r="AT113" s="44"/>
      <c r="AU113" s="356"/>
      <c r="AV113" s="357"/>
      <c r="AW113" s="359"/>
      <c r="AX113" s="365"/>
      <c r="AY113" s="361"/>
      <c r="AZ113" s="44"/>
      <c r="BA113" s="356"/>
      <c r="BB113" s="357"/>
      <c r="BC113" s="360"/>
      <c r="BD113" s="436"/>
      <c r="BE113" s="437"/>
      <c r="BF113" s="437"/>
      <c r="BG113" s="437"/>
      <c r="BH113" s="437"/>
      <c r="BI113" s="438"/>
      <c r="BJ113" s="2"/>
      <c r="BK113" s="2"/>
      <c r="BL113" s="2"/>
      <c r="BM113" s="22"/>
      <c r="BN113" s="22"/>
      <c r="BO113" s="2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</row>
    <row r="114" spans="1:87" ht="72" customHeight="1" x14ac:dyDescent="0.2">
      <c r="A114" s="383" t="s">
        <v>221</v>
      </c>
      <c r="B114" s="808" t="s">
        <v>228</v>
      </c>
      <c r="C114" s="613"/>
      <c r="D114" s="613"/>
      <c r="E114" s="613"/>
      <c r="F114" s="613"/>
      <c r="G114" s="613"/>
      <c r="H114" s="613"/>
      <c r="I114" s="613"/>
      <c r="J114" s="613"/>
      <c r="K114" s="613"/>
      <c r="L114" s="613"/>
      <c r="M114" s="613"/>
      <c r="N114" s="613"/>
      <c r="O114" s="809"/>
      <c r="P114" s="610"/>
      <c r="Q114" s="611"/>
      <c r="R114" s="611">
        <v>6</v>
      </c>
      <c r="S114" s="695"/>
      <c r="T114" s="555">
        <f t="shared" si="31"/>
        <v>108</v>
      </c>
      <c r="U114" s="495"/>
      <c r="V114" s="495">
        <f t="shared" si="32"/>
        <v>50</v>
      </c>
      <c r="W114" s="494"/>
      <c r="X114" s="555">
        <v>10</v>
      </c>
      <c r="Y114" s="495"/>
      <c r="Z114" s="495">
        <v>16</v>
      </c>
      <c r="AA114" s="495"/>
      <c r="AB114" s="495">
        <v>24</v>
      </c>
      <c r="AC114" s="495"/>
      <c r="AD114" s="496"/>
      <c r="AE114" s="497"/>
      <c r="AF114" s="75"/>
      <c r="AG114" s="76"/>
      <c r="AH114" s="77"/>
      <c r="AI114" s="78"/>
      <c r="AJ114" s="76"/>
      <c r="AK114" s="79"/>
      <c r="AL114" s="78"/>
      <c r="AM114" s="76"/>
      <c r="AN114" s="79"/>
      <c r="AO114" s="78"/>
      <c r="AP114" s="76"/>
      <c r="AQ114" s="79"/>
      <c r="AR114" s="75"/>
      <c r="AS114" s="76"/>
      <c r="AT114" s="77"/>
      <c r="AU114" s="367">
        <v>108</v>
      </c>
      <c r="AV114" s="364">
        <v>50</v>
      </c>
      <c r="AW114" s="363">
        <v>3</v>
      </c>
      <c r="AX114" s="75"/>
      <c r="AY114" s="76"/>
      <c r="AZ114" s="77"/>
      <c r="BA114" s="367"/>
      <c r="BB114" s="364"/>
      <c r="BC114" s="368"/>
      <c r="BD114" s="433" t="s">
        <v>333</v>
      </c>
      <c r="BE114" s="434"/>
      <c r="BF114" s="434"/>
      <c r="BG114" s="434"/>
      <c r="BH114" s="434"/>
      <c r="BI114" s="435"/>
      <c r="BM114" s="22"/>
      <c r="BN114" s="22"/>
      <c r="BP114" s="2"/>
      <c r="BQ114" s="2"/>
    </row>
    <row r="115" spans="1:87" s="71" customFormat="1" ht="99.75" customHeight="1" x14ac:dyDescent="0.2">
      <c r="A115" s="383" t="s">
        <v>222</v>
      </c>
      <c r="B115" s="808" t="s">
        <v>229</v>
      </c>
      <c r="C115" s="613"/>
      <c r="D115" s="613"/>
      <c r="E115" s="613"/>
      <c r="F115" s="613"/>
      <c r="G115" s="613"/>
      <c r="H115" s="613"/>
      <c r="I115" s="613"/>
      <c r="J115" s="613"/>
      <c r="K115" s="613"/>
      <c r="L115" s="613"/>
      <c r="M115" s="613"/>
      <c r="N115" s="613"/>
      <c r="O115" s="809"/>
      <c r="P115" s="610"/>
      <c r="Q115" s="611"/>
      <c r="R115" s="611">
        <v>6</v>
      </c>
      <c r="S115" s="695"/>
      <c r="T115" s="610">
        <f t="shared" si="31"/>
        <v>108</v>
      </c>
      <c r="U115" s="611"/>
      <c r="V115" s="611">
        <f t="shared" si="32"/>
        <v>50</v>
      </c>
      <c r="W115" s="497"/>
      <c r="X115" s="610">
        <v>8</v>
      </c>
      <c r="Y115" s="611"/>
      <c r="Z115" s="611">
        <v>16</v>
      </c>
      <c r="AA115" s="611"/>
      <c r="AB115" s="611">
        <v>26</v>
      </c>
      <c r="AC115" s="611"/>
      <c r="AD115" s="496"/>
      <c r="AE115" s="497"/>
      <c r="AF115" s="75"/>
      <c r="AG115" s="76"/>
      <c r="AH115" s="77"/>
      <c r="AI115" s="78"/>
      <c r="AJ115" s="76"/>
      <c r="AK115" s="79"/>
      <c r="AL115" s="78"/>
      <c r="AM115" s="76"/>
      <c r="AN115" s="79"/>
      <c r="AO115" s="78"/>
      <c r="AP115" s="76"/>
      <c r="AQ115" s="79"/>
      <c r="AR115" s="75"/>
      <c r="AS115" s="76"/>
      <c r="AT115" s="77"/>
      <c r="AU115" s="367">
        <v>108</v>
      </c>
      <c r="AV115" s="364">
        <v>50</v>
      </c>
      <c r="AW115" s="363">
        <v>3</v>
      </c>
      <c r="AX115" s="362"/>
      <c r="AY115" s="364"/>
      <c r="AZ115" s="368"/>
      <c r="BA115" s="367"/>
      <c r="BB115" s="364"/>
      <c r="BC115" s="368"/>
      <c r="BD115" s="433" t="s">
        <v>279</v>
      </c>
      <c r="BE115" s="434"/>
      <c r="BF115" s="434"/>
      <c r="BG115" s="434"/>
      <c r="BH115" s="434"/>
      <c r="BI115" s="435"/>
    </row>
    <row r="116" spans="1:87" s="71" customFormat="1" ht="99.75" customHeight="1" x14ac:dyDescent="0.2">
      <c r="A116" s="601" t="s">
        <v>223</v>
      </c>
      <c r="B116" s="463" t="s">
        <v>230</v>
      </c>
      <c r="C116" s="461"/>
      <c r="D116" s="461"/>
      <c r="E116" s="461"/>
      <c r="F116" s="461"/>
      <c r="G116" s="461"/>
      <c r="H116" s="461"/>
      <c r="I116" s="461"/>
      <c r="J116" s="461"/>
      <c r="K116" s="461"/>
      <c r="L116" s="461"/>
      <c r="M116" s="461"/>
      <c r="N116" s="461"/>
      <c r="O116" s="464"/>
      <c r="P116" s="555">
        <v>6</v>
      </c>
      <c r="Q116" s="495"/>
      <c r="R116" s="495"/>
      <c r="S116" s="494"/>
      <c r="T116" s="555">
        <f>SUM(AF116,AI116,AL116,AO116,AR116,AU116,AX116,BA116)</f>
        <v>120</v>
      </c>
      <c r="U116" s="495"/>
      <c r="V116" s="493">
        <f>SUM(AG116,AJ116,AM116+AP116,AS116,AV116,,AY116)</f>
        <v>60</v>
      </c>
      <c r="W116" s="494"/>
      <c r="X116" s="493">
        <v>8</v>
      </c>
      <c r="Y116" s="570"/>
      <c r="Z116" s="495">
        <v>32</v>
      </c>
      <c r="AA116" s="495"/>
      <c r="AB116" s="495">
        <v>20</v>
      </c>
      <c r="AC116" s="495"/>
      <c r="AD116" s="493"/>
      <c r="AE116" s="494"/>
      <c r="AF116" s="365"/>
      <c r="AG116" s="361"/>
      <c r="AH116" s="44"/>
      <c r="AI116" s="45"/>
      <c r="AJ116" s="361"/>
      <c r="AK116" s="366"/>
      <c r="AL116" s="45"/>
      <c r="AM116" s="361"/>
      <c r="AN116" s="366"/>
      <c r="AO116" s="45"/>
      <c r="AP116" s="361"/>
      <c r="AQ116" s="366"/>
      <c r="AR116" s="365"/>
      <c r="AS116" s="361"/>
      <c r="AT116" s="44"/>
      <c r="AU116" s="356">
        <v>120</v>
      </c>
      <c r="AV116" s="357">
        <v>60</v>
      </c>
      <c r="AW116" s="359">
        <v>3</v>
      </c>
      <c r="AX116" s="358"/>
      <c r="AY116" s="357"/>
      <c r="AZ116" s="360"/>
      <c r="BA116" s="356"/>
      <c r="BB116" s="357"/>
      <c r="BC116" s="360"/>
      <c r="BD116" s="433" t="s">
        <v>280</v>
      </c>
      <c r="BE116" s="434"/>
      <c r="BF116" s="434"/>
      <c r="BG116" s="434"/>
      <c r="BH116" s="434"/>
      <c r="BI116" s="435"/>
    </row>
    <row r="117" spans="1:87" ht="137.25" customHeight="1" x14ac:dyDescent="0.2">
      <c r="A117" s="601"/>
      <c r="B117" s="463" t="s">
        <v>335</v>
      </c>
      <c r="C117" s="461"/>
      <c r="D117" s="461"/>
      <c r="E117" s="461"/>
      <c r="F117" s="461"/>
      <c r="G117" s="461"/>
      <c r="H117" s="461"/>
      <c r="I117" s="461"/>
      <c r="J117" s="461"/>
      <c r="K117" s="461"/>
      <c r="L117" s="461"/>
      <c r="M117" s="461"/>
      <c r="N117" s="461"/>
      <c r="O117" s="464"/>
      <c r="P117" s="555"/>
      <c r="Q117" s="495"/>
      <c r="R117" s="495"/>
      <c r="S117" s="494"/>
      <c r="T117" s="555">
        <f>SUM(AF117,AI117,AL117,AO117,AR117,AU117,AX117,BA117)</f>
        <v>40</v>
      </c>
      <c r="U117" s="495"/>
      <c r="V117" s="493"/>
      <c r="W117" s="494"/>
      <c r="X117" s="493"/>
      <c r="Y117" s="570"/>
      <c r="Z117" s="495"/>
      <c r="AA117" s="495"/>
      <c r="AB117" s="493"/>
      <c r="AC117" s="495"/>
      <c r="AD117" s="493"/>
      <c r="AE117" s="494"/>
      <c r="AF117" s="365"/>
      <c r="AG117" s="361"/>
      <c r="AH117" s="44"/>
      <c r="AI117" s="45"/>
      <c r="AJ117" s="361"/>
      <c r="AK117" s="366"/>
      <c r="AL117" s="45"/>
      <c r="AM117" s="361"/>
      <c r="AN117" s="366"/>
      <c r="AO117" s="45"/>
      <c r="AP117" s="361"/>
      <c r="AQ117" s="366"/>
      <c r="AR117" s="365"/>
      <c r="AS117" s="361"/>
      <c r="AT117" s="44"/>
      <c r="AU117" s="356">
        <v>40</v>
      </c>
      <c r="AV117" s="357"/>
      <c r="AW117" s="359">
        <v>1</v>
      </c>
      <c r="AX117" s="358"/>
      <c r="AY117" s="357"/>
      <c r="AZ117" s="360"/>
      <c r="BA117" s="356"/>
      <c r="BB117" s="357"/>
      <c r="BC117" s="360"/>
      <c r="BD117" s="433" t="s">
        <v>398</v>
      </c>
      <c r="BE117" s="434"/>
      <c r="BF117" s="434"/>
      <c r="BG117" s="434"/>
      <c r="BH117" s="434"/>
      <c r="BI117" s="435"/>
      <c r="BM117" s="22"/>
      <c r="BN117" s="22"/>
      <c r="BP117" s="2"/>
      <c r="BQ117" s="2"/>
    </row>
    <row r="118" spans="1:87" s="106" customFormat="1" ht="103.5" customHeight="1" x14ac:dyDescent="0.2">
      <c r="A118" s="409" t="s">
        <v>227</v>
      </c>
      <c r="B118" s="788" t="s">
        <v>301</v>
      </c>
      <c r="C118" s="789"/>
      <c r="D118" s="789"/>
      <c r="E118" s="789"/>
      <c r="F118" s="789"/>
      <c r="G118" s="789"/>
      <c r="H118" s="789"/>
      <c r="I118" s="789"/>
      <c r="J118" s="789"/>
      <c r="K118" s="789"/>
      <c r="L118" s="789"/>
      <c r="M118" s="789"/>
      <c r="N118" s="789"/>
      <c r="O118" s="790"/>
      <c r="P118" s="733">
        <v>6</v>
      </c>
      <c r="Q118" s="491"/>
      <c r="R118" s="491"/>
      <c r="S118" s="702"/>
      <c r="T118" s="733">
        <f t="shared" ref="T118:T136" si="33">SUM(AF118,AI118,AL118,AO118,AR118,AU118,AX118,BA118)</f>
        <v>108</v>
      </c>
      <c r="U118" s="491"/>
      <c r="V118" s="490">
        <f t="shared" ref="V118:V136" si="34">SUM(AG118,AJ118,AM118+AP118,AS118,AV118,,AY118)</f>
        <v>48</v>
      </c>
      <c r="W118" s="702"/>
      <c r="X118" s="490">
        <v>32</v>
      </c>
      <c r="Y118" s="492"/>
      <c r="Z118" s="491"/>
      <c r="AA118" s="491"/>
      <c r="AB118" s="490">
        <v>16</v>
      </c>
      <c r="AC118" s="491"/>
      <c r="AD118" s="490"/>
      <c r="AE118" s="702"/>
      <c r="AF118" s="350"/>
      <c r="AG118" s="351"/>
      <c r="AH118" s="352"/>
      <c r="AI118" s="353"/>
      <c r="AJ118" s="351"/>
      <c r="AK118" s="354"/>
      <c r="AL118" s="350"/>
      <c r="AM118" s="351"/>
      <c r="AN118" s="352"/>
      <c r="AO118" s="353"/>
      <c r="AP118" s="351"/>
      <c r="AQ118" s="354"/>
      <c r="AR118" s="350"/>
      <c r="AS118" s="351"/>
      <c r="AT118" s="352"/>
      <c r="AU118" s="405">
        <v>108</v>
      </c>
      <c r="AV118" s="381">
        <v>48</v>
      </c>
      <c r="AW118" s="401">
        <v>3</v>
      </c>
      <c r="AX118" s="380"/>
      <c r="AY118" s="381"/>
      <c r="AZ118" s="382"/>
      <c r="BA118" s="405"/>
      <c r="BB118" s="381"/>
      <c r="BC118" s="382"/>
      <c r="BD118" s="451" t="s">
        <v>393</v>
      </c>
      <c r="BE118" s="452"/>
      <c r="BF118" s="452"/>
      <c r="BG118" s="452"/>
      <c r="BH118" s="452"/>
      <c r="BI118" s="453"/>
      <c r="BJ118" s="2"/>
      <c r="BK118" s="2"/>
      <c r="BL118" s="2"/>
      <c r="BM118" s="22"/>
      <c r="BN118" s="22"/>
      <c r="BO118" s="2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</row>
    <row r="119" spans="1:87" s="106" customFormat="1" ht="99" customHeight="1" x14ac:dyDescent="0.2">
      <c r="A119" s="138" t="s">
        <v>232</v>
      </c>
      <c r="B119" s="583" t="s">
        <v>242</v>
      </c>
      <c r="C119" s="584"/>
      <c r="D119" s="584"/>
      <c r="E119" s="584"/>
      <c r="F119" s="584"/>
      <c r="G119" s="584"/>
      <c r="H119" s="584"/>
      <c r="I119" s="584"/>
      <c r="J119" s="584"/>
      <c r="K119" s="584"/>
      <c r="L119" s="584"/>
      <c r="M119" s="584"/>
      <c r="N119" s="584"/>
      <c r="O119" s="585"/>
      <c r="P119" s="586"/>
      <c r="Q119" s="587"/>
      <c r="R119" s="587"/>
      <c r="S119" s="707"/>
      <c r="T119" s="555"/>
      <c r="U119" s="495"/>
      <c r="V119" s="493"/>
      <c r="W119" s="495"/>
      <c r="X119" s="555"/>
      <c r="Y119" s="570"/>
      <c r="Z119" s="495"/>
      <c r="AA119" s="495"/>
      <c r="AB119" s="493"/>
      <c r="AC119" s="495"/>
      <c r="AD119" s="706"/>
      <c r="AE119" s="707"/>
      <c r="AF119" s="377"/>
      <c r="AG119" s="399"/>
      <c r="AH119" s="404"/>
      <c r="AI119" s="43"/>
      <c r="AJ119" s="399"/>
      <c r="AK119" s="378"/>
      <c r="AL119" s="377"/>
      <c r="AM119" s="399"/>
      <c r="AN119" s="404"/>
      <c r="AO119" s="43"/>
      <c r="AP119" s="399"/>
      <c r="AQ119" s="378"/>
      <c r="AR119" s="377"/>
      <c r="AS119" s="399"/>
      <c r="AT119" s="404"/>
      <c r="AU119" s="43"/>
      <c r="AV119" s="399"/>
      <c r="AW119" s="378"/>
      <c r="AX119" s="379"/>
      <c r="AY119" s="371"/>
      <c r="AZ119" s="398"/>
      <c r="BA119" s="370"/>
      <c r="BB119" s="371"/>
      <c r="BC119" s="398"/>
      <c r="BD119" s="436"/>
      <c r="BE119" s="437"/>
      <c r="BF119" s="437"/>
      <c r="BG119" s="437"/>
      <c r="BH119" s="437"/>
      <c r="BI119" s="438"/>
      <c r="BJ119" s="2"/>
      <c r="BK119" s="2"/>
      <c r="BL119" s="2"/>
      <c r="BM119" s="22"/>
      <c r="BN119" s="22"/>
      <c r="BO119" s="2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</row>
    <row r="120" spans="1:87" ht="72" customHeight="1" thickBot="1" x14ac:dyDescent="0.25">
      <c r="A120" s="355" t="s">
        <v>275</v>
      </c>
      <c r="B120" s="782" t="s">
        <v>234</v>
      </c>
      <c r="C120" s="783"/>
      <c r="D120" s="783"/>
      <c r="E120" s="783"/>
      <c r="F120" s="783"/>
      <c r="G120" s="783"/>
      <c r="H120" s="783"/>
      <c r="I120" s="783"/>
      <c r="J120" s="783"/>
      <c r="K120" s="783"/>
      <c r="L120" s="783"/>
      <c r="M120" s="783"/>
      <c r="N120" s="783"/>
      <c r="O120" s="784"/>
      <c r="P120" s="581">
        <v>7</v>
      </c>
      <c r="Q120" s="582"/>
      <c r="R120" s="582"/>
      <c r="S120" s="688"/>
      <c r="T120" s="581">
        <f>SUM(AF120,AI120,AL120,AO120,AR120,AU120,AX120,BA120)</f>
        <v>100</v>
      </c>
      <c r="U120" s="582"/>
      <c r="V120" s="522">
        <f>SUM(AG120,AJ120,AM120+AP120,AS120,AV120,,AY120)</f>
        <v>42</v>
      </c>
      <c r="W120" s="688"/>
      <c r="X120" s="522">
        <v>24</v>
      </c>
      <c r="Y120" s="520"/>
      <c r="Z120" s="582"/>
      <c r="AA120" s="582"/>
      <c r="AB120" s="522">
        <v>18</v>
      </c>
      <c r="AC120" s="582"/>
      <c r="AD120" s="522"/>
      <c r="AE120" s="688"/>
      <c r="AF120" s="402"/>
      <c r="AG120" s="101"/>
      <c r="AH120" s="102"/>
      <c r="AI120" s="103"/>
      <c r="AJ120" s="101"/>
      <c r="AK120" s="403"/>
      <c r="AL120" s="402"/>
      <c r="AM120" s="101"/>
      <c r="AN120" s="102"/>
      <c r="AO120" s="103"/>
      <c r="AP120" s="101"/>
      <c r="AQ120" s="403"/>
      <c r="AR120" s="402"/>
      <c r="AS120" s="101"/>
      <c r="AT120" s="102"/>
      <c r="AU120" s="103"/>
      <c r="AV120" s="101"/>
      <c r="AW120" s="403"/>
      <c r="AX120" s="397">
        <v>100</v>
      </c>
      <c r="AY120" s="393">
        <v>42</v>
      </c>
      <c r="AZ120" s="396">
        <v>3</v>
      </c>
      <c r="BA120" s="395"/>
      <c r="BB120" s="393"/>
      <c r="BC120" s="396"/>
      <c r="BD120" s="424" t="s">
        <v>283</v>
      </c>
      <c r="BE120" s="425"/>
      <c r="BF120" s="425"/>
      <c r="BG120" s="425"/>
      <c r="BH120" s="425"/>
      <c r="BI120" s="426"/>
      <c r="BM120" s="23"/>
      <c r="BN120" s="23"/>
      <c r="BO120" s="23"/>
      <c r="BP120" s="2"/>
      <c r="BQ120" s="2"/>
    </row>
    <row r="121" spans="1:87" s="22" customFormat="1" ht="28.35" customHeight="1" thickBot="1" x14ac:dyDescent="0.25">
      <c r="A121" s="84"/>
      <c r="B121" s="195"/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241"/>
      <c r="Q121" s="241"/>
      <c r="R121" s="241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  <c r="AU121" s="241"/>
      <c r="AV121" s="241"/>
      <c r="AW121" s="241"/>
      <c r="AX121" s="241"/>
      <c r="AY121" s="241"/>
      <c r="AZ121" s="241"/>
      <c r="BA121" s="241"/>
      <c r="BB121" s="241"/>
      <c r="BC121" s="241"/>
      <c r="BD121" s="240"/>
      <c r="BE121" s="240"/>
      <c r="BF121" s="240"/>
      <c r="BG121" s="240"/>
      <c r="BH121" s="242"/>
    </row>
    <row r="122" spans="1:87" ht="32.450000000000003" customHeight="1" thickBot="1" x14ac:dyDescent="0.25">
      <c r="A122" s="759" t="s">
        <v>96</v>
      </c>
      <c r="B122" s="719" t="s">
        <v>419</v>
      </c>
      <c r="C122" s="720"/>
      <c r="D122" s="720"/>
      <c r="E122" s="720"/>
      <c r="F122" s="720"/>
      <c r="G122" s="720"/>
      <c r="H122" s="720"/>
      <c r="I122" s="720"/>
      <c r="J122" s="720"/>
      <c r="K122" s="720"/>
      <c r="L122" s="720"/>
      <c r="M122" s="720"/>
      <c r="N122" s="720"/>
      <c r="O122" s="721"/>
      <c r="P122" s="747" t="s">
        <v>8</v>
      </c>
      <c r="Q122" s="689"/>
      <c r="R122" s="689" t="s">
        <v>9</v>
      </c>
      <c r="S122" s="768"/>
      <c r="T122" s="711" t="s">
        <v>10</v>
      </c>
      <c r="U122" s="576"/>
      <c r="V122" s="576"/>
      <c r="W122" s="576"/>
      <c r="X122" s="576"/>
      <c r="Y122" s="576"/>
      <c r="Z122" s="576"/>
      <c r="AA122" s="576"/>
      <c r="AB122" s="576"/>
      <c r="AC122" s="576"/>
      <c r="AD122" s="576"/>
      <c r="AE122" s="712"/>
      <c r="AF122" s="575" t="s">
        <v>34</v>
      </c>
      <c r="AG122" s="576"/>
      <c r="AH122" s="576"/>
      <c r="AI122" s="576"/>
      <c r="AJ122" s="576"/>
      <c r="AK122" s="576"/>
      <c r="AL122" s="576"/>
      <c r="AM122" s="576"/>
      <c r="AN122" s="576"/>
      <c r="AO122" s="576"/>
      <c r="AP122" s="576"/>
      <c r="AQ122" s="576"/>
      <c r="AR122" s="576"/>
      <c r="AS122" s="576"/>
      <c r="AT122" s="576"/>
      <c r="AU122" s="576"/>
      <c r="AV122" s="576"/>
      <c r="AW122" s="576"/>
      <c r="AX122" s="576"/>
      <c r="AY122" s="576"/>
      <c r="AZ122" s="576"/>
      <c r="BA122" s="576"/>
      <c r="BB122" s="576"/>
      <c r="BC122" s="577"/>
      <c r="BD122" s="535" t="s">
        <v>97</v>
      </c>
      <c r="BE122" s="536"/>
      <c r="BF122" s="536"/>
      <c r="BG122" s="536"/>
      <c r="BH122" s="536"/>
      <c r="BI122" s="537"/>
      <c r="BJ122" s="38"/>
      <c r="BM122" s="22"/>
      <c r="BN122" s="22"/>
      <c r="BP122" s="2"/>
      <c r="BQ122" s="2"/>
    </row>
    <row r="123" spans="1:87" ht="32.450000000000003" customHeight="1" thickBot="1" x14ac:dyDescent="0.25">
      <c r="A123" s="760"/>
      <c r="B123" s="722"/>
      <c r="C123" s="723"/>
      <c r="D123" s="723"/>
      <c r="E123" s="723"/>
      <c r="F123" s="723"/>
      <c r="G123" s="723"/>
      <c r="H123" s="723"/>
      <c r="I123" s="723"/>
      <c r="J123" s="723"/>
      <c r="K123" s="723"/>
      <c r="L123" s="723"/>
      <c r="M123" s="723"/>
      <c r="N123" s="723"/>
      <c r="O123" s="724"/>
      <c r="P123" s="748"/>
      <c r="Q123" s="749"/>
      <c r="R123" s="749"/>
      <c r="S123" s="769"/>
      <c r="T123" s="747" t="s">
        <v>5</v>
      </c>
      <c r="U123" s="689"/>
      <c r="V123" s="691" t="s">
        <v>11</v>
      </c>
      <c r="W123" s="713"/>
      <c r="X123" s="734" t="s">
        <v>12</v>
      </c>
      <c r="Y123" s="735"/>
      <c r="Z123" s="735"/>
      <c r="AA123" s="735"/>
      <c r="AB123" s="735"/>
      <c r="AC123" s="735"/>
      <c r="AD123" s="735"/>
      <c r="AE123" s="736"/>
      <c r="AF123" s="490" t="s">
        <v>14</v>
      </c>
      <c r="AG123" s="491"/>
      <c r="AH123" s="491"/>
      <c r="AI123" s="491"/>
      <c r="AJ123" s="491"/>
      <c r="AK123" s="492"/>
      <c r="AL123" s="486" t="s">
        <v>15</v>
      </c>
      <c r="AM123" s="487"/>
      <c r="AN123" s="487"/>
      <c r="AO123" s="487"/>
      <c r="AP123" s="487"/>
      <c r="AQ123" s="531"/>
      <c r="AR123" s="490" t="s">
        <v>16</v>
      </c>
      <c r="AS123" s="491"/>
      <c r="AT123" s="491"/>
      <c r="AU123" s="491"/>
      <c r="AV123" s="491"/>
      <c r="AW123" s="492"/>
      <c r="AX123" s="486" t="s">
        <v>157</v>
      </c>
      <c r="AY123" s="487"/>
      <c r="AZ123" s="487"/>
      <c r="BA123" s="487"/>
      <c r="BB123" s="487"/>
      <c r="BC123" s="488"/>
      <c r="BD123" s="538"/>
      <c r="BE123" s="539"/>
      <c r="BF123" s="539"/>
      <c r="BG123" s="539"/>
      <c r="BH123" s="539"/>
      <c r="BI123" s="540"/>
      <c r="BJ123" s="38"/>
      <c r="BM123" s="22"/>
      <c r="BN123" s="22"/>
      <c r="BP123" s="2"/>
      <c r="BQ123" s="2"/>
    </row>
    <row r="124" spans="1:87" ht="76.900000000000006" customHeight="1" thickBot="1" x14ac:dyDescent="0.25">
      <c r="A124" s="760"/>
      <c r="B124" s="722"/>
      <c r="C124" s="723"/>
      <c r="D124" s="723"/>
      <c r="E124" s="723"/>
      <c r="F124" s="723"/>
      <c r="G124" s="723"/>
      <c r="H124" s="723"/>
      <c r="I124" s="723"/>
      <c r="J124" s="723"/>
      <c r="K124" s="723"/>
      <c r="L124" s="723"/>
      <c r="M124" s="723"/>
      <c r="N124" s="723"/>
      <c r="O124" s="724"/>
      <c r="P124" s="748"/>
      <c r="Q124" s="749"/>
      <c r="R124" s="749"/>
      <c r="S124" s="769"/>
      <c r="T124" s="748"/>
      <c r="U124" s="749"/>
      <c r="V124" s="714"/>
      <c r="W124" s="715"/>
      <c r="X124" s="751" t="s">
        <v>13</v>
      </c>
      <c r="Y124" s="713"/>
      <c r="Z124" s="689" t="s">
        <v>98</v>
      </c>
      <c r="AA124" s="689"/>
      <c r="AB124" s="689" t="s">
        <v>99</v>
      </c>
      <c r="AC124" s="689"/>
      <c r="AD124" s="691" t="s">
        <v>70</v>
      </c>
      <c r="AE124" s="692"/>
      <c r="AF124" s="430" t="s">
        <v>151</v>
      </c>
      <c r="AG124" s="487"/>
      <c r="AH124" s="488"/>
      <c r="AI124" s="430" t="s">
        <v>444</v>
      </c>
      <c r="AJ124" s="487"/>
      <c r="AK124" s="531"/>
      <c r="AL124" s="489" t="s">
        <v>177</v>
      </c>
      <c r="AM124" s="487"/>
      <c r="AN124" s="488"/>
      <c r="AO124" s="430" t="s">
        <v>178</v>
      </c>
      <c r="AP124" s="487"/>
      <c r="AQ124" s="531"/>
      <c r="AR124" s="489" t="s">
        <v>152</v>
      </c>
      <c r="AS124" s="487"/>
      <c r="AT124" s="488"/>
      <c r="AU124" s="430" t="s">
        <v>153</v>
      </c>
      <c r="AV124" s="487"/>
      <c r="AW124" s="531"/>
      <c r="AX124" s="489" t="s">
        <v>186</v>
      </c>
      <c r="AY124" s="487"/>
      <c r="AZ124" s="488"/>
      <c r="BA124" s="532" t="s">
        <v>154</v>
      </c>
      <c r="BB124" s="533"/>
      <c r="BC124" s="534"/>
      <c r="BD124" s="538"/>
      <c r="BE124" s="539"/>
      <c r="BF124" s="539"/>
      <c r="BG124" s="539"/>
      <c r="BH124" s="539"/>
      <c r="BI124" s="540"/>
      <c r="BJ124" s="38"/>
      <c r="BM124" s="22"/>
      <c r="BN124" s="22"/>
      <c r="BP124" s="2"/>
      <c r="BQ124" s="2"/>
    </row>
    <row r="125" spans="1:87" ht="150" customHeight="1" thickBot="1" x14ac:dyDescent="0.25">
      <c r="A125" s="761"/>
      <c r="B125" s="725"/>
      <c r="C125" s="726"/>
      <c r="D125" s="726"/>
      <c r="E125" s="726"/>
      <c r="F125" s="726"/>
      <c r="G125" s="726"/>
      <c r="H125" s="726"/>
      <c r="I125" s="726"/>
      <c r="J125" s="726"/>
      <c r="K125" s="726"/>
      <c r="L125" s="726"/>
      <c r="M125" s="726"/>
      <c r="N125" s="726"/>
      <c r="O125" s="727"/>
      <c r="P125" s="750"/>
      <c r="Q125" s="690"/>
      <c r="R125" s="690"/>
      <c r="S125" s="694"/>
      <c r="T125" s="750"/>
      <c r="U125" s="690"/>
      <c r="V125" s="693"/>
      <c r="W125" s="716"/>
      <c r="X125" s="750"/>
      <c r="Y125" s="716"/>
      <c r="Z125" s="690"/>
      <c r="AA125" s="690"/>
      <c r="AB125" s="690"/>
      <c r="AC125" s="690"/>
      <c r="AD125" s="693"/>
      <c r="AE125" s="694"/>
      <c r="AF125" s="40" t="s">
        <v>3</v>
      </c>
      <c r="AG125" s="41" t="s">
        <v>17</v>
      </c>
      <c r="AH125" s="42" t="s">
        <v>18</v>
      </c>
      <c r="AI125" s="72" t="s">
        <v>3</v>
      </c>
      <c r="AJ125" s="73" t="s">
        <v>17</v>
      </c>
      <c r="AK125" s="74" t="s">
        <v>18</v>
      </c>
      <c r="AL125" s="40" t="s">
        <v>3</v>
      </c>
      <c r="AM125" s="41" t="s">
        <v>17</v>
      </c>
      <c r="AN125" s="42" t="s">
        <v>18</v>
      </c>
      <c r="AO125" s="72" t="s">
        <v>3</v>
      </c>
      <c r="AP125" s="73" t="s">
        <v>17</v>
      </c>
      <c r="AQ125" s="74" t="s">
        <v>18</v>
      </c>
      <c r="AR125" s="40" t="s">
        <v>3</v>
      </c>
      <c r="AS125" s="41" t="s">
        <v>17</v>
      </c>
      <c r="AT125" s="42" t="s">
        <v>18</v>
      </c>
      <c r="AU125" s="72" t="s">
        <v>3</v>
      </c>
      <c r="AV125" s="73" t="s">
        <v>17</v>
      </c>
      <c r="AW125" s="74" t="s">
        <v>18</v>
      </c>
      <c r="AX125" s="40" t="s">
        <v>3</v>
      </c>
      <c r="AY125" s="41" t="s">
        <v>17</v>
      </c>
      <c r="AZ125" s="42" t="s">
        <v>18</v>
      </c>
      <c r="BA125" s="72" t="s">
        <v>3</v>
      </c>
      <c r="BB125" s="73" t="s">
        <v>17</v>
      </c>
      <c r="BC125" s="189" t="s">
        <v>18</v>
      </c>
      <c r="BD125" s="541"/>
      <c r="BE125" s="542"/>
      <c r="BF125" s="542"/>
      <c r="BG125" s="542"/>
      <c r="BH125" s="542"/>
      <c r="BI125" s="543"/>
      <c r="BJ125" s="38"/>
      <c r="BM125" s="22"/>
      <c r="BN125" s="22"/>
      <c r="BP125" s="2"/>
      <c r="BQ125" s="2"/>
    </row>
    <row r="126" spans="1:87" ht="94.5" customHeight="1" x14ac:dyDescent="0.2">
      <c r="A126" s="233" t="s">
        <v>276</v>
      </c>
      <c r="B126" s="463" t="s">
        <v>302</v>
      </c>
      <c r="C126" s="461"/>
      <c r="D126" s="461"/>
      <c r="E126" s="461"/>
      <c r="F126" s="461"/>
      <c r="G126" s="461"/>
      <c r="H126" s="461"/>
      <c r="I126" s="461"/>
      <c r="J126" s="461"/>
      <c r="K126" s="461"/>
      <c r="L126" s="461"/>
      <c r="M126" s="461"/>
      <c r="N126" s="461"/>
      <c r="O126" s="464"/>
      <c r="P126" s="555"/>
      <c r="Q126" s="495"/>
      <c r="R126" s="495">
        <v>7</v>
      </c>
      <c r="S126" s="494"/>
      <c r="T126" s="555">
        <f t="shared" si="33"/>
        <v>100</v>
      </c>
      <c r="U126" s="495"/>
      <c r="V126" s="493">
        <f t="shared" si="34"/>
        <v>42</v>
      </c>
      <c r="W126" s="494"/>
      <c r="X126" s="493">
        <v>18</v>
      </c>
      <c r="Y126" s="570"/>
      <c r="Z126" s="495">
        <v>24</v>
      </c>
      <c r="AA126" s="495"/>
      <c r="AB126" s="493"/>
      <c r="AC126" s="495"/>
      <c r="AD126" s="493"/>
      <c r="AE126" s="494"/>
      <c r="AF126" s="213"/>
      <c r="AG126" s="69"/>
      <c r="AH126" s="44"/>
      <c r="AI126" s="45"/>
      <c r="AJ126" s="69"/>
      <c r="AK126" s="214"/>
      <c r="AL126" s="213"/>
      <c r="AM126" s="69"/>
      <c r="AN126" s="44"/>
      <c r="AO126" s="45"/>
      <c r="AP126" s="69"/>
      <c r="AQ126" s="214"/>
      <c r="AR126" s="213"/>
      <c r="AS126" s="69"/>
      <c r="AT126" s="44"/>
      <c r="AU126" s="45"/>
      <c r="AV126" s="69"/>
      <c r="AW126" s="214"/>
      <c r="AX126" s="202">
        <v>100</v>
      </c>
      <c r="AY126" s="197">
        <v>42</v>
      </c>
      <c r="AZ126" s="206">
        <v>3</v>
      </c>
      <c r="BA126" s="196"/>
      <c r="BB126" s="197"/>
      <c r="BC126" s="206"/>
      <c r="BD126" s="433" t="s">
        <v>394</v>
      </c>
      <c r="BE126" s="434"/>
      <c r="BF126" s="434"/>
      <c r="BG126" s="434"/>
      <c r="BH126" s="434"/>
      <c r="BI126" s="435"/>
      <c r="BM126" s="23"/>
      <c r="BN126" s="23"/>
      <c r="BO126" s="23"/>
      <c r="BP126" s="2"/>
      <c r="BQ126" s="2"/>
    </row>
    <row r="127" spans="1:87" ht="40.5" customHeight="1" x14ac:dyDescent="0.2">
      <c r="A127" s="233" t="s">
        <v>277</v>
      </c>
      <c r="B127" s="463" t="s">
        <v>235</v>
      </c>
      <c r="C127" s="461"/>
      <c r="D127" s="461"/>
      <c r="E127" s="461"/>
      <c r="F127" s="461"/>
      <c r="G127" s="461"/>
      <c r="H127" s="461"/>
      <c r="I127" s="461"/>
      <c r="J127" s="461"/>
      <c r="K127" s="461"/>
      <c r="L127" s="461"/>
      <c r="M127" s="461"/>
      <c r="N127" s="461"/>
      <c r="O127" s="464"/>
      <c r="P127" s="555">
        <v>7</v>
      </c>
      <c r="Q127" s="495"/>
      <c r="R127" s="495"/>
      <c r="S127" s="494"/>
      <c r="T127" s="555">
        <f t="shared" si="33"/>
        <v>204</v>
      </c>
      <c r="U127" s="495"/>
      <c r="V127" s="493">
        <f t="shared" si="34"/>
        <v>88</v>
      </c>
      <c r="W127" s="494"/>
      <c r="X127" s="493">
        <v>32</v>
      </c>
      <c r="Y127" s="570"/>
      <c r="Z127" s="495">
        <v>32</v>
      </c>
      <c r="AA127" s="495"/>
      <c r="AB127" s="493">
        <v>24</v>
      </c>
      <c r="AC127" s="495"/>
      <c r="AD127" s="493"/>
      <c r="AE127" s="494"/>
      <c r="AF127" s="213"/>
      <c r="AG127" s="69"/>
      <c r="AH127" s="44"/>
      <c r="AI127" s="45"/>
      <c r="AJ127" s="69"/>
      <c r="AK127" s="214"/>
      <c r="AL127" s="213"/>
      <c r="AM127" s="69"/>
      <c r="AN127" s="44"/>
      <c r="AO127" s="45"/>
      <c r="AP127" s="69"/>
      <c r="AQ127" s="214"/>
      <c r="AR127" s="213"/>
      <c r="AS127" s="69"/>
      <c r="AT127" s="44"/>
      <c r="AU127" s="45"/>
      <c r="AV127" s="69"/>
      <c r="AW127" s="214"/>
      <c r="AX127" s="202">
        <v>204</v>
      </c>
      <c r="AY127" s="197">
        <v>88</v>
      </c>
      <c r="AZ127" s="206">
        <v>6</v>
      </c>
      <c r="BA127" s="196"/>
      <c r="BB127" s="197"/>
      <c r="BC127" s="206"/>
      <c r="BD127" s="433" t="s">
        <v>286</v>
      </c>
      <c r="BE127" s="434"/>
      <c r="BF127" s="434"/>
      <c r="BG127" s="434"/>
      <c r="BH127" s="434"/>
      <c r="BI127" s="435"/>
      <c r="BM127" s="23"/>
      <c r="BN127" s="23"/>
      <c r="BO127" s="23"/>
      <c r="BP127" s="2"/>
      <c r="BQ127" s="2"/>
    </row>
    <row r="128" spans="1:87" ht="72.75" customHeight="1" x14ac:dyDescent="0.2">
      <c r="A128" s="233" t="s">
        <v>278</v>
      </c>
      <c r="B128" s="463" t="s">
        <v>243</v>
      </c>
      <c r="C128" s="461"/>
      <c r="D128" s="461"/>
      <c r="E128" s="461"/>
      <c r="F128" s="461"/>
      <c r="G128" s="461"/>
      <c r="H128" s="461"/>
      <c r="I128" s="461"/>
      <c r="J128" s="461"/>
      <c r="K128" s="461"/>
      <c r="L128" s="461"/>
      <c r="M128" s="461"/>
      <c r="N128" s="461"/>
      <c r="O128" s="464"/>
      <c r="P128" s="555"/>
      <c r="Q128" s="495"/>
      <c r="R128" s="495">
        <v>7</v>
      </c>
      <c r="S128" s="494"/>
      <c r="T128" s="555">
        <f t="shared" si="33"/>
        <v>100</v>
      </c>
      <c r="U128" s="495"/>
      <c r="V128" s="493">
        <f t="shared" si="34"/>
        <v>42</v>
      </c>
      <c r="W128" s="494"/>
      <c r="X128" s="493">
        <v>18</v>
      </c>
      <c r="Y128" s="570"/>
      <c r="Z128" s="495"/>
      <c r="AA128" s="495"/>
      <c r="AB128" s="493">
        <v>24</v>
      </c>
      <c r="AC128" s="495"/>
      <c r="AD128" s="493"/>
      <c r="AE128" s="494"/>
      <c r="AF128" s="213"/>
      <c r="AG128" s="69"/>
      <c r="AH128" s="44"/>
      <c r="AI128" s="45"/>
      <c r="AJ128" s="69"/>
      <c r="AK128" s="214"/>
      <c r="AL128" s="213"/>
      <c r="AM128" s="69"/>
      <c r="AN128" s="44"/>
      <c r="AO128" s="45"/>
      <c r="AP128" s="69"/>
      <c r="AQ128" s="214"/>
      <c r="AR128" s="213"/>
      <c r="AS128" s="69"/>
      <c r="AT128" s="44"/>
      <c r="AU128" s="45"/>
      <c r="AV128" s="69"/>
      <c r="AW128" s="214"/>
      <c r="AX128" s="202">
        <v>100</v>
      </c>
      <c r="AY128" s="197">
        <v>42</v>
      </c>
      <c r="AZ128" s="206">
        <v>3</v>
      </c>
      <c r="BA128" s="196"/>
      <c r="BB128" s="197"/>
      <c r="BC128" s="206"/>
      <c r="BD128" s="433" t="s">
        <v>317</v>
      </c>
      <c r="BE128" s="434"/>
      <c r="BF128" s="434"/>
      <c r="BG128" s="434"/>
      <c r="BH128" s="434"/>
      <c r="BI128" s="435"/>
      <c r="BM128" s="23"/>
      <c r="BN128" s="23"/>
      <c r="BO128" s="23"/>
      <c r="BP128" s="2"/>
      <c r="BQ128" s="2"/>
    </row>
    <row r="129" spans="1:2641" s="106" customFormat="1" ht="64.5" customHeight="1" x14ac:dyDescent="0.2">
      <c r="A129" s="138" t="s">
        <v>233</v>
      </c>
      <c r="B129" s="583" t="s">
        <v>244</v>
      </c>
      <c r="C129" s="584"/>
      <c r="D129" s="584"/>
      <c r="E129" s="584"/>
      <c r="F129" s="584"/>
      <c r="G129" s="584"/>
      <c r="H129" s="584"/>
      <c r="I129" s="584"/>
      <c r="J129" s="584"/>
      <c r="K129" s="584"/>
      <c r="L129" s="584"/>
      <c r="M129" s="584"/>
      <c r="N129" s="584"/>
      <c r="O129" s="585"/>
      <c r="P129" s="586"/>
      <c r="Q129" s="587"/>
      <c r="R129" s="587"/>
      <c r="S129" s="707"/>
      <c r="T129" s="555"/>
      <c r="U129" s="495"/>
      <c r="V129" s="493"/>
      <c r="W129" s="495"/>
      <c r="X129" s="555"/>
      <c r="Y129" s="570"/>
      <c r="Z129" s="495"/>
      <c r="AA129" s="495"/>
      <c r="AB129" s="493"/>
      <c r="AC129" s="495"/>
      <c r="AD129" s="706"/>
      <c r="AE129" s="707"/>
      <c r="AF129" s="226"/>
      <c r="AG129" s="224"/>
      <c r="AH129" s="231"/>
      <c r="AI129" s="43"/>
      <c r="AJ129" s="224"/>
      <c r="AK129" s="227"/>
      <c r="AL129" s="226"/>
      <c r="AM129" s="224"/>
      <c r="AN129" s="231"/>
      <c r="AO129" s="43"/>
      <c r="AP129" s="224"/>
      <c r="AQ129" s="227"/>
      <c r="AR129" s="226"/>
      <c r="AS129" s="224"/>
      <c r="AT129" s="231"/>
      <c r="AU129" s="43"/>
      <c r="AV129" s="224"/>
      <c r="AW129" s="227"/>
      <c r="AX129" s="211"/>
      <c r="AY129" s="210"/>
      <c r="AZ129" s="225"/>
      <c r="BA129" s="228"/>
      <c r="BB129" s="210"/>
      <c r="BC129" s="225"/>
      <c r="BD129" s="436"/>
      <c r="BE129" s="437"/>
      <c r="BF129" s="437"/>
      <c r="BG129" s="437"/>
      <c r="BH129" s="437"/>
      <c r="BI129" s="438"/>
      <c r="BJ129" s="2"/>
      <c r="BK129" s="2"/>
      <c r="BL129" s="2"/>
      <c r="BM129" s="22"/>
      <c r="BN129" s="22"/>
      <c r="BO129" s="2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</row>
    <row r="130" spans="1:2641" ht="42" customHeight="1" x14ac:dyDescent="0.2">
      <c r="A130" s="865" t="s">
        <v>236</v>
      </c>
      <c r="B130" s="463" t="s">
        <v>240</v>
      </c>
      <c r="C130" s="461"/>
      <c r="D130" s="461"/>
      <c r="E130" s="461"/>
      <c r="F130" s="461"/>
      <c r="G130" s="461"/>
      <c r="H130" s="461"/>
      <c r="I130" s="461"/>
      <c r="J130" s="461"/>
      <c r="K130" s="461"/>
      <c r="L130" s="461"/>
      <c r="M130" s="461"/>
      <c r="N130" s="461"/>
      <c r="O130" s="464"/>
      <c r="P130" s="555">
        <v>7</v>
      </c>
      <c r="Q130" s="495"/>
      <c r="R130" s="495"/>
      <c r="S130" s="494"/>
      <c r="T130" s="555">
        <f t="shared" si="33"/>
        <v>180</v>
      </c>
      <c r="U130" s="495"/>
      <c r="V130" s="493">
        <f t="shared" si="34"/>
        <v>80</v>
      </c>
      <c r="W130" s="494"/>
      <c r="X130" s="493">
        <v>32</v>
      </c>
      <c r="Y130" s="570"/>
      <c r="Z130" s="495">
        <v>32</v>
      </c>
      <c r="AA130" s="495"/>
      <c r="AB130" s="493">
        <v>16</v>
      </c>
      <c r="AC130" s="495"/>
      <c r="AD130" s="493"/>
      <c r="AE130" s="494"/>
      <c r="AF130" s="213"/>
      <c r="AG130" s="69"/>
      <c r="AH130" s="44"/>
      <c r="AI130" s="45"/>
      <c r="AJ130" s="69"/>
      <c r="AK130" s="214"/>
      <c r="AL130" s="213"/>
      <c r="AM130" s="69"/>
      <c r="AN130" s="44"/>
      <c r="AO130" s="45"/>
      <c r="AP130" s="69"/>
      <c r="AQ130" s="214"/>
      <c r="AR130" s="213"/>
      <c r="AS130" s="69"/>
      <c r="AT130" s="44"/>
      <c r="AU130" s="45"/>
      <c r="AV130" s="69"/>
      <c r="AW130" s="214"/>
      <c r="AX130" s="202">
        <v>180</v>
      </c>
      <c r="AY130" s="197">
        <v>80</v>
      </c>
      <c r="AZ130" s="206">
        <v>5</v>
      </c>
      <c r="BA130" s="196"/>
      <c r="BB130" s="197"/>
      <c r="BC130" s="206"/>
      <c r="BD130" s="433" t="s">
        <v>313</v>
      </c>
      <c r="BE130" s="434"/>
      <c r="BF130" s="434"/>
      <c r="BG130" s="434"/>
      <c r="BH130" s="434"/>
      <c r="BI130" s="435"/>
      <c r="BM130" s="23"/>
      <c r="BN130" s="23"/>
      <c r="BO130" s="23"/>
      <c r="BP130" s="2"/>
      <c r="BQ130" s="2"/>
    </row>
    <row r="131" spans="1:2641" ht="75" customHeight="1" x14ac:dyDescent="0.2">
      <c r="A131" s="865"/>
      <c r="B131" s="463" t="s">
        <v>401</v>
      </c>
      <c r="C131" s="461"/>
      <c r="D131" s="461"/>
      <c r="E131" s="461"/>
      <c r="F131" s="461"/>
      <c r="G131" s="461"/>
      <c r="H131" s="461"/>
      <c r="I131" s="461"/>
      <c r="J131" s="461"/>
      <c r="K131" s="461"/>
      <c r="L131" s="461"/>
      <c r="M131" s="461"/>
      <c r="N131" s="461"/>
      <c r="O131" s="464"/>
      <c r="P131" s="555"/>
      <c r="Q131" s="495"/>
      <c r="R131" s="495"/>
      <c r="S131" s="494"/>
      <c r="T131" s="555">
        <f t="shared" si="33"/>
        <v>30</v>
      </c>
      <c r="U131" s="495"/>
      <c r="V131" s="493"/>
      <c r="W131" s="494"/>
      <c r="X131" s="493"/>
      <c r="Y131" s="570"/>
      <c r="Z131" s="495"/>
      <c r="AA131" s="495"/>
      <c r="AB131" s="493"/>
      <c r="AC131" s="495"/>
      <c r="AD131" s="493"/>
      <c r="AE131" s="494"/>
      <c r="AF131" s="213"/>
      <c r="AG131" s="69"/>
      <c r="AH131" s="44"/>
      <c r="AI131" s="45"/>
      <c r="AJ131" s="69"/>
      <c r="AK131" s="214"/>
      <c r="AL131" s="213"/>
      <c r="AM131" s="69"/>
      <c r="AN131" s="44"/>
      <c r="AO131" s="45"/>
      <c r="AP131" s="69"/>
      <c r="AQ131" s="214"/>
      <c r="AR131" s="213"/>
      <c r="AS131" s="69"/>
      <c r="AT131" s="44"/>
      <c r="AU131" s="45"/>
      <c r="AV131" s="69"/>
      <c r="AW131" s="214"/>
      <c r="AX131" s="202">
        <v>30</v>
      </c>
      <c r="AY131" s="197"/>
      <c r="AZ131" s="206">
        <v>1</v>
      </c>
      <c r="BA131" s="196"/>
      <c r="BB131" s="197"/>
      <c r="BC131" s="206"/>
      <c r="BD131" s="433" t="s">
        <v>398</v>
      </c>
      <c r="BE131" s="434"/>
      <c r="BF131" s="434"/>
      <c r="BG131" s="434"/>
      <c r="BH131" s="434"/>
      <c r="BI131" s="435"/>
      <c r="BM131" s="23"/>
      <c r="BN131" s="23"/>
      <c r="BO131" s="23"/>
      <c r="BP131" s="2"/>
      <c r="BQ131" s="2"/>
    </row>
    <row r="132" spans="1:2641" ht="70.5" customHeight="1" x14ac:dyDescent="0.2">
      <c r="A132" s="233" t="s">
        <v>237</v>
      </c>
      <c r="B132" s="463" t="s">
        <v>303</v>
      </c>
      <c r="C132" s="461"/>
      <c r="D132" s="461"/>
      <c r="E132" s="461"/>
      <c r="F132" s="461"/>
      <c r="G132" s="461"/>
      <c r="H132" s="461"/>
      <c r="I132" s="461"/>
      <c r="J132" s="461"/>
      <c r="K132" s="461"/>
      <c r="L132" s="461"/>
      <c r="M132" s="461"/>
      <c r="N132" s="461"/>
      <c r="O132" s="464"/>
      <c r="P132" s="555"/>
      <c r="Q132" s="495"/>
      <c r="R132" s="495">
        <v>7</v>
      </c>
      <c r="S132" s="494"/>
      <c r="T132" s="555">
        <f t="shared" si="33"/>
        <v>100</v>
      </c>
      <c r="U132" s="495"/>
      <c r="V132" s="493">
        <f t="shared" si="34"/>
        <v>42</v>
      </c>
      <c r="W132" s="494"/>
      <c r="X132" s="493">
        <v>24</v>
      </c>
      <c r="Y132" s="570"/>
      <c r="Z132" s="495"/>
      <c r="AA132" s="495"/>
      <c r="AB132" s="493">
        <v>18</v>
      </c>
      <c r="AC132" s="495"/>
      <c r="AD132" s="493"/>
      <c r="AE132" s="494"/>
      <c r="AF132" s="213"/>
      <c r="AG132" s="69"/>
      <c r="AH132" s="44"/>
      <c r="AI132" s="45"/>
      <c r="AJ132" s="69"/>
      <c r="AK132" s="214"/>
      <c r="AL132" s="213"/>
      <c r="AM132" s="69"/>
      <c r="AN132" s="44"/>
      <c r="AO132" s="45"/>
      <c r="AP132" s="69"/>
      <c r="AQ132" s="214"/>
      <c r="AR132" s="213"/>
      <c r="AS132" s="69"/>
      <c r="AT132" s="44"/>
      <c r="AU132" s="45"/>
      <c r="AV132" s="69"/>
      <c r="AW132" s="214"/>
      <c r="AX132" s="202">
        <v>100</v>
      </c>
      <c r="AY132" s="197">
        <v>42</v>
      </c>
      <c r="AZ132" s="206">
        <v>3</v>
      </c>
      <c r="BA132" s="196"/>
      <c r="BB132" s="197"/>
      <c r="BC132" s="206"/>
      <c r="BD132" s="433" t="s">
        <v>395</v>
      </c>
      <c r="BE132" s="434"/>
      <c r="BF132" s="434"/>
      <c r="BG132" s="434"/>
      <c r="BH132" s="434"/>
      <c r="BI132" s="435"/>
      <c r="BM132" s="23"/>
      <c r="BN132" s="23"/>
      <c r="BO132" s="23"/>
      <c r="BP132" s="2"/>
      <c r="BQ132" s="2"/>
    </row>
    <row r="133" spans="1:2641" ht="70.5" customHeight="1" x14ac:dyDescent="0.2">
      <c r="A133" s="233" t="s">
        <v>238</v>
      </c>
      <c r="B133" s="463" t="s">
        <v>241</v>
      </c>
      <c r="C133" s="461"/>
      <c r="D133" s="461"/>
      <c r="E133" s="461"/>
      <c r="F133" s="461"/>
      <c r="G133" s="461"/>
      <c r="H133" s="461"/>
      <c r="I133" s="461"/>
      <c r="J133" s="461"/>
      <c r="K133" s="461"/>
      <c r="L133" s="461"/>
      <c r="M133" s="461"/>
      <c r="N133" s="461"/>
      <c r="O133" s="464"/>
      <c r="P133" s="555"/>
      <c r="Q133" s="495"/>
      <c r="R133" s="495">
        <v>7</v>
      </c>
      <c r="S133" s="494"/>
      <c r="T133" s="555">
        <f t="shared" si="33"/>
        <v>100</v>
      </c>
      <c r="U133" s="495"/>
      <c r="V133" s="493">
        <f t="shared" si="34"/>
        <v>42</v>
      </c>
      <c r="W133" s="494"/>
      <c r="X133" s="493">
        <v>10</v>
      </c>
      <c r="Y133" s="570"/>
      <c r="Z133" s="495">
        <v>32</v>
      </c>
      <c r="AA133" s="495"/>
      <c r="AB133" s="493"/>
      <c r="AC133" s="495"/>
      <c r="AD133" s="493"/>
      <c r="AE133" s="494"/>
      <c r="AF133" s="213"/>
      <c r="AG133" s="69"/>
      <c r="AH133" s="44"/>
      <c r="AI133" s="45"/>
      <c r="AJ133" s="69"/>
      <c r="AK133" s="214"/>
      <c r="AL133" s="213"/>
      <c r="AM133" s="69"/>
      <c r="AN133" s="44"/>
      <c r="AO133" s="45"/>
      <c r="AP133" s="69"/>
      <c r="AQ133" s="214"/>
      <c r="AR133" s="213"/>
      <c r="AS133" s="69"/>
      <c r="AT133" s="44"/>
      <c r="AU133" s="45"/>
      <c r="AV133" s="69"/>
      <c r="AW133" s="214"/>
      <c r="AX133" s="202">
        <v>100</v>
      </c>
      <c r="AY133" s="197">
        <v>42</v>
      </c>
      <c r="AZ133" s="206">
        <v>3</v>
      </c>
      <c r="BA133" s="196"/>
      <c r="BB133" s="197"/>
      <c r="BC133" s="206"/>
      <c r="BD133" s="433" t="s">
        <v>318</v>
      </c>
      <c r="BE133" s="434"/>
      <c r="BF133" s="434"/>
      <c r="BG133" s="434"/>
      <c r="BH133" s="434"/>
      <c r="BI133" s="435"/>
      <c r="BM133" s="23"/>
      <c r="BN133" s="23"/>
      <c r="BO133" s="23"/>
      <c r="BP133" s="2"/>
      <c r="BQ133" s="2"/>
    </row>
    <row r="134" spans="1:2641" s="106" customFormat="1" ht="73.5" customHeight="1" x14ac:dyDescent="0.2">
      <c r="A134" s="138" t="s">
        <v>239</v>
      </c>
      <c r="B134" s="583" t="s">
        <v>248</v>
      </c>
      <c r="C134" s="584"/>
      <c r="D134" s="584"/>
      <c r="E134" s="584"/>
      <c r="F134" s="584"/>
      <c r="G134" s="584"/>
      <c r="H134" s="584"/>
      <c r="I134" s="584"/>
      <c r="J134" s="584"/>
      <c r="K134" s="584"/>
      <c r="L134" s="584"/>
      <c r="M134" s="584"/>
      <c r="N134" s="584"/>
      <c r="O134" s="585"/>
      <c r="P134" s="586"/>
      <c r="Q134" s="587"/>
      <c r="R134" s="587"/>
      <c r="S134" s="707"/>
      <c r="T134" s="555"/>
      <c r="U134" s="495"/>
      <c r="V134" s="493"/>
      <c r="W134" s="495"/>
      <c r="X134" s="555"/>
      <c r="Y134" s="570"/>
      <c r="Z134" s="495"/>
      <c r="AA134" s="495"/>
      <c r="AB134" s="493"/>
      <c r="AC134" s="495"/>
      <c r="AD134" s="706"/>
      <c r="AE134" s="707"/>
      <c r="AF134" s="226"/>
      <c r="AG134" s="224"/>
      <c r="AH134" s="231"/>
      <c r="AI134" s="43"/>
      <c r="AJ134" s="224"/>
      <c r="AK134" s="227"/>
      <c r="AL134" s="226"/>
      <c r="AM134" s="224"/>
      <c r="AN134" s="231"/>
      <c r="AO134" s="43"/>
      <c r="AP134" s="224"/>
      <c r="AQ134" s="227"/>
      <c r="AR134" s="226"/>
      <c r="AS134" s="224"/>
      <c r="AT134" s="231"/>
      <c r="AU134" s="43"/>
      <c r="AV134" s="224"/>
      <c r="AW134" s="227"/>
      <c r="AX134" s="211"/>
      <c r="AY134" s="210"/>
      <c r="AZ134" s="225"/>
      <c r="BA134" s="228"/>
      <c r="BB134" s="210"/>
      <c r="BC134" s="225"/>
      <c r="BD134" s="436"/>
      <c r="BE134" s="437"/>
      <c r="BF134" s="437"/>
      <c r="BG134" s="437"/>
      <c r="BH134" s="437"/>
      <c r="BI134" s="438"/>
      <c r="BJ134" s="2"/>
      <c r="BK134" s="2"/>
      <c r="BL134" s="2"/>
      <c r="BM134" s="22"/>
      <c r="BN134" s="22"/>
      <c r="BO134" s="2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</row>
    <row r="135" spans="1:2641" ht="99.75" customHeight="1" x14ac:dyDescent="0.2">
      <c r="A135" s="233" t="s">
        <v>245</v>
      </c>
      <c r="B135" s="463" t="s">
        <v>304</v>
      </c>
      <c r="C135" s="461"/>
      <c r="D135" s="461"/>
      <c r="E135" s="461"/>
      <c r="F135" s="461"/>
      <c r="G135" s="461"/>
      <c r="H135" s="461"/>
      <c r="I135" s="461"/>
      <c r="J135" s="461"/>
      <c r="K135" s="461"/>
      <c r="L135" s="461"/>
      <c r="M135" s="461"/>
      <c r="N135" s="461"/>
      <c r="O135" s="464"/>
      <c r="P135" s="555"/>
      <c r="Q135" s="495"/>
      <c r="R135" s="495">
        <v>7</v>
      </c>
      <c r="S135" s="494"/>
      <c r="T135" s="555">
        <f t="shared" si="33"/>
        <v>100</v>
      </c>
      <c r="U135" s="495"/>
      <c r="V135" s="493">
        <f t="shared" si="34"/>
        <v>42</v>
      </c>
      <c r="W135" s="494"/>
      <c r="X135" s="493">
        <v>24</v>
      </c>
      <c r="Y135" s="570"/>
      <c r="Z135" s="495"/>
      <c r="AA135" s="495"/>
      <c r="AB135" s="493">
        <v>18</v>
      </c>
      <c r="AC135" s="495"/>
      <c r="AD135" s="493"/>
      <c r="AE135" s="494"/>
      <c r="AF135" s="202"/>
      <c r="AG135" s="197"/>
      <c r="AH135" s="206"/>
      <c r="AI135" s="196"/>
      <c r="AJ135" s="197"/>
      <c r="AK135" s="198"/>
      <c r="AL135" s="202"/>
      <c r="AM135" s="197"/>
      <c r="AN135" s="206"/>
      <c r="AO135" s="196"/>
      <c r="AP135" s="197"/>
      <c r="AQ135" s="198"/>
      <c r="AR135" s="202"/>
      <c r="AS135" s="197"/>
      <c r="AT135" s="206"/>
      <c r="AU135" s="196"/>
      <c r="AV135" s="197"/>
      <c r="AW135" s="198"/>
      <c r="AX135" s="202">
        <v>100</v>
      </c>
      <c r="AY135" s="197">
        <v>42</v>
      </c>
      <c r="AZ135" s="206">
        <v>3</v>
      </c>
      <c r="BA135" s="196"/>
      <c r="BB135" s="197"/>
      <c r="BC135" s="206"/>
      <c r="BD135" s="433" t="s">
        <v>396</v>
      </c>
      <c r="BE135" s="434"/>
      <c r="BF135" s="434"/>
      <c r="BG135" s="434"/>
      <c r="BH135" s="434"/>
      <c r="BI135" s="435"/>
      <c r="BM135" s="23"/>
      <c r="BN135" s="23"/>
      <c r="BO135" s="23"/>
      <c r="BP135" s="2"/>
      <c r="BQ135" s="2"/>
    </row>
    <row r="136" spans="1:2641" ht="54" customHeight="1" thickBot="1" x14ac:dyDescent="0.25">
      <c r="A136" s="139" t="s">
        <v>246</v>
      </c>
      <c r="B136" s="808" t="s">
        <v>247</v>
      </c>
      <c r="C136" s="613"/>
      <c r="D136" s="613"/>
      <c r="E136" s="613"/>
      <c r="F136" s="613"/>
      <c r="G136" s="613"/>
      <c r="H136" s="613"/>
      <c r="I136" s="613"/>
      <c r="J136" s="613"/>
      <c r="K136" s="613"/>
      <c r="L136" s="613"/>
      <c r="M136" s="613"/>
      <c r="N136" s="613"/>
      <c r="O136" s="809"/>
      <c r="P136" s="610">
        <v>7</v>
      </c>
      <c r="Q136" s="611"/>
      <c r="R136" s="611"/>
      <c r="S136" s="497"/>
      <c r="T136" s="581">
        <f t="shared" si="33"/>
        <v>106</v>
      </c>
      <c r="U136" s="582"/>
      <c r="V136" s="493">
        <f t="shared" si="34"/>
        <v>48</v>
      </c>
      <c r="W136" s="494"/>
      <c r="X136" s="496">
        <v>24</v>
      </c>
      <c r="Y136" s="695"/>
      <c r="Z136" s="611">
        <v>16</v>
      </c>
      <c r="AA136" s="611"/>
      <c r="AB136" s="611">
        <v>8</v>
      </c>
      <c r="AC136" s="611"/>
      <c r="AD136" s="496"/>
      <c r="AE136" s="497"/>
      <c r="AF136" s="204"/>
      <c r="AG136" s="203"/>
      <c r="AH136" s="229"/>
      <c r="AI136" s="200"/>
      <c r="AJ136" s="201"/>
      <c r="AK136" s="212"/>
      <c r="AL136" s="204"/>
      <c r="AM136" s="203"/>
      <c r="AN136" s="229"/>
      <c r="AO136" s="200"/>
      <c r="AP136" s="201"/>
      <c r="AQ136" s="212"/>
      <c r="AR136" s="204"/>
      <c r="AS136" s="203"/>
      <c r="AT136" s="229"/>
      <c r="AU136" s="200"/>
      <c r="AV136" s="201"/>
      <c r="AW136" s="212"/>
      <c r="AX136" s="204">
        <v>106</v>
      </c>
      <c r="AY136" s="203">
        <v>48</v>
      </c>
      <c r="AZ136" s="229">
        <v>3</v>
      </c>
      <c r="BA136" s="216"/>
      <c r="BB136" s="203"/>
      <c r="BC136" s="229"/>
      <c r="BD136" s="415" t="s">
        <v>320</v>
      </c>
      <c r="BE136" s="416"/>
      <c r="BF136" s="416"/>
      <c r="BG136" s="416"/>
      <c r="BH136" s="416"/>
      <c r="BI136" s="417"/>
      <c r="BM136" s="23"/>
      <c r="BN136" s="23"/>
      <c r="BO136" s="23"/>
      <c r="BP136" s="2"/>
      <c r="BQ136" s="2"/>
    </row>
    <row r="137" spans="1:2641" ht="51" customHeight="1" thickBot="1" x14ac:dyDescent="0.25">
      <c r="A137" s="285" t="s">
        <v>465</v>
      </c>
      <c r="B137" s="548" t="s">
        <v>105</v>
      </c>
      <c r="C137" s="549"/>
      <c r="D137" s="549"/>
      <c r="E137" s="549"/>
      <c r="F137" s="549"/>
      <c r="G137" s="549"/>
      <c r="H137" s="549"/>
      <c r="I137" s="549"/>
      <c r="J137" s="549"/>
      <c r="K137" s="549"/>
      <c r="L137" s="549"/>
      <c r="M137" s="549"/>
      <c r="N137" s="549"/>
      <c r="O137" s="550"/>
      <c r="P137" s="486"/>
      <c r="Q137" s="487"/>
      <c r="R137" s="819"/>
      <c r="S137" s="871"/>
      <c r="T137" s="711" t="s">
        <v>480</v>
      </c>
      <c r="U137" s="576"/>
      <c r="V137" s="576" t="s">
        <v>470</v>
      </c>
      <c r="W137" s="712"/>
      <c r="X137" s="711" t="s">
        <v>185</v>
      </c>
      <c r="Y137" s="576"/>
      <c r="Z137" s="576"/>
      <c r="AA137" s="576"/>
      <c r="AB137" s="576" t="s">
        <v>160</v>
      </c>
      <c r="AC137" s="576"/>
      <c r="AD137" s="576"/>
      <c r="AE137" s="712"/>
      <c r="AF137" s="294"/>
      <c r="AG137" s="293"/>
      <c r="AH137" s="318"/>
      <c r="AI137" s="294"/>
      <c r="AJ137" s="293"/>
      <c r="AK137" s="304"/>
      <c r="AL137" s="303"/>
      <c r="AM137" s="293"/>
      <c r="AN137" s="304"/>
      <c r="AO137" s="302"/>
      <c r="AP137" s="293"/>
      <c r="AQ137" s="304"/>
      <c r="AR137" s="302" t="s">
        <v>185</v>
      </c>
      <c r="AS137" s="293" t="s">
        <v>185</v>
      </c>
      <c r="AT137" s="304"/>
      <c r="AU137" s="302" t="s">
        <v>185</v>
      </c>
      <c r="AV137" s="293" t="s">
        <v>185</v>
      </c>
      <c r="AW137" s="304"/>
      <c r="AX137" s="294" t="s">
        <v>481</v>
      </c>
      <c r="AY137" s="293" t="s">
        <v>185</v>
      </c>
      <c r="AZ137" s="318"/>
      <c r="BA137" s="207"/>
      <c r="BB137" s="208"/>
      <c r="BC137" s="209"/>
      <c r="BD137" s="418"/>
      <c r="BE137" s="419"/>
      <c r="BF137" s="419"/>
      <c r="BG137" s="419"/>
      <c r="BH137" s="419"/>
      <c r="BI137" s="420"/>
      <c r="BM137" s="22"/>
      <c r="BN137" s="22"/>
      <c r="BP137" s="2"/>
      <c r="BQ137" s="2"/>
    </row>
    <row r="138" spans="1:2641" ht="42" customHeight="1" x14ac:dyDescent="0.2">
      <c r="A138" s="253" t="s">
        <v>466</v>
      </c>
      <c r="B138" s="868" t="s">
        <v>158</v>
      </c>
      <c r="C138" s="869"/>
      <c r="D138" s="869"/>
      <c r="E138" s="869"/>
      <c r="F138" s="869"/>
      <c r="G138" s="869"/>
      <c r="H138" s="869"/>
      <c r="I138" s="869"/>
      <c r="J138" s="869"/>
      <c r="K138" s="869"/>
      <c r="L138" s="869"/>
      <c r="M138" s="869"/>
      <c r="N138" s="869"/>
      <c r="O138" s="870"/>
      <c r="P138" s="801"/>
      <c r="Q138" s="802"/>
      <c r="R138" s="697"/>
      <c r="S138" s="698"/>
      <c r="T138" s="544" t="s">
        <v>160</v>
      </c>
      <c r="U138" s="526"/>
      <c r="V138" s="525" t="s">
        <v>160</v>
      </c>
      <c r="W138" s="545"/>
      <c r="X138" s="526"/>
      <c r="Y138" s="527"/>
      <c r="Z138" s="525"/>
      <c r="AA138" s="527"/>
      <c r="AB138" s="525" t="s">
        <v>160</v>
      </c>
      <c r="AC138" s="526"/>
      <c r="AD138" s="525"/>
      <c r="AE138" s="545"/>
      <c r="AF138" s="298"/>
      <c r="AG138" s="305"/>
      <c r="AH138" s="299"/>
      <c r="AI138" s="298"/>
      <c r="AJ138" s="305"/>
      <c r="AK138" s="299"/>
      <c r="AL138" s="298"/>
      <c r="AM138" s="305"/>
      <c r="AN138" s="299"/>
      <c r="AO138" s="298"/>
      <c r="AP138" s="305"/>
      <c r="AQ138" s="299"/>
      <c r="AR138" s="298" t="s">
        <v>185</v>
      </c>
      <c r="AS138" s="305" t="s">
        <v>185</v>
      </c>
      <c r="AT138" s="299"/>
      <c r="AU138" s="298" t="s">
        <v>185</v>
      </c>
      <c r="AV138" s="305" t="s">
        <v>185</v>
      </c>
      <c r="AW138" s="299"/>
      <c r="AX138" s="298"/>
      <c r="AY138" s="305"/>
      <c r="AZ138" s="299"/>
      <c r="BA138" s="234"/>
      <c r="BB138" s="235"/>
      <c r="BC138" s="236"/>
      <c r="BD138" s="421"/>
      <c r="BE138" s="422"/>
      <c r="BF138" s="422"/>
      <c r="BG138" s="422"/>
      <c r="BH138" s="422"/>
      <c r="BI138" s="423"/>
      <c r="BM138" s="22"/>
      <c r="BN138" s="22"/>
      <c r="BP138" s="2"/>
      <c r="BQ138" s="2"/>
    </row>
    <row r="139" spans="1:2641" ht="43.5" customHeight="1" thickBot="1" x14ac:dyDescent="0.25">
      <c r="A139" s="249" t="s">
        <v>467</v>
      </c>
      <c r="B139" s="782" t="s">
        <v>296</v>
      </c>
      <c r="C139" s="783"/>
      <c r="D139" s="783"/>
      <c r="E139" s="783"/>
      <c r="F139" s="783"/>
      <c r="G139" s="783"/>
      <c r="H139" s="783"/>
      <c r="I139" s="783"/>
      <c r="J139" s="783"/>
      <c r="K139" s="783"/>
      <c r="L139" s="783"/>
      <c r="M139" s="783"/>
      <c r="N139" s="783"/>
      <c r="O139" s="784"/>
      <c r="P139" s="581"/>
      <c r="Q139" s="582"/>
      <c r="R139" s="872" t="s">
        <v>456</v>
      </c>
      <c r="S139" s="873"/>
      <c r="T139" s="610" t="s">
        <v>481</v>
      </c>
      <c r="U139" s="611"/>
      <c r="V139" s="611" t="s">
        <v>185</v>
      </c>
      <c r="W139" s="695"/>
      <c r="X139" s="610" t="s">
        <v>185</v>
      </c>
      <c r="Y139" s="695"/>
      <c r="Z139" s="611"/>
      <c r="AA139" s="611"/>
      <c r="AB139" s="496"/>
      <c r="AC139" s="611"/>
      <c r="AD139" s="611"/>
      <c r="AE139" s="497"/>
      <c r="AF139" s="295"/>
      <c r="AG139" s="296"/>
      <c r="AH139" s="319"/>
      <c r="AI139" s="295"/>
      <c r="AJ139" s="296"/>
      <c r="AK139" s="297"/>
      <c r="AL139" s="300"/>
      <c r="AM139" s="296"/>
      <c r="AN139" s="301"/>
      <c r="AO139" s="300"/>
      <c r="AP139" s="296"/>
      <c r="AQ139" s="301"/>
      <c r="AR139" s="300"/>
      <c r="AS139" s="296"/>
      <c r="AT139" s="301"/>
      <c r="AU139" s="300"/>
      <c r="AV139" s="296"/>
      <c r="AW139" s="301"/>
      <c r="AX139" s="295" t="s">
        <v>481</v>
      </c>
      <c r="AY139" s="296" t="s">
        <v>185</v>
      </c>
      <c r="AZ139" s="319"/>
      <c r="BA139" s="200"/>
      <c r="BB139" s="201"/>
      <c r="BC139" s="223"/>
      <c r="BD139" s="424" t="s">
        <v>138</v>
      </c>
      <c r="BE139" s="425"/>
      <c r="BF139" s="425"/>
      <c r="BG139" s="425"/>
      <c r="BH139" s="425"/>
      <c r="BI139" s="426"/>
      <c r="BM139" s="22"/>
      <c r="BN139" s="22"/>
      <c r="BP139" s="2"/>
      <c r="BQ139" s="2"/>
    </row>
    <row r="140" spans="1:2641" ht="51" customHeight="1" thickBot="1" x14ac:dyDescent="0.25">
      <c r="A140" s="285" t="s">
        <v>468</v>
      </c>
      <c r="B140" s="548" t="s">
        <v>106</v>
      </c>
      <c r="C140" s="549"/>
      <c r="D140" s="549"/>
      <c r="E140" s="549"/>
      <c r="F140" s="549"/>
      <c r="G140" s="549"/>
      <c r="H140" s="549"/>
      <c r="I140" s="549"/>
      <c r="J140" s="549"/>
      <c r="K140" s="549"/>
      <c r="L140" s="549"/>
      <c r="M140" s="549"/>
      <c r="N140" s="549"/>
      <c r="O140" s="550"/>
      <c r="P140" s="486"/>
      <c r="Q140" s="487"/>
      <c r="R140" s="487"/>
      <c r="S140" s="531"/>
      <c r="T140" s="551" t="s">
        <v>485</v>
      </c>
      <c r="U140" s="552"/>
      <c r="V140" s="552" t="s">
        <v>485</v>
      </c>
      <c r="W140" s="553"/>
      <c r="X140" s="554"/>
      <c r="Y140" s="552"/>
      <c r="Z140" s="552"/>
      <c r="AA140" s="552"/>
      <c r="AB140" s="552" t="s">
        <v>485</v>
      </c>
      <c r="AC140" s="552"/>
      <c r="AD140" s="554"/>
      <c r="AE140" s="699"/>
      <c r="AF140" s="336" t="s">
        <v>159</v>
      </c>
      <c r="AG140" s="337" t="s">
        <v>159</v>
      </c>
      <c r="AH140" s="338"/>
      <c r="AI140" s="339" t="s">
        <v>159</v>
      </c>
      <c r="AJ140" s="337" t="s">
        <v>159</v>
      </c>
      <c r="AK140" s="338"/>
      <c r="AL140" s="339" t="s">
        <v>159</v>
      </c>
      <c r="AM140" s="337" t="s">
        <v>159</v>
      </c>
      <c r="AN140" s="338"/>
      <c r="AO140" s="339" t="s">
        <v>159</v>
      </c>
      <c r="AP140" s="337" t="s">
        <v>159</v>
      </c>
      <c r="AQ140" s="340"/>
      <c r="AR140" s="336" t="s">
        <v>185</v>
      </c>
      <c r="AS140" s="337" t="s">
        <v>185</v>
      </c>
      <c r="AT140" s="340"/>
      <c r="AU140" s="336" t="s">
        <v>185</v>
      </c>
      <c r="AV140" s="337" t="s">
        <v>185</v>
      </c>
      <c r="AW140" s="338"/>
      <c r="AX140" s="205"/>
      <c r="AY140" s="208"/>
      <c r="AZ140" s="209"/>
      <c r="BA140" s="207"/>
      <c r="BB140" s="208"/>
      <c r="BC140" s="209"/>
      <c r="BD140" s="427"/>
      <c r="BE140" s="428"/>
      <c r="BF140" s="428"/>
      <c r="BG140" s="428"/>
      <c r="BH140" s="428"/>
      <c r="BI140" s="429"/>
      <c r="BM140" s="22"/>
      <c r="BN140" s="22"/>
      <c r="BP140" s="2"/>
      <c r="BQ140" s="2"/>
    </row>
    <row r="141" spans="1:2641" ht="42" customHeight="1" thickBot="1" x14ac:dyDescent="0.4">
      <c r="A141" s="286" t="s">
        <v>469</v>
      </c>
      <c r="B141" s="703" t="s">
        <v>158</v>
      </c>
      <c r="C141" s="704"/>
      <c r="D141" s="704"/>
      <c r="E141" s="704"/>
      <c r="F141" s="704"/>
      <c r="G141" s="704"/>
      <c r="H141" s="704"/>
      <c r="I141" s="704"/>
      <c r="J141" s="704"/>
      <c r="K141" s="704"/>
      <c r="L141" s="704"/>
      <c r="M141" s="704"/>
      <c r="N141" s="704"/>
      <c r="O141" s="705"/>
      <c r="P141" s="486"/>
      <c r="Q141" s="487"/>
      <c r="R141" s="876" t="s">
        <v>297</v>
      </c>
      <c r="S141" s="877"/>
      <c r="T141" s="708" t="s">
        <v>485</v>
      </c>
      <c r="U141" s="696"/>
      <c r="V141" s="696" t="s">
        <v>485</v>
      </c>
      <c r="W141" s="878"/>
      <c r="X141" s="700"/>
      <c r="Y141" s="696"/>
      <c r="Z141" s="696"/>
      <c r="AA141" s="696"/>
      <c r="AB141" s="696" t="s">
        <v>485</v>
      </c>
      <c r="AC141" s="696"/>
      <c r="AD141" s="700"/>
      <c r="AE141" s="701"/>
      <c r="AF141" s="341" t="s">
        <v>159</v>
      </c>
      <c r="AG141" s="342" t="s">
        <v>159</v>
      </c>
      <c r="AH141" s="343"/>
      <c r="AI141" s="344" t="s">
        <v>159</v>
      </c>
      <c r="AJ141" s="342" t="s">
        <v>159</v>
      </c>
      <c r="AK141" s="343"/>
      <c r="AL141" s="344" t="s">
        <v>159</v>
      </c>
      <c r="AM141" s="342" t="s">
        <v>159</v>
      </c>
      <c r="AN141" s="343"/>
      <c r="AO141" s="344" t="s">
        <v>159</v>
      </c>
      <c r="AP141" s="342" t="s">
        <v>159</v>
      </c>
      <c r="AQ141" s="345"/>
      <c r="AR141" s="341" t="s">
        <v>185</v>
      </c>
      <c r="AS141" s="342" t="s">
        <v>185</v>
      </c>
      <c r="AT141" s="345"/>
      <c r="AU141" s="341" t="s">
        <v>185</v>
      </c>
      <c r="AV141" s="342" t="s">
        <v>185</v>
      </c>
      <c r="AW141" s="343"/>
      <c r="AX141" s="205"/>
      <c r="AY141" s="208"/>
      <c r="AZ141" s="209"/>
      <c r="BA141" s="207"/>
      <c r="BB141" s="208"/>
      <c r="BC141" s="209"/>
      <c r="BD141" s="430" t="s">
        <v>311</v>
      </c>
      <c r="BE141" s="431"/>
      <c r="BF141" s="431"/>
      <c r="BG141" s="431"/>
      <c r="BH141" s="431"/>
      <c r="BI141" s="432"/>
      <c r="BJ141" s="5">
        <f>SUM(X142:AE142)</f>
        <v>3426</v>
      </c>
      <c r="BM141" s="22"/>
      <c r="BN141" s="22"/>
      <c r="BP141" s="2"/>
      <c r="BQ141" s="2"/>
    </row>
    <row r="142" spans="1:2641" s="21" customFormat="1" ht="30" customHeight="1" x14ac:dyDescent="0.2">
      <c r="A142" s="682" t="s">
        <v>144</v>
      </c>
      <c r="B142" s="683"/>
      <c r="C142" s="683"/>
      <c r="D142" s="683"/>
      <c r="E142" s="683"/>
      <c r="F142" s="683"/>
      <c r="G142" s="683"/>
      <c r="H142" s="683"/>
      <c r="I142" s="683"/>
      <c r="J142" s="683"/>
      <c r="K142" s="683"/>
      <c r="L142" s="683"/>
      <c r="M142" s="683"/>
      <c r="N142" s="683"/>
      <c r="O142" s="683"/>
      <c r="P142" s="683"/>
      <c r="Q142" s="683"/>
      <c r="R142" s="683"/>
      <c r="S142" s="684"/>
      <c r="T142" s="874">
        <f>SUM(T73,T33)</f>
        <v>7376</v>
      </c>
      <c r="U142" s="875"/>
      <c r="V142" s="827">
        <f>SUM(V33,V73)</f>
        <v>3426</v>
      </c>
      <c r="W142" s="828"/>
      <c r="X142" s="671">
        <f>SUM(X33,X73)</f>
        <v>1584</v>
      </c>
      <c r="Y142" s="672"/>
      <c r="Z142" s="678">
        <f>SUM(Z33,Z73)</f>
        <v>828</v>
      </c>
      <c r="AA142" s="678"/>
      <c r="AB142" s="678">
        <f>SUM(AB33,AB73)</f>
        <v>948</v>
      </c>
      <c r="AC142" s="678"/>
      <c r="AD142" s="866">
        <f>SUM(AD33,AD73)</f>
        <v>66</v>
      </c>
      <c r="AE142" s="867"/>
      <c r="AF142" s="309">
        <f t="shared" ref="AF142:BC142" si="35">SUM(AF73,AF33)</f>
        <v>1080</v>
      </c>
      <c r="AG142" s="308">
        <f t="shared" si="35"/>
        <v>528</v>
      </c>
      <c r="AH142" s="307">
        <f t="shared" si="35"/>
        <v>29</v>
      </c>
      <c r="AI142" s="306">
        <f t="shared" si="35"/>
        <v>996</v>
      </c>
      <c r="AJ142" s="308">
        <f t="shared" si="35"/>
        <v>508</v>
      </c>
      <c r="AK142" s="310">
        <f t="shared" si="35"/>
        <v>28</v>
      </c>
      <c r="AL142" s="309">
        <f t="shared" si="35"/>
        <v>1080</v>
      </c>
      <c r="AM142" s="308">
        <f t="shared" si="35"/>
        <v>504</v>
      </c>
      <c r="AN142" s="307">
        <f t="shared" si="35"/>
        <v>30</v>
      </c>
      <c r="AO142" s="306">
        <f t="shared" si="35"/>
        <v>1104</v>
      </c>
      <c r="AP142" s="308">
        <f t="shared" si="35"/>
        <v>516</v>
      </c>
      <c r="AQ142" s="310">
        <f t="shared" si="35"/>
        <v>30</v>
      </c>
      <c r="AR142" s="309">
        <f t="shared" si="35"/>
        <v>996</v>
      </c>
      <c r="AS142" s="308">
        <f t="shared" si="35"/>
        <v>450</v>
      </c>
      <c r="AT142" s="307">
        <f t="shared" si="35"/>
        <v>27</v>
      </c>
      <c r="AU142" s="306">
        <f t="shared" si="35"/>
        <v>1000</v>
      </c>
      <c r="AV142" s="308">
        <f t="shared" si="35"/>
        <v>452</v>
      </c>
      <c r="AW142" s="310">
        <f t="shared" si="35"/>
        <v>27</v>
      </c>
      <c r="AX142" s="309">
        <f t="shared" si="35"/>
        <v>1120</v>
      </c>
      <c r="AY142" s="308">
        <f t="shared" si="35"/>
        <v>468</v>
      </c>
      <c r="AZ142" s="307">
        <f t="shared" si="35"/>
        <v>33</v>
      </c>
      <c r="BA142" s="46">
        <f t="shared" si="35"/>
        <v>0</v>
      </c>
      <c r="BB142" s="47">
        <f t="shared" si="35"/>
        <v>0</v>
      </c>
      <c r="BC142" s="191">
        <f t="shared" si="35"/>
        <v>0</v>
      </c>
      <c r="BD142" s="421"/>
      <c r="BE142" s="422"/>
      <c r="BF142" s="422"/>
      <c r="BG142" s="422"/>
      <c r="BH142" s="422"/>
      <c r="BI142" s="423"/>
      <c r="BJ142" s="287">
        <f>SUM(AG142,AJ142,AM142,AP142,AS142,AV142,AY142)</f>
        <v>3426</v>
      </c>
      <c r="BK142" s="2"/>
      <c r="BL142" s="2"/>
      <c r="BM142" s="22"/>
      <c r="BN142" s="22"/>
      <c r="BO142" s="2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  <c r="AMM142" s="2"/>
      <c r="AMN142" s="2"/>
      <c r="AMO142" s="2"/>
      <c r="AMP142" s="2"/>
      <c r="AMQ142" s="2"/>
      <c r="AMR142" s="2"/>
      <c r="AMS142" s="2"/>
      <c r="AMT142" s="2"/>
      <c r="AMU142" s="2"/>
      <c r="AMV142" s="2"/>
      <c r="AMW142" s="2"/>
      <c r="AMX142" s="2"/>
      <c r="AMY142" s="2"/>
      <c r="AMZ142" s="2"/>
      <c r="ANA142" s="2"/>
      <c r="ANB142" s="2"/>
      <c r="ANC142" s="2"/>
      <c r="AND142" s="2"/>
      <c r="ANE142" s="2"/>
      <c r="ANF142" s="2"/>
      <c r="ANG142" s="2"/>
      <c r="ANH142" s="2"/>
      <c r="ANI142" s="2"/>
      <c r="ANJ142" s="2"/>
      <c r="ANK142" s="2"/>
      <c r="ANL142" s="2"/>
      <c r="ANM142" s="2"/>
      <c r="ANN142" s="2"/>
      <c r="ANO142" s="2"/>
      <c r="ANP142" s="2"/>
      <c r="ANQ142" s="2"/>
      <c r="ANR142" s="2"/>
      <c r="ANS142" s="2"/>
      <c r="ANT142" s="2"/>
      <c r="ANU142" s="2"/>
      <c r="ANV142" s="2"/>
      <c r="ANW142" s="2"/>
      <c r="ANX142" s="2"/>
      <c r="ANY142" s="2"/>
      <c r="ANZ142" s="2"/>
      <c r="AOA142" s="2"/>
      <c r="AOB142" s="2"/>
      <c r="AOC142" s="2"/>
      <c r="AOD142" s="2"/>
      <c r="AOE142" s="2"/>
      <c r="AOF142" s="2"/>
      <c r="AOG142" s="2"/>
      <c r="AOH142" s="2"/>
      <c r="AOI142" s="2"/>
      <c r="AOJ142" s="2"/>
      <c r="AOK142" s="2"/>
      <c r="AOL142" s="2"/>
      <c r="AOM142" s="2"/>
      <c r="AON142" s="2"/>
      <c r="AOO142" s="2"/>
      <c r="AOP142" s="2"/>
      <c r="AOQ142" s="2"/>
      <c r="AOR142" s="2"/>
      <c r="AOS142" s="2"/>
      <c r="AOT142" s="2"/>
      <c r="AOU142" s="2"/>
      <c r="AOV142" s="2"/>
      <c r="AOW142" s="2"/>
      <c r="AOX142" s="2"/>
      <c r="AOY142" s="2"/>
      <c r="AOZ142" s="2"/>
      <c r="APA142" s="2"/>
      <c r="APB142" s="2"/>
      <c r="APC142" s="2"/>
      <c r="APD142" s="2"/>
      <c r="APE142" s="2"/>
      <c r="APF142" s="2"/>
      <c r="APG142" s="2"/>
      <c r="APH142" s="2"/>
      <c r="API142" s="2"/>
      <c r="APJ142" s="2"/>
      <c r="APK142" s="2"/>
      <c r="APL142" s="2"/>
      <c r="APM142" s="2"/>
      <c r="APN142" s="2"/>
      <c r="APO142" s="2"/>
      <c r="APP142" s="2"/>
      <c r="APQ142" s="2"/>
      <c r="APR142" s="2"/>
      <c r="APS142" s="2"/>
      <c r="APT142" s="2"/>
      <c r="APU142" s="2"/>
      <c r="APV142" s="2"/>
      <c r="APW142" s="2"/>
      <c r="APX142" s="2"/>
      <c r="APY142" s="2"/>
      <c r="APZ142" s="2"/>
      <c r="AQA142" s="2"/>
      <c r="AQB142" s="2"/>
      <c r="AQC142" s="2"/>
      <c r="AQD142" s="2"/>
      <c r="AQE142" s="2"/>
      <c r="AQF142" s="2"/>
      <c r="AQG142" s="2"/>
      <c r="AQH142" s="2"/>
      <c r="AQI142" s="2"/>
      <c r="AQJ142" s="2"/>
      <c r="AQK142" s="2"/>
      <c r="AQL142" s="2"/>
      <c r="AQM142" s="2"/>
      <c r="AQN142" s="2"/>
      <c r="AQO142" s="2"/>
      <c r="AQP142" s="2"/>
      <c r="AQQ142" s="2"/>
      <c r="AQR142" s="2"/>
      <c r="AQS142" s="2"/>
      <c r="AQT142" s="2"/>
      <c r="AQU142" s="2"/>
      <c r="AQV142" s="2"/>
      <c r="AQW142" s="2"/>
      <c r="AQX142" s="2"/>
      <c r="AQY142" s="2"/>
      <c r="AQZ142" s="2"/>
      <c r="ARA142" s="2"/>
      <c r="ARB142" s="2"/>
      <c r="ARC142" s="2"/>
      <c r="ARD142" s="2"/>
      <c r="ARE142" s="2"/>
      <c r="ARF142" s="2"/>
      <c r="ARG142" s="2"/>
      <c r="ARH142" s="2"/>
      <c r="ARI142" s="2"/>
      <c r="ARJ142" s="2"/>
      <c r="ARK142" s="2"/>
      <c r="ARL142" s="2"/>
      <c r="ARM142" s="2"/>
      <c r="ARN142" s="2"/>
      <c r="ARO142" s="2"/>
      <c r="ARP142" s="2"/>
      <c r="ARQ142" s="2"/>
      <c r="ARR142" s="2"/>
      <c r="ARS142" s="2"/>
      <c r="ART142" s="2"/>
      <c r="ARU142" s="2"/>
      <c r="ARV142" s="2"/>
      <c r="ARW142" s="2"/>
      <c r="ARX142" s="2"/>
      <c r="ARY142" s="2"/>
      <c r="ARZ142" s="2"/>
      <c r="ASA142" s="2"/>
      <c r="ASB142" s="2"/>
      <c r="ASC142" s="2"/>
      <c r="ASD142" s="2"/>
      <c r="ASE142" s="2"/>
      <c r="ASF142" s="2"/>
      <c r="ASG142" s="2"/>
      <c r="ASH142" s="2"/>
      <c r="ASI142" s="2"/>
      <c r="ASJ142" s="2"/>
      <c r="ASK142" s="2"/>
      <c r="ASL142" s="2"/>
      <c r="ASM142" s="2"/>
      <c r="ASN142" s="2"/>
      <c r="ASO142" s="2"/>
      <c r="ASP142" s="2"/>
      <c r="ASQ142" s="2"/>
      <c r="ASR142" s="2"/>
      <c r="ASS142" s="2"/>
      <c r="AST142" s="2"/>
      <c r="ASU142" s="2"/>
      <c r="ASV142" s="2"/>
      <c r="ASW142" s="2"/>
      <c r="ASX142" s="2"/>
      <c r="ASY142" s="2"/>
      <c r="ASZ142" s="2"/>
      <c r="ATA142" s="2"/>
      <c r="ATB142" s="2"/>
      <c r="ATC142" s="2"/>
      <c r="ATD142" s="2"/>
      <c r="ATE142" s="2"/>
      <c r="ATF142" s="2"/>
      <c r="ATG142" s="2"/>
      <c r="ATH142" s="2"/>
      <c r="ATI142" s="2"/>
      <c r="ATJ142" s="2"/>
      <c r="ATK142" s="2"/>
      <c r="ATL142" s="2"/>
      <c r="ATM142" s="2"/>
      <c r="ATN142" s="2"/>
      <c r="ATO142" s="2"/>
      <c r="ATP142" s="2"/>
      <c r="ATQ142" s="2"/>
      <c r="ATR142" s="2"/>
      <c r="ATS142" s="2"/>
      <c r="ATT142" s="2"/>
      <c r="ATU142" s="2"/>
      <c r="ATV142" s="2"/>
      <c r="ATW142" s="2"/>
      <c r="ATX142" s="2"/>
      <c r="ATY142" s="2"/>
      <c r="ATZ142" s="2"/>
      <c r="AUA142" s="2"/>
      <c r="AUB142" s="2"/>
      <c r="AUC142" s="2"/>
      <c r="AUD142" s="2"/>
      <c r="AUE142" s="2"/>
      <c r="AUF142" s="2"/>
      <c r="AUG142" s="2"/>
      <c r="AUH142" s="2"/>
      <c r="AUI142" s="2"/>
      <c r="AUJ142" s="2"/>
      <c r="AUK142" s="2"/>
      <c r="AUL142" s="2"/>
      <c r="AUM142" s="2"/>
      <c r="AUN142" s="2"/>
      <c r="AUO142" s="2"/>
      <c r="AUP142" s="2"/>
      <c r="AUQ142" s="2"/>
      <c r="AUR142" s="2"/>
      <c r="AUS142" s="2"/>
      <c r="AUT142" s="2"/>
      <c r="AUU142" s="2"/>
      <c r="AUV142" s="2"/>
      <c r="AUW142" s="2"/>
      <c r="AUX142" s="2"/>
      <c r="AUY142" s="2"/>
      <c r="AUZ142" s="2"/>
      <c r="AVA142" s="2"/>
      <c r="AVB142" s="2"/>
      <c r="AVC142" s="2"/>
      <c r="AVD142" s="2"/>
      <c r="AVE142" s="2"/>
      <c r="AVF142" s="2"/>
      <c r="AVG142" s="2"/>
      <c r="AVH142" s="2"/>
      <c r="AVI142" s="2"/>
      <c r="AVJ142" s="2"/>
      <c r="AVK142" s="2"/>
      <c r="AVL142" s="2"/>
      <c r="AVM142" s="2"/>
      <c r="AVN142" s="2"/>
      <c r="AVO142" s="2"/>
      <c r="AVP142" s="2"/>
      <c r="AVQ142" s="2"/>
      <c r="AVR142" s="2"/>
      <c r="AVS142" s="2"/>
      <c r="AVT142" s="2"/>
      <c r="AVU142" s="2"/>
      <c r="AVV142" s="2"/>
      <c r="AVW142" s="2"/>
      <c r="AVX142" s="2"/>
      <c r="AVY142" s="2"/>
      <c r="AVZ142" s="2"/>
      <c r="AWA142" s="2"/>
      <c r="AWB142" s="2"/>
      <c r="AWC142" s="2"/>
      <c r="AWD142" s="2"/>
      <c r="AWE142" s="2"/>
      <c r="AWF142" s="2"/>
      <c r="AWG142" s="2"/>
      <c r="AWH142" s="2"/>
      <c r="AWI142" s="2"/>
      <c r="AWJ142" s="2"/>
      <c r="AWK142" s="2"/>
      <c r="AWL142" s="2"/>
      <c r="AWM142" s="2"/>
      <c r="AWN142" s="2"/>
      <c r="AWO142" s="2"/>
      <c r="AWP142" s="2"/>
      <c r="AWQ142" s="2"/>
      <c r="AWR142" s="2"/>
      <c r="AWS142" s="2"/>
      <c r="AWT142" s="2"/>
      <c r="AWU142" s="2"/>
      <c r="AWV142" s="2"/>
      <c r="AWW142" s="2"/>
      <c r="AWX142" s="2"/>
      <c r="AWY142" s="2"/>
      <c r="AWZ142" s="2"/>
      <c r="AXA142" s="2"/>
      <c r="AXB142" s="2"/>
      <c r="AXC142" s="2"/>
      <c r="AXD142" s="2"/>
      <c r="AXE142" s="2"/>
      <c r="AXF142" s="2"/>
      <c r="AXG142" s="2"/>
      <c r="AXH142" s="2"/>
      <c r="AXI142" s="2"/>
      <c r="AXJ142" s="2"/>
      <c r="AXK142" s="2"/>
      <c r="AXL142" s="2"/>
      <c r="AXM142" s="2"/>
      <c r="AXN142" s="2"/>
      <c r="AXO142" s="2"/>
      <c r="AXP142" s="2"/>
      <c r="AXQ142" s="2"/>
      <c r="AXR142" s="2"/>
      <c r="AXS142" s="2"/>
      <c r="AXT142" s="2"/>
      <c r="AXU142" s="2"/>
      <c r="AXV142" s="2"/>
      <c r="AXW142" s="2"/>
      <c r="AXX142" s="2"/>
      <c r="AXY142" s="2"/>
      <c r="AXZ142" s="2"/>
      <c r="AYA142" s="2"/>
      <c r="AYB142" s="2"/>
      <c r="AYC142" s="2"/>
      <c r="AYD142" s="2"/>
      <c r="AYE142" s="2"/>
      <c r="AYF142" s="2"/>
      <c r="AYG142" s="2"/>
      <c r="AYH142" s="2"/>
      <c r="AYI142" s="2"/>
      <c r="AYJ142" s="2"/>
      <c r="AYK142" s="2"/>
      <c r="AYL142" s="2"/>
      <c r="AYM142" s="2"/>
      <c r="AYN142" s="2"/>
      <c r="AYO142" s="2"/>
      <c r="AYP142" s="2"/>
      <c r="AYQ142" s="2"/>
      <c r="AYR142" s="2"/>
      <c r="AYS142" s="2"/>
      <c r="AYT142" s="2"/>
      <c r="AYU142" s="2"/>
      <c r="AYV142" s="2"/>
      <c r="AYW142" s="2"/>
      <c r="AYX142" s="2"/>
      <c r="AYY142" s="2"/>
      <c r="AYZ142" s="2"/>
      <c r="AZA142" s="2"/>
      <c r="AZB142" s="2"/>
      <c r="AZC142" s="2"/>
      <c r="AZD142" s="2"/>
      <c r="AZE142" s="2"/>
      <c r="AZF142" s="2"/>
      <c r="AZG142" s="2"/>
      <c r="AZH142" s="2"/>
      <c r="AZI142" s="2"/>
      <c r="AZJ142" s="2"/>
      <c r="AZK142" s="2"/>
      <c r="AZL142" s="2"/>
      <c r="AZM142" s="2"/>
      <c r="AZN142" s="2"/>
      <c r="AZO142" s="2"/>
      <c r="AZP142" s="2"/>
      <c r="AZQ142" s="2"/>
      <c r="AZR142" s="2"/>
      <c r="AZS142" s="2"/>
      <c r="AZT142" s="2"/>
      <c r="AZU142" s="2"/>
      <c r="AZV142" s="2"/>
      <c r="AZW142" s="2"/>
      <c r="AZX142" s="2"/>
      <c r="AZY142" s="2"/>
      <c r="AZZ142" s="2"/>
      <c r="BAA142" s="2"/>
      <c r="BAB142" s="2"/>
      <c r="BAC142" s="2"/>
      <c r="BAD142" s="2"/>
      <c r="BAE142" s="2"/>
      <c r="BAF142" s="2"/>
      <c r="BAG142" s="2"/>
      <c r="BAH142" s="2"/>
      <c r="BAI142" s="2"/>
      <c r="BAJ142" s="2"/>
      <c r="BAK142" s="2"/>
      <c r="BAL142" s="2"/>
      <c r="BAM142" s="2"/>
      <c r="BAN142" s="2"/>
      <c r="BAO142" s="2"/>
      <c r="BAP142" s="2"/>
      <c r="BAQ142" s="2"/>
      <c r="BAR142" s="2"/>
      <c r="BAS142" s="2"/>
      <c r="BAT142" s="2"/>
      <c r="BAU142" s="2"/>
      <c r="BAV142" s="2"/>
      <c r="BAW142" s="2"/>
      <c r="BAX142" s="2"/>
      <c r="BAY142" s="2"/>
      <c r="BAZ142" s="2"/>
      <c r="BBA142" s="2"/>
      <c r="BBB142" s="2"/>
      <c r="BBC142" s="2"/>
      <c r="BBD142" s="2"/>
      <c r="BBE142" s="2"/>
      <c r="BBF142" s="2"/>
      <c r="BBG142" s="2"/>
      <c r="BBH142" s="2"/>
      <c r="BBI142" s="2"/>
      <c r="BBJ142" s="2"/>
      <c r="BBK142" s="2"/>
      <c r="BBL142" s="2"/>
      <c r="BBM142" s="2"/>
      <c r="BBN142" s="2"/>
      <c r="BBO142" s="2"/>
      <c r="BBP142" s="2"/>
      <c r="BBQ142" s="2"/>
      <c r="BBR142" s="2"/>
      <c r="BBS142" s="2"/>
      <c r="BBT142" s="2"/>
      <c r="BBU142" s="2"/>
      <c r="BBV142" s="2"/>
      <c r="BBW142" s="2"/>
      <c r="BBX142" s="2"/>
      <c r="BBY142" s="2"/>
      <c r="BBZ142" s="2"/>
      <c r="BCA142" s="2"/>
      <c r="BCB142" s="2"/>
      <c r="BCC142" s="2"/>
      <c r="BCD142" s="2"/>
      <c r="BCE142" s="2"/>
      <c r="BCF142" s="2"/>
      <c r="BCG142" s="2"/>
      <c r="BCH142" s="2"/>
      <c r="BCI142" s="2"/>
      <c r="BCJ142" s="2"/>
      <c r="BCK142" s="2"/>
      <c r="BCL142" s="2"/>
      <c r="BCM142" s="2"/>
      <c r="BCN142" s="2"/>
      <c r="BCO142" s="2"/>
      <c r="BCP142" s="2"/>
      <c r="BCQ142" s="2"/>
      <c r="BCR142" s="2"/>
      <c r="BCS142" s="2"/>
      <c r="BCT142" s="2"/>
      <c r="BCU142" s="2"/>
      <c r="BCV142" s="2"/>
      <c r="BCW142" s="2"/>
      <c r="BCX142" s="2"/>
      <c r="BCY142" s="2"/>
      <c r="BCZ142" s="2"/>
      <c r="BDA142" s="2"/>
      <c r="BDB142" s="2"/>
      <c r="BDC142" s="2"/>
      <c r="BDD142" s="2"/>
      <c r="BDE142" s="2"/>
      <c r="BDF142" s="2"/>
      <c r="BDG142" s="2"/>
      <c r="BDH142" s="2"/>
      <c r="BDI142" s="2"/>
      <c r="BDJ142" s="2"/>
      <c r="BDK142" s="2"/>
      <c r="BDL142" s="2"/>
      <c r="BDM142" s="2"/>
      <c r="BDN142" s="2"/>
      <c r="BDO142" s="2"/>
      <c r="BDP142" s="2"/>
      <c r="BDQ142" s="2"/>
      <c r="BDR142" s="2"/>
      <c r="BDS142" s="2"/>
      <c r="BDT142" s="2"/>
      <c r="BDU142" s="2"/>
      <c r="BDV142" s="2"/>
      <c r="BDW142" s="2"/>
      <c r="BDX142" s="2"/>
      <c r="BDY142" s="2"/>
      <c r="BDZ142" s="2"/>
      <c r="BEA142" s="2"/>
      <c r="BEB142" s="2"/>
      <c r="BEC142" s="2"/>
      <c r="BED142" s="2"/>
      <c r="BEE142" s="2"/>
      <c r="BEF142" s="2"/>
      <c r="BEG142" s="2"/>
      <c r="BEH142" s="2"/>
      <c r="BEI142" s="2"/>
      <c r="BEJ142" s="2"/>
      <c r="BEK142" s="2"/>
      <c r="BEL142" s="2"/>
      <c r="BEM142" s="2"/>
      <c r="BEN142" s="2"/>
      <c r="BEO142" s="2"/>
      <c r="BEP142" s="2"/>
      <c r="BEQ142" s="2"/>
      <c r="BER142" s="2"/>
      <c r="BES142" s="2"/>
      <c r="BET142" s="2"/>
      <c r="BEU142" s="2"/>
      <c r="BEV142" s="2"/>
      <c r="BEW142" s="2"/>
      <c r="BEX142" s="2"/>
      <c r="BEY142" s="2"/>
      <c r="BEZ142" s="2"/>
      <c r="BFA142" s="2"/>
      <c r="BFB142" s="2"/>
      <c r="BFC142" s="2"/>
      <c r="BFD142" s="2"/>
      <c r="BFE142" s="2"/>
      <c r="BFF142" s="2"/>
      <c r="BFG142" s="2"/>
      <c r="BFH142" s="2"/>
      <c r="BFI142" s="2"/>
      <c r="BFJ142" s="2"/>
      <c r="BFK142" s="2"/>
      <c r="BFL142" s="2"/>
      <c r="BFM142" s="2"/>
      <c r="BFN142" s="2"/>
      <c r="BFO142" s="2"/>
      <c r="BFP142" s="2"/>
      <c r="BFQ142" s="2"/>
      <c r="BFR142" s="2"/>
      <c r="BFS142" s="2"/>
      <c r="BFT142" s="2"/>
      <c r="BFU142" s="2"/>
      <c r="BFV142" s="2"/>
      <c r="BFW142" s="2"/>
      <c r="BFX142" s="2"/>
      <c r="BFY142" s="2"/>
      <c r="BFZ142" s="2"/>
      <c r="BGA142" s="2"/>
      <c r="BGB142" s="2"/>
      <c r="BGC142" s="2"/>
      <c r="BGD142" s="2"/>
      <c r="BGE142" s="2"/>
      <c r="BGF142" s="2"/>
      <c r="BGG142" s="2"/>
      <c r="BGH142" s="2"/>
      <c r="BGI142" s="2"/>
      <c r="BGJ142" s="2"/>
      <c r="BGK142" s="2"/>
      <c r="BGL142" s="2"/>
      <c r="BGM142" s="2"/>
      <c r="BGN142" s="2"/>
      <c r="BGO142" s="2"/>
      <c r="BGP142" s="2"/>
      <c r="BGQ142" s="2"/>
      <c r="BGR142" s="2"/>
      <c r="BGS142" s="2"/>
      <c r="BGT142" s="2"/>
      <c r="BGU142" s="2"/>
      <c r="BGV142" s="2"/>
      <c r="BGW142" s="2"/>
      <c r="BGX142" s="2"/>
      <c r="BGY142" s="2"/>
      <c r="BGZ142" s="2"/>
      <c r="BHA142" s="2"/>
      <c r="BHB142" s="2"/>
      <c r="BHC142" s="2"/>
      <c r="BHD142" s="2"/>
      <c r="BHE142" s="2"/>
      <c r="BHF142" s="2"/>
      <c r="BHG142" s="2"/>
      <c r="BHH142" s="2"/>
      <c r="BHI142" s="2"/>
      <c r="BHJ142" s="2"/>
      <c r="BHK142" s="2"/>
      <c r="BHL142" s="2"/>
      <c r="BHM142" s="2"/>
      <c r="BHN142" s="2"/>
      <c r="BHO142" s="2"/>
      <c r="BHP142" s="2"/>
      <c r="BHQ142" s="2"/>
      <c r="BHR142" s="2"/>
      <c r="BHS142" s="2"/>
      <c r="BHT142" s="2"/>
      <c r="BHU142" s="2"/>
      <c r="BHV142" s="2"/>
      <c r="BHW142" s="2"/>
      <c r="BHX142" s="2"/>
      <c r="BHY142" s="2"/>
      <c r="BHZ142" s="2"/>
      <c r="BIA142" s="2"/>
      <c r="BIB142" s="2"/>
      <c r="BIC142" s="2"/>
      <c r="BID142" s="2"/>
      <c r="BIE142" s="2"/>
      <c r="BIF142" s="2"/>
      <c r="BIG142" s="2"/>
      <c r="BIH142" s="2"/>
      <c r="BII142" s="2"/>
      <c r="BIJ142" s="2"/>
      <c r="BIK142" s="2"/>
      <c r="BIL142" s="2"/>
      <c r="BIM142" s="2"/>
      <c r="BIN142" s="2"/>
      <c r="BIO142" s="2"/>
      <c r="BIP142" s="2"/>
      <c r="BIQ142" s="2"/>
      <c r="BIR142" s="2"/>
      <c r="BIS142" s="2"/>
      <c r="BIT142" s="2"/>
      <c r="BIU142" s="2"/>
      <c r="BIV142" s="2"/>
      <c r="BIW142" s="2"/>
      <c r="BIX142" s="2"/>
      <c r="BIY142" s="2"/>
      <c r="BIZ142" s="2"/>
      <c r="BJA142" s="2"/>
      <c r="BJB142" s="2"/>
      <c r="BJC142" s="2"/>
      <c r="BJD142" s="2"/>
      <c r="BJE142" s="2"/>
      <c r="BJF142" s="2"/>
      <c r="BJG142" s="2"/>
      <c r="BJH142" s="2"/>
      <c r="BJI142" s="2"/>
      <c r="BJJ142" s="2"/>
      <c r="BJK142" s="2"/>
      <c r="BJL142" s="2"/>
      <c r="BJM142" s="2"/>
      <c r="BJN142" s="2"/>
      <c r="BJO142" s="2"/>
      <c r="BJP142" s="2"/>
      <c r="BJQ142" s="2"/>
      <c r="BJR142" s="2"/>
      <c r="BJS142" s="2"/>
      <c r="BJT142" s="2"/>
      <c r="BJU142" s="2"/>
      <c r="BJV142" s="2"/>
      <c r="BJW142" s="2"/>
      <c r="BJX142" s="2"/>
      <c r="BJY142" s="2"/>
      <c r="BJZ142" s="2"/>
      <c r="BKA142" s="2"/>
      <c r="BKB142" s="2"/>
      <c r="BKC142" s="2"/>
      <c r="BKD142" s="2"/>
      <c r="BKE142" s="2"/>
      <c r="BKF142" s="2"/>
      <c r="BKG142" s="2"/>
      <c r="BKH142" s="2"/>
      <c r="BKI142" s="2"/>
      <c r="BKJ142" s="2"/>
      <c r="BKK142" s="2"/>
      <c r="BKL142" s="2"/>
      <c r="BKM142" s="2"/>
      <c r="BKN142" s="2"/>
      <c r="BKO142" s="2"/>
      <c r="BKP142" s="2"/>
      <c r="BKQ142" s="2"/>
      <c r="BKR142" s="2"/>
      <c r="BKS142" s="2"/>
      <c r="BKT142" s="2"/>
      <c r="BKU142" s="2"/>
      <c r="BKV142" s="2"/>
      <c r="BKW142" s="2"/>
      <c r="BKX142" s="2"/>
      <c r="BKY142" s="2"/>
      <c r="BKZ142" s="2"/>
      <c r="BLA142" s="2"/>
      <c r="BLB142" s="2"/>
      <c r="BLC142" s="2"/>
      <c r="BLD142" s="2"/>
      <c r="BLE142" s="2"/>
      <c r="BLF142" s="2"/>
      <c r="BLG142" s="2"/>
      <c r="BLH142" s="2"/>
      <c r="BLI142" s="2"/>
      <c r="BLJ142" s="2"/>
      <c r="BLK142" s="2"/>
      <c r="BLL142" s="2"/>
      <c r="BLM142" s="2"/>
      <c r="BLN142" s="2"/>
      <c r="BLO142" s="2"/>
      <c r="BLP142" s="2"/>
      <c r="BLQ142" s="2"/>
      <c r="BLR142" s="2"/>
      <c r="BLS142" s="2"/>
      <c r="BLT142" s="2"/>
      <c r="BLU142" s="2"/>
      <c r="BLV142" s="2"/>
      <c r="BLW142" s="2"/>
      <c r="BLX142" s="2"/>
      <c r="BLY142" s="2"/>
      <c r="BLZ142" s="2"/>
      <c r="BMA142" s="2"/>
      <c r="BMB142" s="2"/>
      <c r="BMC142" s="2"/>
      <c r="BMD142" s="2"/>
      <c r="BME142" s="2"/>
      <c r="BMF142" s="2"/>
      <c r="BMG142" s="2"/>
      <c r="BMH142" s="2"/>
      <c r="BMI142" s="2"/>
      <c r="BMJ142" s="2"/>
      <c r="BMK142" s="2"/>
      <c r="BML142" s="2"/>
      <c r="BMM142" s="2"/>
      <c r="BMN142" s="2"/>
      <c r="BMO142" s="2"/>
      <c r="BMP142" s="2"/>
      <c r="BMQ142" s="2"/>
      <c r="BMR142" s="2"/>
      <c r="BMS142" s="2"/>
      <c r="BMT142" s="2"/>
      <c r="BMU142" s="2"/>
      <c r="BMV142" s="2"/>
      <c r="BMW142" s="2"/>
      <c r="BMX142" s="2"/>
      <c r="BMY142" s="2"/>
      <c r="BMZ142" s="2"/>
      <c r="BNA142" s="2"/>
      <c r="BNB142" s="2"/>
      <c r="BNC142" s="2"/>
      <c r="BND142" s="2"/>
      <c r="BNE142" s="2"/>
      <c r="BNF142" s="2"/>
      <c r="BNG142" s="2"/>
      <c r="BNH142" s="2"/>
      <c r="BNI142" s="2"/>
      <c r="BNJ142" s="2"/>
      <c r="BNK142" s="2"/>
      <c r="BNL142" s="2"/>
      <c r="BNM142" s="2"/>
      <c r="BNN142" s="2"/>
      <c r="BNO142" s="2"/>
      <c r="BNP142" s="2"/>
      <c r="BNQ142" s="2"/>
      <c r="BNR142" s="2"/>
      <c r="BNS142" s="2"/>
      <c r="BNT142" s="2"/>
      <c r="BNU142" s="2"/>
      <c r="BNV142" s="2"/>
      <c r="BNW142" s="2"/>
      <c r="BNX142" s="2"/>
      <c r="BNY142" s="2"/>
      <c r="BNZ142" s="2"/>
      <c r="BOA142" s="2"/>
      <c r="BOB142" s="2"/>
      <c r="BOC142" s="2"/>
      <c r="BOD142" s="2"/>
      <c r="BOE142" s="2"/>
      <c r="BOF142" s="2"/>
      <c r="BOG142" s="2"/>
      <c r="BOH142" s="2"/>
      <c r="BOI142" s="2"/>
      <c r="BOJ142" s="2"/>
      <c r="BOK142" s="2"/>
      <c r="BOL142" s="2"/>
      <c r="BOM142" s="2"/>
      <c r="BON142" s="2"/>
      <c r="BOO142" s="2"/>
      <c r="BOP142" s="2"/>
      <c r="BOQ142" s="2"/>
      <c r="BOR142" s="2"/>
      <c r="BOS142" s="2"/>
      <c r="BOT142" s="2"/>
      <c r="BOU142" s="2"/>
      <c r="BOV142" s="2"/>
      <c r="BOW142" s="2"/>
      <c r="BOX142" s="2"/>
      <c r="BOY142" s="2"/>
      <c r="BOZ142" s="2"/>
      <c r="BPA142" s="2"/>
      <c r="BPB142" s="2"/>
      <c r="BPC142" s="2"/>
      <c r="BPD142" s="2"/>
      <c r="BPE142" s="2"/>
      <c r="BPF142" s="2"/>
      <c r="BPG142" s="2"/>
      <c r="BPH142" s="2"/>
      <c r="BPI142" s="2"/>
      <c r="BPJ142" s="2"/>
      <c r="BPK142" s="2"/>
      <c r="BPL142" s="2"/>
      <c r="BPM142" s="2"/>
      <c r="BPN142" s="2"/>
      <c r="BPO142" s="2"/>
      <c r="BPP142" s="2"/>
      <c r="BPQ142" s="2"/>
      <c r="BPR142" s="2"/>
      <c r="BPS142" s="2"/>
      <c r="BPT142" s="2"/>
      <c r="BPU142" s="2"/>
      <c r="BPV142" s="2"/>
      <c r="BPW142" s="2"/>
      <c r="BPX142" s="2"/>
      <c r="BPY142" s="2"/>
      <c r="BPZ142" s="2"/>
      <c r="BQA142" s="2"/>
      <c r="BQB142" s="2"/>
      <c r="BQC142" s="2"/>
      <c r="BQD142" s="2"/>
      <c r="BQE142" s="2"/>
      <c r="BQF142" s="2"/>
      <c r="BQG142" s="2"/>
      <c r="BQH142" s="2"/>
      <c r="BQI142" s="2"/>
      <c r="BQJ142" s="2"/>
      <c r="BQK142" s="2"/>
      <c r="BQL142" s="2"/>
      <c r="BQM142" s="2"/>
      <c r="BQN142" s="2"/>
      <c r="BQO142" s="2"/>
      <c r="BQP142" s="2"/>
      <c r="BQQ142" s="2"/>
      <c r="BQR142" s="2"/>
      <c r="BQS142" s="2"/>
      <c r="BQT142" s="2"/>
      <c r="BQU142" s="2"/>
      <c r="BQV142" s="2"/>
      <c r="BQW142" s="2"/>
      <c r="BQX142" s="2"/>
      <c r="BQY142" s="2"/>
      <c r="BQZ142" s="2"/>
      <c r="BRA142" s="2"/>
      <c r="BRB142" s="2"/>
      <c r="BRC142" s="2"/>
      <c r="BRD142" s="2"/>
      <c r="BRE142" s="2"/>
      <c r="BRF142" s="2"/>
      <c r="BRG142" s="2"/>
      <c r="BRH142" s="2"/>
      <c r="BRI142" s="2"/>
      <c r="BRJ142" s="2"/>
      <c r="BRK142" s="2"/>
      <c r="BRL142" s="2"/>
      <c r="BRM142" s="2"/>
      <c r="BRN142" s="2"/>
      <c r="BRO142" s="2"/>
      <c r="BRP142" s="2"/>
      <c r="BRQ142" s="2"/>
      <c r="BRR142" s="2"/>
      <c r="BRS142" s="2"/>
      <c r="BRT142" s="2"/>
      <c r="BRU142" s="2"/>
      <c r="BRV142" s="2"/>
      <c r="BRW142" s="2"/>
      <c r="BRX142" s="2"/>
      <c r="BRY142" s="2"/>
      <c r="BRZ142" s="2"/>
      <c r="BSA142" s="2"/>
      <c r="BSB142" s="2"/>
      <c r="BSC142" s="2"/>
      <c r="BSD142" s="2"/>
      <c r="BSE142" s="2"/>
      <c r="BSF142" s="2"/>
      <c r="BSG142" s="2"/>
      <c r="BSH142" s="2"/>
      <c r="BSI142" s="2"/>
      <c r="BSJ142" s="2"/>
      <c r="BSK142" s="2"/>
      <c r="BSL142" s="2"/>
      <c r="BSM142" s="2"/>
      <c r="BSN142" s="2"/>
      <c r="BSO142" s="2"/>
      <c r="BSP142" s="2"/>
      <c r="BSQ142" s="2"/>
      <c r="BSR142" s="2"/>
      <c r="BSS142" s="2"/>
      <c r="BST142" s="2"/>
      <c r="BSU142" s="2"/>
      <c r="BSV142" s="2"/>
      <c r="BSW142" s="2"/>
      <c r="BSX142" s="2"/>
      <c r="BSY142" s="2"/>
      <c r="BSZ142" s="2"/>
      <c r="BTA142" s="2"/>
      <c r="BTB142" s="2"/>
      <c r="BTC142" s="2"/>
      <c r="BTD142" s="2"/>
      <c r="BTE142" s="2"/>
      <c r="BTF142" s="2"/>
      <c r="BTG142" s="2"/>
      <c r="BTH142" s="2"/>
      <c r="BTI142" s="2"/>
      <c r="BTJ142" s="2"/>
      <c r="BTK142" s="2"/>
      <c r="BTL142" s="2"/>
      <c r="BTM142" s="2"/>
      <c r="BTN142" s="2"/>
      <c r="BTO142" s="2"/>
      <c r="BTP142" s="2"/>
      <c r="BTQ142" s="2"/>
      <c r="BTR142" s="2"/>
      <c r="BTS142" s="2"/>
      <c r="BTT142" s="2"/>
      <c r="BTU142" s="2"/>
      <c r="BTV142" s="2"/>
      <c r="BTW142" s="2"/>
      <c r="BTX142" s="2"/>
      <c r="BTY142" s="2"/>
      <c r="BTZ142" s="2"/>
      <c r="BUA142" s="2"/>
      <c r="BUB142" s="2"/>
      <c r="BUC142" s="2"/>
      <c r="BUD142" s="2"/>
      <c r="BUE142" s="2"/>
      <c r="BUF142" s="2"/>
      <c r="BUG142" s="2"/>
      <c r="BUH142" s="2"/>
      <c r="BUI142" s="2"/>
      <c r="BUJ142" s="2"/>
      <c r="BUK142" s="2"/>
      <c r="BUL142" s="2"/>
      <c r="BUM142" s="2"/>
      <c r="BUN142" s="2"/>
      <c r="BUO142" s="2"/>
      <c r="BUP142" s="2"/>
      <c r="BUQ142" s="2"/>
      <c r="BUR142" s="2"/>
      <c r="BUS142" s="2"/>
      <c r="BUT142" s="2"/>
      <c r="BUU142" s="2"/>
      <c r="BUV142" s="2"/>
      <c r="BUW142" s="2"/>
      <c r="BUX142" s="2"/>
      <c r="BUY142" s="2"/>
      <c r="BUZ142" s="2"/>
      <c r="BVA142" s="2"/>
      <c r="BVB142" s="2"/>
      <c r="BVC142" s="2"/>
      <c r="BVD142" s="2"/>
      <c r="BVE142" s="2"/>
      <c r="BVF142" s="2"/>
      <c r="BVG142" s="2"/>
      <c r="BVH142" s="2"/>
      <c r="BVI142" s="2"/>
      <c r="BVJ142" s="2"/>
      <c r="BVK142" s="2"/>
      <c r="BVL142" s="2"/>
      <c r="BVM142" s="2"/>
      <c r="BVN142" s="2"/>
      <c r="BVO142" s="2"/>
      <c r="BVP142" s="2"/>
      <c r="BVQ142" s="2"/>
      <c r="BVR142" s="2"/>
      <c r="BVS142" s="2"/>
      <c r="BVT142" s="2"/>
      <c r="BVU142" s="2"/>
      <c r="BVV142" s="2"/>
      <c r="BVW142" s="2"/>
      <c r="BVX142" s="2"/>
      <c r="BVY142" s="2"/>
      <c r="BVZ142" s="2"/>
      <c r="BWA142" s="2"/>
      <c r="BWB142" s="2"/>
      <c r="BWC142" s="2"/>
      <c r="BWD142" s="2"/>
      <c r="BWE142" s="2"/>
      <c r="BWF142" s="2"/>
      <c r="BWG142" s="2"/>
      <c r="BWH142" s="2"/>
      <c r="BWI142" s="2"/>
      <c r="BWJ142" s="2"/>
      <c r="BWK142" s="2"/>
      <c r="BWL142" s="2"/>
      <c r="BWM142" s="2"/>
      <c r="BWN142" s="2"/>
      <c r="BWO142" s="2"/>
      <c r="BWP142" s="2"/>
      <c r="BWQ142" s="2"/>
      <c r="BWR142" s="2"/>
      <c r="BWS142" s="2"/>
      <c r="BWT142" s="2"/>
      <c r="BWU142" s="2"/>
      <c r="BWV142" s="2"/>
      <c r="BWW142" s="2"/>
      <c r="BWX142" s="2"/>
      <c r="BWY142" s="2"/>
      <c r="BWZ142" s="2"/>
      <c r="BXA142" s="2"/>
      <c r="BXB142" s="2"/>
      <c r="BXC142" s="2"/>
      <c r="BXD142" s="2"/>
      <c r="BXE142" s="2"/>
      <c r="BXF142" s="2"/>
      <c r="BXG142" s="2"/>
      <c r="BXH142" s="2"/>
      <c r="BXI142" s="2"/>
      <c r="BXJ142" s="2"/>
      <c r="BXK142" s="2"/>
      <c r="BXL142" s="2"/>
      <c r="BXM142" s="2"/>
      <c r="BXN142" s="2"/>
      <c r="BXO142" s="2"/>
      <c r="BXP142" s="2"/>
      <c r="BXQ142" s="2"/>
      <c r="BXR142" s="2"/>
      <c r="BXS142" s="2"/>
      <c r="BXT142" s="2"/>
      <c r="BXU142" s="2"/>
      <c r="BXV142" s="2"/>
      <c r="BXW142" s="2"/>
      <c r="BXX142" s="2"/>
      <c r="BXY142" s="2"/>
      <c r="BXZ142" s="2"/>
      <c r="BYA142" s="2"/>
      <c r="BYB142" s="2"/>
      <c r="BYC142" s="2"/>
      <c r="BYD142" s="2"/>
      <c r="BYE142" s="2"/>
      <c r="BYF142" s="2"/>
      <c r="BYG142" s="2"/>
      <c r="BYH142" s="2"/>
      <c r="BYI142" s="2"/>
      <c r="BYJ142" s="2"/>
      <c r="BYK142" s="2"/>
      <c r="BYL142" s="2"/>
      <c r="BYM142" s="2"/>
      <c r="BYN142" s="2"/>
      <c r="BYO142" s="2"/>
      <c r="BYP142" s="2"/>
      <c r="BYQ142" s="2"/>
      <c r="BYR142" s="2"/>
      <c r="BYS142" s="2"/>
      <c r="BYT142" s="2"/>
      <c r="BYU142" s="2"/>
      <c r="BYV142" s="2"/>
      <c r="BYW142" s="2"/>
      <c r="BYX142" s="2"/>
      <c r="BYY142" s="2"/>
      <c r="BYZ142" s="2"/>
      <c r="BZA142" s="2"/>
      <c r="BZB142" s="2"/>
      <c r="BZC142" s="2"/>
      <c r="BZD142" s="2"/>
      <c r="BZE142" s="2"/>
      <c r="BZF142" s="2"/>
      <c r="BZG142" s="2"/>
      <c r="BZH142" s="2"/>
      <c r="BZI142" s="2"/>
      <c r="BZJ142" s="2"/>
      <c r="BZK142" s="2"/>
      <c r="BZL142" s="2"/>
      <c r="BZM142" s="2"/>
      <c r="BZN142" s="2"/>
      <c r="BZO142" s="2"/>
      <c r="BZP142" s="2"/>
      <c r="BZQ142" s="2"/>
      <c r="BZR142" s="2"/>
      <c r="BZS142" s="2"/>
      <c r="BZT142" s="2"/>
      <c r="BZU142" s="2"/>
      <c r="BZV142" s="2"/>
      <c r="BZW142" s="2"/>
      <c r="BZX142" s="2"/>
      <c r="BZY142" s="2"/>
      <c r="BZZ142" s="2"/>
      <c r="CAA142" s="2"/>
      <c r="CAB142" s="2"/>
      <c r="CAC142" s="2"/>
      <c r="CAD142" s="2"/>
      <c r="CAE142" s="2"/>
      <c r="CAF142" s="2"/>
      <c r="CAG142" s="2"/>
      <c r="CAH142" s="2"/>
      <c r="CAI142" s="2"/>
      <c r="CAJ142" s="2"/>
      <c r="CAK142" s="2"/>
      <c r="CAL142" s="2"/>
      <c r="CAM142" s="2"/>
      <c r="CAN142" s="2"/>
      <c r="CAO142" s="2"/>
      <c r="CAP142" s="2"/>
      <c r="CAQ142" s="2"/>
      <c r="CAR142" s="2"/>
      <c r="CAS142" s="2"/>
      <c r="CAT142" s="2"/>
      <c r="CAU142" s="2"/>
      <c r="CAV142" s="2"/>
      <c r="CAW142" s="2"/>
      <c r="CAX142" s="2"/>
      <c r="CAY142" s="2"/>
      <c r="CAZ142" s="2"/>
      <c r="CBA142" s="2"/>
      <c r="CBB142" s="2"/>
      <c r="CBC142" s="2"/>
      <c r="CBD142" s="2"/>
      <c r="CBE142" s="2"/>
      <c r="CBF142" s="2"/>
      <c r="CBG142" s="2"/>
      <c r="CBH142" s="2"/>
      <c r="CBI142" s="2"/>
      <c r="CBJ142" s="2"/>
      <c r="CBK142" s="2"/>
      <c r="CBL142" s="2"/>
      <c r="CBM142" s="2"/>
      <c r="CBN142" s="2"/>
      <c r="CBO142" s="2"/>
      <c r="CBP142" s="2"/>
      <c r="CBQ142" s="2"/>
      <c r="CBR142" s="2"/>
      <c r="CBS142" s="2"/>
      <c r="CBT142" s="2"/>
      <c r="CBU142" s="2"/>
      <c r="CBV142" s="2"/>
      <c r="CBW142" s="2"/>
      <c r="CBX142" s="2"/>
      <c r="CBY142" s="2"/>
      <c r="CBZ142" s="2"/>
      <c r="CCA142" s="2"/>
      <c r="CCB142" s="2"/>
      <c r="CCC142" s="2"/>
      <c r="CCD142" s="2"/>
      <c r="CCE142" s="2"/>
      <c r="CCF142" s="2"/>
      <c r="CCG142" s="2"/>
      <c r="CCH142" s="2"/>
      <c r="CCI142" s="2"/>
      <c r="CCJ142" s="2"/>
      <c r="CCK142" s="2"/>
      <c r="CCL142" s="2"/>
      <c r="CCM142" s="2"/>
      <c r="CCN142" s="2"/>
      <c r="CCO142" s="2"/>
      <c r="CCP142" s="2"/>
      <c r="CCQ142" s="2"/>
      <c r="CCR142" s="2"/>
      <c r="CCS142" s="2"/>
      <c r="CCT142" s="2"/>
      <c r="CCU142" s="2"/>
      <c r="CCV142" s="2"/>
      <c r="CCW142" s="2"/>
      <c r="CCX142" s="2"/>
      <c r="CCY142" s="2"/>
      <c r="CCZ142" s="2"/>
      <c r="CDA142" s="2"/>
      <c r="CDB142" s="2"/>
      <c r="CDC142" s="2"/>
      <c r="CDD142" s="2"/>
      <c r="CDE142" s="2"/>
      <c r="CDF142" s="2"/>
      <c r="CDG142" s="2"/>
      <c r="CDH142" s="2"/>
      <c r="CDI142" s="2"/>
      <c r="CDJ142" s="2"/>
      <c r="CDK142" s="2"/>
      <c r="CDL142" s="2"/>
      <c r="CDM142" s="2"/>
      <c r="CDN142" s="2"/>
      <c r="CDO142" s="2"/>
      <c r="CDP142" s="2"/>
      <c r="CDQ142" s="2"/>
      <c r="CDR142" s="2"/>
      <c r="CDS142" s="2"/>
      <c r="CDT142" s="2"/>
      <c r="CDU142" s="2"/>
      <c r="CDV142" s="2"/>
      <c r="CDW142" s="2"/>
      <c r="CDX142" s="2"/>
      <c r="CDY142" s="2"/>
      <c r="CDZ142" s="2"/>
      <c r="CEA142" s="2"/>
      <c r="CEB142" s="2"/>
      <c r="CEC142" s="2"/>
      <c r="CED142" s="2"/>
      <c r="CEE142" s="2"/>
      <c r="CEF142" s="2"/>
      <c r="CEG142" s="2"/>
      <c r="CEH142" s="2"/>
      <c r="CEI142" s="2"/>
      <c r="CEJ142" s="2"/>
      <c r="CEK142" s="2"/>
      <c r="CEL142" s="2"/>
      <c r="CEM142" s="2"/>
      <c r="CEN142" s="2"/>
      <c r="CEO142" s="2"/>
      <c r="CEP142" s="2"/>
      <c r="CEQ142" s="2"/>
      <c r="CER142" s="2"/>
      <c r="CES142" s="2"/>
      <c r="CET142" s="2"/>
      <c r="CEU142" s="2"/>
      <c r="CEV142" s="2"/>
      <c r="CEW142" s="2"/>
      <c r="CEX142" s="2"/>
      <c r="CEY142" s="2"/>
      <c r="CEZ142" s="2"/>
      <c r="CFA142" s="2"/>
      <c r="CFB142" s="2"/>
      <c r="CFC142" s="2"/>
      <c r="CFD142" s="2"/>
      <c r="CFE142" s="2"/>
      <c r="CFF142" s="2"/>
      <c r="CFG142" s="2"/>
      <c r="CFH142" s="2"/>
      <c r="CFI142" s="2"/>
      <c r="CFJ142" s="2"/>
      <c r="CFK142" s="2"/>
      <c r="CFL142" s="2"/>
      <c r="CFM142" s="2"/>
      <c r="CFN142" s="2"/>
      <c r="CFO142" s="2"/>
      <c r="CFP142" s="2"/>
      <c r="CFQ142" s="2"/>
      <c r="CFR142" s="2"/>
      <c r="CFS142" s="2"/>
      <c r="CFT142" s="2"/>
      <c r="CFU142" s="2"/>
      <c r="CFV142" s="2"/>
      <c r="CFW142" s="2"/>
      <c r="CFX142" s="2"/>
      <c r="CFY142" s="2"/>
      <c r="CFZ142" s="2"/>
      <c r="CGA142" s="2"/>
      <c r="CGB142" s="2"/>
      <c r="CGC142" s="2"/>
      <c r="CGD142" s="2"/>
      <c r="CGE142" s="2"/>
      <c r="CGF142" s="2"/>
      <c r="CGG142" s="2"/>
      <c r="CGH142" s="2"/>
      <c r="CGI142" s="2"/>
      <c r="CGJ142" s="2"/>
      <c r="CGK142" s="2"/>
      <c r="CGL142" s="2"/>
      <c r="CGM142" s="2"/>
      <c r="CGN142" s="2"/>
      <c r="CGO142" s="2"/>
      <c r="CGP142" s="2"/>
      <c r="CGQ142" s="2"/>
      <c r="CGR142" s="2"/>
      <c r="CGS142" s="2"/>
      <c r="CGT142" s="2"/>
      <c r="CGU142" s="2"/>
      <c r="CGV142" s="2"/>
      <c r="CGW142" s="2"/>
      <c r="CGX142" s="2"/>
      <c r="CGY142" s="2"/>
      <c r="CGZ142" s="2"/>
      <c r="CHA142" s="2"/>
      <c r="CHB142" s="2"/>
      <c r="CHC142" s="2"/>
      <c r="CHD142" s="2"/>
      <c r="CHE142" s="2"/>
      <c r="CHF142" s="2"/>
      <c r="CHG142" s="2"/>
      <c r="CHH142" s="2"/>
      <c r="CHI142" s="2"/>
      <c r="CHJ142" s="2"/>
      <c r="CHK142" s="2"/>
      <c r="CHL142" s="2"/>
      <c r="CHM142" s="2"/>
      <c r="CHN142" s="2"/>
      <c r="CHO142" s="2"/>
      <c r="CHP142" s="2"/>
      <c r="CHQ142" s="2"/>
      <c r="CHR142" s="2"/>
      <c r="CHS142" s="2"/>
      <c r="CHT142" s="2"/>
      <c r="CHU142" s="2"/>
      <c r="CHV142" s="2"/>
      <c r="CHW142" s="2"/>
      <c r="CHX142" s="2"/>
      <c r="CHY142" s="2"/>
      <c r="CHZ142" s="2"/>
      <c r="CIA142" s="2"/>
      <c r="CIB142" s="2"/>
      <c r="CIC142" s="2"/>
      <c r="CID142" s="2"/>
      <c r="CIE142" s="2"/>
      <c r="CIF142" s="2"/>
      <c r="CIG142" s="2"/>
      <c r="CIH142" s="2"/>
      <c r="CII142" s="2"/>
      <c r="CIJ142" s="2"/>
      <c r="CIK142" s="2"/>
      <c r="CIL142" s="2"/>
      <c r="CIM142" s="2"/>
      <c r="CIN142" s="2"/>
      <c r="CIO142" s="2"/>
      <c r="CIP142" s="2"/>
      <c r="CIQ142" s="2"/>
      <c r="CIR142" s="2"/>
      <c r="CIS142" s="2"/>
      <c r="CIT142" s="2"/>
      <c r="CIU142" s="2"/>
      <c r="CIV142" s="2"/>
      <c r="CIW142" s="2"/>
      <c r="CIX142" s="2"/>
      <c r="CIY142" s="2"/>
      <c r="CIZ142" s="2"/>
      <c r="CJA142" s="2"/>
      <c r="CJB142" s="2"/>
      <c r="CJC142" s="2"/>
      <c r="CJD142" s="2"/>
      <c r="CJE142" s="2"/>
      <c r="CJF142" s="2"/>
      <c r="CJG142" s="2"/>
      <c r="CJH142" s="2"/>
      <c r="CJI142" s="2"/>
      <c r="CJJ142" s="2"/>
      <c r="CJK142" s="2"/>
      <c r="CJL142" s="2"/>
      <c r="CJM142" s="2"/>
      <c r="CJN142" s="2"/>
      <c r="CJO142" s="2"/>
      <c r="CJP142" s="2"/>
      <c r="CJQ142" s="2"/>
      <c r="CJR142" s="2"/>
      <c r="CJS142" s="2"/>
      <c r="CJT142" s="2"/>
      <c r="CJU142" s="2"/>
      <c r="CJV142" s="2"/>
      <c r="CJW142" s="2"/>
      <c r="CJX142" s="2"/>
      <c r="CJY142" s="2"/>
      <c r="CJZ142" s="2"/>
      <c r="CKA142" s="2"/>
      <c r="CKB142" s="2"/>
      <c r="CKC142" s="2"/>
      <c r="CKD142" s="2"/>
      <c r="CKE142" s="2"/>
      <c r="CKF142" s="2"/>
      <c r="CKG142" s="2"/>
      <c r="CKH142" s="2"/>
      <c r="CKI142" s="2"/>
      <c r="CKJ142" s="2"/>
      <c r="CKK142" s="2"/>
      <c r="CKL142" s="2"/>
      <c r="CKM142" s="2"/>
      <c r="CKN142" s="2"/>
      <c r="CKO142" s="2"/>
      <c r="CKP142" s="2"/>
      <c r="CKQ142" s="2"/>
      <c r="CKR142" s="2"/>
      <c r="CKS142" s="2"/>
      <c r="CKT142" s="2"/>
      <c r="CKU142" s="2"/>
      <c r="CKV142" s="2"/>
      <c r="CKW142" s="2"/>
      <c r="CKX142" s="2"/>
      <c r="CKY142" s="2"/>
      <c r="CKZ142" s="2"/>
      <c r="CLA142" s="2"/>
      <c r="CLB142" s="2"/>
      <c r="CLC142" s="2"/>
      <c r="CLD142" s="2"/>
      <c r="CLE142" s="2"/>
      <c r="CLF142" s="2"/>
      <c r="CLG142" s="2"/>
      <c r="CLH142" s="2"/>
      <c r="CLI142" s="2"/>
      <c r="CLJ142" s="2"/>
      <c r="CLK142" s="2"/>
      <c r="CLL142" s="2"/>
      <c r="CLM142" s="2"/>
      <c r="CLN142" s="2"/>
      <c r="CLO142" s="2"/>
      <c r="CLP142" s="2"/>
      <c r="CLQ142" s="2"/>
      <c r="CLR142" s="2"/>
      <c r="CLS142" s="2"/>
      <c r="CLT142" s="2"/>
      <c r="CLU142" s="2"/>
      <c r="CLV142" s="2"/>
      <c r="CLW142" s="2"/>
      <c r="CLX142" s="2"/>
      <c r="CLY142" s="2"/>
      <c r="CLZ142" s="2"/>
      <c r="CMA142" s="2"/>
      <c r="CMB142" s="2"/>
      <c r="CMC142" s="2"/>
      <c r="CMD142" s="2"/>
      <c r="CME142" s="2"/>
      <c r="CMF142" s="2"/>
      <c r="CMG142" s="2"/>
      <c r="CMH142" s="2"/>
      <c r="CMI142" s="2"/>
      <c r="CMJ142" s="2"/>
      <c r="CMK142" s="2"/>
      <c r="CML142" s="2"/>
      <c r="CMM142" s="2"/>
      <c r="CMN142" s="2"/>
      <c r="CMO142" s="2"/>
      <c r="CMP142" s="2"/>
      <c r="CMQ142" s="2"/>
      <c r="CMR142" s="2"/>
      <c r="CMS142" s="2"/>
      <c r="CMT142" s="2"/>
      <c r="CMU142" s="2"/>
      <c r="CMV142" s="2"/>
      <c r="CMW142" s="2"/>
      <c r="CMX142" s="2"/>
      <c r="CMY142" s="2"/>
      <c r="CMZ142" s="2"/>
      <c r="CNA142" s="2"/>
      <c r="CNB142" s="2"/>
      <c r="CNC142" s="2"/>
      <c r="CND142" s="2"/>
      <c r="CNE142" s="2"/>
      <c r="CNF142" s="2"/>
      <c r="CNG142" s="2"/>
      <c r="CNH142" s="2"/>
      <c r="CNI142" s="2"/>
      <c r="CNJ142" s="2"/>
      <c r="CNK142" s="2"/>
      <c r="CNL142" s="2"/>
      <c r="CNM142" s="2"/>
      <c r="CNN142" s="2"/>
      <c r="CNO142" s="2"/>
      <c r="CNP142" s="2"/>
      <c r="CNQ142" s="2"/>
      <c r="CNR142" s="2"/>
      <c r="CNS142" s="2"/>
      <c r="CNT142" s="2"/>
      <c r="CNU142" s="2"/>
      <c r="CNV142" s="2"/>
      <c r="CNW142" s="2"/>
      <c r="CNX142" s="2"/>
      <c r="CNY142" s="2"/>
      <c r="CNZ142" s="2"/>
      <c r="COA142" s="2"/>
      <c r="COB142" s="2"/>
      <c r="COC142" s="2"/>
      <c r="COD142" s="2"/>
      <c r="COE142" s="2"/>
      <c r="COF142" s="2"/>
      <c r="COG142" s="2"/>
      <c r="COH142" s="2"/>
      <c r="COI142" s="2"/>
      <c r="COJ142" s="2"/>
      <c r="COK142" s="2"/>
      <c r="COL142" s="2"/>
      <c r="COM142" s="2"/>
      <c r="CON142" s="2"/>
      <c r="COO142" s="2"/>
      <c r="COP142" s="2"/>
      <c r="COQ142" s="2"/>
      <c r="COR142" s="2"/>
      <c r="COS142" s="2"/>
      <c r="COT142" s="2"/>
      <c r="COU142" s="2"/>
      <c r="COV142" s="2"/>
      <c r="COW142" s="2"/>
      <c r="COX142" s="2"/>
      <c r="COY142" s="2"/>
      <c r="COZ142" s="2"/>
      <c r="CPA142" s="2"/>
      <c r="CPB142" s="2"/>
      <c r="CPC142" s="2"/>
      <c r="CPD142" s="2"/>
      <c r="CPE142" s="2"/>
      <c r="CPF142" s="2"/>
      <c r="CPG142" s="2"/>
      <c r="CPH142" s="2"/>
      <c r="CPI142" s="2"/>
      <c r="CPJ142" s="2"/>
      <c r="CPK142" s="2"/>
      <c r="CPL142" s="2"/>
      <c r="CPM142" s="2"/>
      <c r="CPN142" s="2"/>
      <c r="CPO142" s="2"/>
      <c r="CPP142" s="2"/>
      <c r="CPQ142" s="2"/>
      <c r="CPR142" s="2"/>
      <c r="CPS142" s="2"/>
      <c r="CPT142" s="2"/>
      <c r="CPU142" s="2"/>
      <c r="CPV142" s="2"/>
      <c r="CPW142" s="2"/>
      <c r="CPX142" s="2"/>
      <c r="CPY142" s="2"/>
      <c r="CPZ142" s="2"/>
      <c r="CQA142" s="2"/>
      <c r="CQB142" s="2"/>
      <c r="CQC142" s="2"/>
      <c r="CQD142" s="2"/>
      <c r="CQE142" s="2"/>
      <c r="CQF142" s="2"/>
      <c r="CQG142" s="2"/>
      <c r="CQH142" s="2"/>
      <c r="CQI142" s="2"/>
      <c r="CQJ142" s="2"/>
      <c r="CQK142" s="2"/>
      <c r="CQL142" s="2"/>
      <c r="CQM142" s="2"/>
      <c r="CQN142" s="2"/>
      <c r="CQO142" s="2"/>
      <c r="CQP142" s="2"/>
      <c r="CQQ142" s="2"/>
      <c r="CQR142" s="2"/>
      <c r="CQS142" s="2"/>
      <c r="CQT142" s="2"/>
      <c r="CQU142" s="2"/>
      <c r="CQV142" s="2"/>
      <c r="CQW142" s="2"/>
      <c r="CQX142" s="2"/>
      <c r="CQY142" s="2"/>
      <c r="CQZ142" s="2"/>
      <c r="CRA142" s="2"/>
      <c r="CRB142" s="2"/>
      <c r="CRC142" s="2"/>
      <c r="CRD142" s="2"/>
      <c r="CRE142" s="2"/>
      <c r="CRF142" s="2"/>
      <c r="CRG142" s="2"/>
      <c r="CRH142" s="2"/>
      <c r="CRI142" s="2"/>
      <c r="CRJ142" s="2"/>
      <c r="CRK142" s="2"/>
      <c r="CRL142" s="2"/>
      <c r="CRM142" s="2"/>
      <c r="CRN142" s="2"/>
      <c r="CRO142" s="2"/>
      <c r="CRP142" s="2"/>
      <c r="CRQ142" s="2"/>
      <c r="CRR142" s="2"/>
      <c r="CRS142" s="2"/>
      <c r="CRT142" s="2"/>
      <c r="CRU142" s="2"/>
      <c r="CRV142" s="2"/>
      <c r="CRW142" s="2"/>
      <c r="CRX142" s="2"/>
      <c r="CRY142" s="2"/>
      <c r="CRZ142" s="2"/>
      <c r="CSA142" s="2"/>
      <c r="CSB142" s="2"/>
      <c r="CSC142" s="2"/>
      <c r="CSD142" s="2"/>
      <c r="CSE142" s="2"/>
      <c r="CSF142" s="2"/>
      <c r="CSG142" s="2"/>
      <c r="CSH142" s="2"/>
      <c r="CSI142" s="2"/>
      <c r="CSJ142" s="2"/>
      <c r="CSK142" s="2"/>
      <c r="CSL142" s="2"/>
      <c r="CSM142" s="2"/>
      <c r="CSN142" s="2"/>
      <c r="CSO142" s="2"/>
      <c r="CSP142" s="2"/>
      <c r="CSQ142" s="2"/>
      <c r="CSR142" s="2"/>
      <c r="CSS142" s="2"/>
      <c r="CST142" s="2"/>
      <c r="CSU142" s="2"/>
      <c r="CSV142" s="2"/>
      <c r="CSW142" s="2"/>
      <c r="CSX142" s="2"/>
      <c r="CSY142" s="2"/>
      <c r="CSZ142" s="2"/>
      <c r="CTA142" s="2"/>
      <c r="CTB142" s="2"/>
      <c r="CTC142" s="2"/>
      <c r="CTD142" s="2"/>
      <c r="CTE142" s="2"/>
      <c r="CTF142" s="2"/>
      <c r="CTG142" s="2"/>
      <c r="CTH142" s="2"/>
      <c r="CTI142" s="2"/>
      <c r="CTJ142" s="2"/>
      <c r="CTK142" s="2"/>
      <c r="CTL142" s="2"/>
      <c r="CTM142" s="2"/>
      <c r="CTN142" s="2"/>
      <c r="CTO142" s="2"/>
      <c r="CTP142" s="2"/>
      <c r="CTQ142" s="2"/>
      <c r="CTR142" s="2"/>
      <c r="CTS142" s="2"/>
      <c r="CTT142" s="2"/>
      <c r="CTU142" s="2"/>
      <c r="CTV142" s="2"/>
      <c r="CTW142" s="2"/>
      <c r="CTX142" s="2"/>
      <c r="CTY142" s="2"/>
      <c r="CTZ142" s="2"/>
      <c r="CUA142" s="2"/>
      <c r="CUB142" s="2"/>
      <c r="CUC142" s="2"/>
      <c r="CUD142" s="2"/>
      <c r="CUE142" s="2"/>
      <c r="CUF142" s="2"/>
      <c r="CUG142" s="2"/>
      <c r="CUH142" s="2"/>
      <c r="CUI142" s="2"/>
      <c r="CUJ142" s="2"/>
      <c r="CUK142" s="2"/>
      <c r="CUL142" s="2"/>
      <c r="CUM142" s="2"/>
      <c r="CUN142" s="2"/>
      <c r="CUO142" s="2"/>
      <c r="CUP142" s="2"/>
      <c r="CUQ142" s="2"/>
      <c r="CUR142" s="2"/>
      <c r="CUS142" s="2"/>
      <c r="CUT142" s="2"/>
      <c r="CUU142" s="2"/>
      <c r="CUV142" s="2"/>
      <c r="CUW142" s="2"/>
      <c r="CUX142" s="2"/>
      <c r="CUY142" s="2"/>
      <c r="CUZ142" s="2"/>
      <c r="CVA142" s="2"/>
      <c r="CVB142" s="2"/>
      <c r="CVC142" s="2"/>
      <c r="CVD142" s="2"/>
      <c r="CVE142" s="2"/>
      <c r="CVF142" s="2"/>
      <c r="CVG142" s="2"/>
      <c r="CVH142" s="2"/>
      <c r="CVI142" s="2"/>
      <c r="CVJ142" s="2"/>
      <c r="CVK142" s="2"/>
      <c r="CVL142" s="2"/>
      <c r="CVM142" s="2"/>
      <c r="CVN142" s="2"/>
      <c r="CVO142" s="2"/>
      <c r="CVP142" s="2"/>
      <c r="CVQ142" s="2"/>
      <c r="CVR142" s="2"/>
      <c r="CVS142" s="2"/>
      <c r="CVT142" s="2"/>
      <c r="CVU142" s="2"/>
      <c r="CVV142" s="2"/>
      <c r="CVW142" s="2"/>
      <c r="CVX142" s="2"/>
      <c r="CVY142" s="2"/>
      <c r="CVZ142" s="2"/>
      <c r="CWA142" s="2"/>
      <c r="CWB142" s="2"/>
      <c r="CWC142" s="2"/>
      <c r="CWD142" s="2"/>
      <c r="CWE142" s="2"/>
      <c r="CWF142" s="2"/>
      <c r="CWG142" s="2"/>
      <c r="CWH142" s="2"/>
      <c r="CWI142" s="2"/>
      <c r="CWJ142" s="2"/>
      <c r="CWK142" s="2"/>
      <c r="CWL142" s="2"/>
      <c r="CWM142" s="2"/>
      <c r="CWN142" s="2"/>
      <c r="CWO142" s="2"/>
    </row>
    <row r="143" spans="1:2641" s="21" customFormat="1" ht="30" customHeight="1" x14ac:dyDescent="0.35">
      <c r="A143" s="460" t="s">
        <v>20</v>
      </c>
      <c r="B143" s="666"/>
      <c r="C143" s="666"/>
      <c r="D143" s="666"/>
      <c r="E143" s="666"/>
      <c r="F143" s="666"/>
      <c r="G143" s="666"/>
      <c r="H143" s="666"/>
      <c r="I143" s="666"/>
      <c r="J143" s="666"/>
      <c r="K143" s="666"/>
      <c r="L143" s="666"/>
      <c r="M143" s="666"/>
      <c r="N143" s="666"/>
      <c r="O143" s="666"/>
      <c r="P143" s="666"/>
      <c r="Q143" s="666"/>
      <c r="R143" s="666"/>
      <c r="S143" s="667"/>
      <c r="T143" s="555"/>
      <c r="U143" s="495"/>
      <c r="V143" s="493"/>
      <c r="W143" s="494"/>
      <c r="X143" s="555"/>
      <c r="Y143" s="570"/>
      <c r="Z143" s="495"/>
      <c r="AA143" s="495"/>
      <c r="AB143" s="495"/>
      <c r="AC143" s="495"/>
      <c r="AD143" s="493"/>
      <c r="AE143" s="494"/>
      <c r="AF143" s="559">
        <f>ROUND(AG142/17,0)</f>
        <v>31</v>
      </c>
      <c r="AG143" s="518"/>
      <c r="AH143" s="560"/>
      <c r="AI143" s="517">
        <f>ROUND(AJ142/17,0)</f>
        <v>30</v>
      </c>
      <c r="AJ143" s="518"/>
      <c r="AK143" s="519"/>
      <c r="AL143" s="559">
        <f>ROUND(AM142/17,0)</f>
        <v>30</v>
      </c>
      <c r="AM143" s="518"/>
      <c r="AN143" s="560"/>
      <c r="AO143" s="517">
        <f>ROUND(AP142/17,0)</f>
        <v>30</v>
      </c>
      <c r="AP143" s="518"/>
      <c r="AQ143" s="519"/>
      <c r="AR143" s="559">
        <f>ROUND(AS142/16,0)</f>
        <v>28</v>
      </c>
      <c r="AS143" s="518"/>
      <c r="AT143" s="560"/>
      <c r="AU143" s="517">
        <f>ROUND(AV142/16,0)</f>
        <v>28</v>
      </c>
      <c r="AV143" s="518"/>
      <c r="AW143" s="519"/>
      <c r="AX143" s="559">
        <f>ROUND(AY142/17,0)</f>
        <v>28</v>
      </c>
      <c r="AY143" s="518"/>
      <c r="AZ143" s="560"/>
      <c r="BA143" s="517"/>
      <c r="BB143" s="518"/>
      <c r="BC143" s="560"/>
      <c r="BD143" s="436"/>
      <c r="BE143" s="437"/>
      <c r="BF143" s="437"/>
      <c r="BG143" s="437"/>
      <c r="BH143" s="437"/>
      <c r="BI143" s="438"/>
      <c r="BJ143" s="5">
        <f>SUM(AF142,AI142,AL142,AO142,AR142,AU142,AX142)</f>
        <v>7376</v>
      </c>
      <c r="BK143" s="2"/>
      <c r="BL143" s="2"/>
      <c r="BM143" s="22"/>
      <c r="BN143" s="22"/>
      <c r="BO143" s="2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  <c r="AMM143" s="2"/>
      <c r="AMN143" s="2"/>
      <c r="AMO143" s="2"/>
      <c r="AMP143" s="2"/>
      <c r="AMQ143" s="2"/>
      <c r="AMR143" s="2"/>
      <c r="AMS143" s="2"/>
      <c r="AMT143" s="2"/>
      <c r="AMU143" s="2"/>
      <c r="AMV143" s="2"/>
      <c r="AMW143" s="2"/>
      <c r="AMX143" s="2"/>
      <c r="AMY143" s="2"/>
      <c r="AMZ143" s="2"/>
      <c r="ANA143" s="2"/>
      <c r="ANB143" s="2"/>
      <c r="ANC143" s="2"/>
      <c r="AND143" s="2"/>
      <c r="ANE143" s="2"/>
      <c r="ANF143" s="2"/>
      <c r="ANG143" s="2"/>
      <c r="ANH143" s="2"/>
      <c r="ANI143" s="2"/>
      <c r="ANJ143" s="2"/>
      <c r="ANK143" s="2"/>
      <c r="ANL143" s="2"/>
      <c r="ANM143" s="2"/>
      <c r="ANN143" s="2"/>
      <c r="ANO143" s="2"/>
      <c r="ANP143" s="2"/>
      <c r="ANQ143" s="2"/>
      <c r="ANR143" s="2"/>
      <c r="ANS143" s="2"/>
      <c r="ANT143" s="2"/>
      <c r="ANU143" s="2"/>
      <c r="ANV143" s="2"/>
      <c r="ANW143" s="2"/>
      <c r="ANX143" s="2"/>
      <c r="ANY143" s="2"/>
      <c r="ANZ143" s="2"/>
      <c r="AOA143" s="2"/>
      <c r="AOB143" s="2"/>
      <c r="AOC143" s="2"/>
      <c r="AOD143" s="2"/>
      <c r="AOE143" s="2"/>
      <c r="AOF143" s="2"/>
      <c r="AOG143" s="2"/>
      <c r="AOH143" s="2"/>
      <c r="AOI143" s="2"/>
      <c r="AOJ143" s="2"/>
      <c r="AOK143" s="2"/>
      <c r="AOL143" s="2"/>
      <c r="AOM143" s="2"/>
      <c r="AON143" s="2"/>
      <c r="AOO143" s="2"/>
      <c r="AOP143" s="2"/>
      <c r="AOQ143" s="2"/>
      <c r="AOR143" s="2"/>
      <c r="AOS143" s="2"/>
      <c r="AOT143" s="2"/>
      <c r="AOU143" s="2"/>
      <c r="AOV143" s="2"/>
      <c r="AOW143" s="2"/>
      <c r="AOX143" s="2"/>
      <c r="AOY143" s="2"/>
      <c r="AOZ143" s="2"/>
      <c r="APA143" s="2"/>
      <c r="APB143" s="2"/>
      <c r="APC143" s="2"/>
      <c r="APD143" s="2"/>
      <c r="APE143" s="2"/>
      <c r="APF143" s="2"/>
      <c r="APG143" s="2"/>
      <c r="APH143" s="2"/>
      <c r="API143" s="2"/>
      <c r="APJ143" s="2"/>
      <c r="APK143" s="2"/>
      <c r="APL143" s="2"/>
      <c r="APM143" s="2"/>
      <c r="APN143" s="2"/>
      <c r="APO143" s="2"/>
      <c r="APP143" s="2"/>
      <c r="APQ143" s="2"/>
      <c r="APR143" s="2"/>
      <c r="APS143" s="2"/>
      <c r="APT143" s="2"/>
      <c r="APU143" s="2"/>
      <c r="APV143" s="2"/>
      <c r="APW143" s="2"/>
      <c r="APX143" s="2"/>
      <c r="APY143" s="2"/>
      <c r="APZ143" s="2"/>
      <c r="AQA143" s="2"/>
      <c r="AQB143" s="2"/>
      <c r="AQC143" s="2"/>
      <c r="AQD143" s="2"/>
      <c r="AQE143" s="2"/>
      <c r="AQF143" s="2"/>
      <c r="AQG143" s="2"/>
      <c r="AQH143" s="2"/>
      <c r="AQI143" s="2"/>
      <c r="AQJ143" s="2"/>
      <c r="AQK143" s="2"/>
      <c r="AQL143" s="2"/>
      <c r="AQM143" s="2"/>
      <c r="AQN143" s="2"/>
      <c r="AQO143" s="2"/>
      <c r="AQP143" s="2"/>
      <c r="AQQ143" s="2"/>
      <c r="AQR143" s="2"/>
      <c r="AQS143" s="2"/>
      <c r="AQT143" s="2"/>
      <c r="AQU143" s="2"/>
      <c r="AQV143" s="2"/>
      <c r="AQW143" s="2"/>
      <c r="AQX143" s="2"/>
      <c r="AQY143" s="2"/>
      <c r="AQZ143" s="2"/>
      <c r="ARA143" s="2"/>
      <c r="ARB143" s="2"/>
      <c r="ARC143" s="2"/>
      <c r="ARD143" s="2"/>
      <c r="ARE143" s="2"/>
      <c r="ARF143" s="2"/>
      <c r="ARG143" s="2"/>
      <c r="ARH143" s="2"/>
      <c r="ARI143" s="2"/>
      <c r="ARJ143" s="2"/>
      <c r="ARK143" s="2"/>
      <c r="ARL143" s="2"/>
      <c r="ARM143" s="2"/>
      <c r="ARN143" s="2"/>
      <c r="ARO143" s="2"/>
      <c r="ARP143" s="2"/>
      <c r="ARQ143" s="2"/>
      <c r="ARR143" s="2"/>
      <c r="ARS143" s="2"/>
      <c r="ART143" s="2"/>
      <c r="ARU143" s="2"/>
      <c r="ARV143" s="2"/>
      <c r="ARW143" s="2"/>
      <c r="ARX143" s="2"/>
      <c r="ARY143" s="2"/>
      <c r="ARZ143" s="2"/>
      <c r="ASA143" s="2"/>
      <c r="ASB143" s="2"/>
      <c r="ASC143" s="2"/>
      <c r="ASD143" s="2"/>
      <c r="ASE143" s="2"/>
      <c r="ASF143" s="2"/>
      <c r="ASG143" s="2"/>
      <c r="ASH143" s="2"/>
      <c r="ASI143" s="2"/>
      <c r="ASJ143" s="2"/>
      <c r="ASK143" s="2"/>
      <c r="ASL143" s="2"/>
      <c r="ASM143" s="2"/>
      <c r="ASN143" s="2"/>
      <c r="ASO143" s="2"/>
      <c r="ASP143" s="2"/>
      <c r="ASQ143" s="2"/>
      <c r="ASR143" s="2"/>
      <c r="ASS143" s="2"/>
      <c r="AST143" s="2"/>
      <c r="ASU143" s="2"/>
      <c r="ASV143" s="2"/>
      <c r="ASW143" s="2"/>
      <c r="ASX143" s="2"/>
      <c r="ASY143" s="2"/>
      <c r="ASZ143" s="2"/>
      <c r="ATA143" s="2"/>
      <c r="ATB143" s="2"/>
      <c r="ATC143" s="2"/>
      <c r="ATD143" s="2"/>
      <c r="ATE143" s="2"/>
      <c r="ATF143" s="2"/>
      <c r="ATG143" s="2"/>
      <c r="ATH143" s="2"/>
      <c r="ATI143" s="2"/>
      <c r="ATJ143" s="2"/>
      <c r="ATK143" s="2"/>
      <c r="ATL143" s="2"/>
      <c r="ATM143" s="2"/>
      <c r="ATN143" s="2"/>
      <c r="ATO143" s="2"/>
      <c r="ATP143" s="2"/>
      <c r="ATQ143" s="2"/>
      <c r="ATR143" s="2"/>
      <c r="ATS143" s="2"/>
      <c r="ATT143" s="2"/>
      <c r="ATU143" s="2"/>
      <c r="ATV143" s="2"/>
      <c r="ATW143" s="2"/>
      <c r="ATX143" s="2"/>
      <c r="ATY143" s="2"/>
      <c r="ATZ143" s="2"/>
      <c r="AUA143" s="2"/>
      <c r="AUB143" s="2"/>
      <c r="AUC143" s="2"/>
      <c r="AUD143" s="2"/>
      <c r="AUE143" s="2"/>
      <c r="AUF143" s="2"/>
      <c r="AUG143" s="2"/>
      <c r="AUH143" s="2"/>
      <c r="AUI143" s="2"/>
      <c r="AUJ143" s="2"/>
      <c r="AUK143" s="2"/>
      <c r="AUL143" s="2"/>
      <c r="AUM143" s="2"/>
      <c r="AUN143" s="2"/>
      <c r="AUO143" s="2"/>
      <c r="AUP143" s="2"/>
      <c r="AUQ143" s="2"/>
      <c r="AUR143" s="2"/>
      <c r="AUS143" s="2"/>
      <c r="AUT143" s="2"/>
      <c r="AUU143" s="2"/>
      <c r="AUV143" s="2"/>
      <c r="AUW143" s="2"/>
      <c r="AUX143" s="2"/>
      <c r="AUY143" s="2"/>
      <c r="AUZ143" s="2"/>
      <c r="AVA143" s="2"/>
      <c r="AVB143" s="2"/>
      <c r="AVC143" s="2"/>
      <c r="AVD143" s="2"/>
      <c r="AVE143" s="2"/>
      <c r="AVF143" s="2"/>
      <c r="AVG143" s="2"/>
      <c r="AVH143" s="2"/>
      <c r="AVI143" s="2"/>
      <c r="AVJ143" s="2"/>
      <c r="AVK143" s="2"/>
      <c r="AVL143" s="2"/>
      <c r="AVM143" s="2"/>
      <c r="AVN143" s="2"/>
      <c r="AVO143" s="2"/>
      <c r="AVP143" s="2"/>
      <c r="AVQ143" s="2"/>
      <c r="AVR143" s="2"/>
      <c r="AVS143" s="2"/>
      <c r="AVT143" s="2"/>
      <c r="AVU143" s="2"/>
      <c r="AVV143" s="2"/>
      <c r="AVW143" s="2"/>
      <c r="AVX143" s="2"/>
      <c r="AVY143" s="2"/>
      <c r="AVZ143" s="2"/>
      <c r="AWA143" s="2"/>
      <c r="AWB143" s="2"/>
      <c r="AWC143" s="2"/>
      <c r="AWD143" s="2"/>
      <c r="AWE143" s="2"/>
      <c r="AWF143" s="2"/>
      <c r="AWG143" s="2"/>
      <c r="AWH143" s="2"/>
      <c r="AWI143" s="2"/>
      <c r="AWJ143" s="2"/>
      <c r="AWK143" s="2"/>
      <c r="AWL143" s="2"/>
      <c r="AWM143" s="2"/>
      <c r="AWN143" s="2"/>
      <c r="AWO143" s="2"/>
      <c r="AWP143" s="2"/>
      <c r="AWQ143" s="2"/>
      <c r="AWR143" s="2"/>
      <c r="AWS143" s="2"/>
      <c r="AWT143" s="2"/>
      <c r="AWU143" s="2"/>
      <c r="AWV143" s="2"/>
      <c r="AWW143" s="2"/>
      <c r="AWX143" s="2"/>
      <c r="AWY143" s="2"/>
      <c r="AWZ143" s="2"/>
      <c r="AXA143" s="2"/>
      <c r="AXB143" s="2"/>
      <c r="AXC143" s="2"/>
      <c r="AXD143" s="2"/>
      <c r="AXE143" s="2"/>
      <c r="AXF143" s="2"/>
      <c r="AXG143" s="2"/>
      <c r="AXH143" s="2"/>
      <c r="AXI143" s="2"/>
      <c r="AXJ143" s="2"/>
      <c r="AXK143" s="2"/>
      <c r="AXL143" s="2"/>
      <c r="AXM143" s="2"/>
      <c r="AXN143" s="2"/>
      <c r="AXO143" s="2"/>
      <c r="AXP143" s="2"/>
      <c r="AXQ143" s="2"/>
      <c r="AXR143" s="2"/>
      <c r="AXS143" s="2"/>
      <c r="AXT143" s="2"/>
      <c r="AXU143" s="2"/>
      <c r="AXV143" s="2"/>
      <c r="AXW143" s="2"/>
      <c r="AXX143" s="2"/>
      <c r="AXY143" s="2"/>
      <c r="AXZ143" s="2"/>
      <c r="AYA143" s="2"/>
      <c r="AYB143" s="2"/>
      <c r="AYC143" s="2"/>
      <c r="AYD143" s="2"/>
      <c r="AYE143" s="2"/>
      <c r="AYF143" s="2"/>
      <c r="AYG143" s="2"/>
      <c r="AYH143" s="2"/>
      <c r="AYI143" s="2"/>
      <c r="AYJ143" s="2"/>
      <c r="AYK143" s="2"/>
      <c r="AYL143" s="2"/>
      <c r="AYM143" s="2"/>
      <c r="AYN143" s="2"/>
      <c r="AYO143" s="2"/>
      <c r="AYP143" s="2"/>
      <c r="AYQ143" s="2"/>
      <c r="AYR143" s="2"/>
      <c r="AYS143" s="2"/>
      <c r="AYT143" s="2"/>
      <c r="AYU143" s="2"/>
      <c r="AYV143" s="2"/>
      <c r="AYW143" s="2"/>
      <c r="AYX143" s="2"/>
      <c r="AYY143" s="2"/>
      <c r="AYZ143" s="2"/>
      <c r="AZA143" s="2"/>
      <c r="AZB143" s="2"/>
      <c r="AZC143" s="2"/>
      <c r="AZD143" s="2"/>
      <c r="AZE143" s="2"/>
      <c r="AZF143" s="2"/>
      <c r="AZG143" s="2"/>
      <c r="AZH143" s="2"/>
      <c r="AZI143" s="2"/>
      <c r="AZJ143" s="2"/>
      <c r="AZK143" s="2"/>
      <c r="AZL143" s="2"/>
      <c r="AZM143" s="2"/>
      <c r="AZN143" s="2"/>
      <c r="AZO143" s="2"/>
      <c r="AZP143" s="2"/>
      <c r="AZQ143" s="2"/>
      <c r="AZR143" s="2"/>
      <c r="AZS143" s="2"/>
      <c r="AZT143" s="2"/>
      <c r="AZU143" s="2"/>
      <c r="AZV143" s="2"/>
      <c r="AZW143" s="2"/>
      <c r="AZX143" s="2"/>
      <c r="AZY143" s="2"/>
      <c r="AZZ143" s="2"/>
      <c r="BAA143" s="2"/>
      <c r="BAB143" s="2"/>
      <c r="BAC143" s="2"/>
      <c r="BAD143" s="2"/>
      <c r="BAE143" s="2"/>
      <c r="BAF143" s="2"/>
      <c r="BAG143" s="2"/>
      <c r="BAH143" s="2"/>
      <c r="BAI143" s="2"/>
      <c r="BAJ143" s="2"/>
      <c r="BAK143" s="2"/>
      <c r="BAL143" s="2"/>
      <c r="BAM143" s="2"/>
      <c r="BAN143" s="2"/>
      <c r="BAO143" s="2"/>
      <c r="BAP143" s="2"/>
      <c r="BAQ143" s="2"/>
      <c r="BAR143" s="2"/>
      <c r="BAS143" s="2"/>
      <c r="BAT143" s="2"/>
      <c r="BAU143" s="2"/>
      <c r="BAV143" s="2"/>
      <c r="BAW143" s="2"/>
      <c r="BAX143" s="2"/>
      <c r="BAY143" s="2"/>
      <c r="BAZ143" s="2"/>
      <c r="BBA143" s="2"/>
      <c r="BBB143" s="2"/>
      <c r="BBC143" s="2"/>
      <c r="BBD143" s="2"/>
      <c r="BBE143" s="2"/>
      <c r="BBF143" s="2"/>
      <c r="BBG143" s="2"/>
      <c r="BBH143" s="2"/>
      <c r="BBI143" s="2"/>
      <c r="BBJ143" s="2"/>
      <c r="BBK143" s="2"/>
      <c r="BBL143" s="2"/>
      <c r="BBM143" s="2"/>
      <c r="BBN143" s="2"/>
      <c r="BBO143" s="2"/>
      <c r="BBP143" s="2"/>
      <c r="BBQ143" s="2"/>
      <c r="BBR143" s="2"/>
      <c r="BBS143" s="2"/>
      <c r="BBT143" s="2"/>
      <c r="BBU143" s="2"/>
      <c r="BBV143" s="2"/>
      <c r="BBW143" s="2"/>
      <c r="BBX143" s="2"/>
      <c r="BBY143" s="2"/>
      <c r="BBZ143" s="2"/>
      <c r="BCA143" s="2"/>
      <c r="BCB143" s="2"/>
      <c r="BCC143" s="2"/>
      <c r="BCD143" s="2"/>
      <c r="BCE143" s="2"/>
      <c r="BCF143" s="2"/>
      <c r="BCG143" s="2"/>
      <c r="BCH143" s="2"/>
      <c r="BCI143" s="2"/>
      <c r="BCJ143" s="2"/>
      <c r="BCK143" s="2"/>
      <c r="BCL143" s="2"/>
      <c r="BCM143" s="2"/>
      <c r="BCN143" s="2"/>
      <c r="BCO143" s="2"/>
      <c r="BCP143" s="2"/>
      <c r="BCQ143" s="2"/>
      <c r="BCR143" s="2"/>
      <c r="BCS143" s="2"/>
      <c r="BCT143" s="2"/>
      <c r="BCU143" s="2"/>
      <c r="BCV143" s="2"/>
      <c r="BCW143" s="2"/>
      <c r="BCX143" s="2"/>
      <c r="BCY143" s="2"/>
      <c r="BCZ143" s="2"/>
      <c r="BDA143" s="2"/>
      <c r="BDB143" s="2"/>
      <c r="BDC143" s="2"/>
      <c r="BDD143" s="2"/>
      <c r="BDE143" s="2"/>
      <c r="BDF143" s="2"/>
      <c r="BDG143" s="2"/>
      <c r="BDH143" s="2"/>
      <c r="BDI143" s="2"/>
      <c r="BDJ143" s="2"/>
      <c r="BDK143" s="2"/>
      <c r="BDL143" s="2"/>
      <c r="BDM143" s="2"/>
      <c r="BDN143" s="2"/>
      <c r="BDO143" s="2"/>
      <c r="BDP143" s="2"/>
      <c r="BDQ143" s="2"/>
      <c r="BDR143" s="2"/>
      <c r="BDS143" s="2"/>
      <c r="BDT143" s="2"/>
      <c r="BDU143" s="2"/>
      <c r="BDV143" s="2"/>
      <c r="BDW143" s="2"/>
      <c r="BDX143" s="2"/>
      <c r="BDY143" s="2"/>
      <c r="BDZ143" s="2"/>
      <c r="BEA143" s="2"/>
      <c r="BEB143" s="2"/>
      <c r="BEC143" s="2"/>
      <c r="BED143" s="2"/>
      <c r="BEE143" s="2"/>
      <c r="BEF143" s="2"/>
      <c r="BEG143" s="2"/>
      <c r="BEH143" s="2"/>
      <c r="BEI143" s="2"/>
      <c r="BEJ143" s="2"/>
      <c r="BEK143" s="2"/>
      <c r="BEL143" s="2"/>
      <c r="BEM143" s="2"/>
      <c r="BEN143" s="2"/>
      <c r="BEO143" s="2"/>
      <c r="BEP143" s="2"/>
      <c r="BEQ143" s="2"/>
      <c r="BER143" s="2"/>
      <c r="BES143" s="2"/>
      <c r="BET143" s="2"/>
      <c r="BEU143" s="2"/>
      <c r="BEV143" s="2"/>
      <c r="BEW143" s="2"/>
      <c r="BEX143" s="2"/>
      <c r="BEY143" s="2"/>
      <c r="BEZ143" s="2"/>
      <c r="BFA143" s="2"/>
      <c r="BFB143" s="2"/>
      <c r="BFC143" s="2"/>
      <c r="BFD143" s="2"/>
      <c r="BFE143" s="2"/>
      <c r="BFF143" s="2"/>
      <c r="BFG143" s="2"/>
      <c r="BFH143" s="2"/>
      <c r="BFI143" s="2"/>
      <c r="BFJ143" s="2"/>
      <c r="BFK143" s="2"/>
      <c r="BFL143" s="2"/>
      <c r="BFM143" s="2"/>
      <c r="BFN143" s="2"/>
      <c r="BFO143" s="2"/>
      <c r="BFP143" s="2"/>
      <c r="BFQ143" s="2"/>
      <c r="BFR143" s="2"/>
      <c r="BFS143" s="2"/>
      <c r="BFT143" s="2"/>
      <c r="BFU143" s="2"/>
      <c r="BFV143" s="2"/>
      <c r="BFW143" s="2"/>
      <c r="BFX143" s="2"/>
      <c r="BFY143" s="2"/>
      <c r="BFZ143" s="2"/>
      <c r="BGA143" s="2"/>
      <c r="BGB143" s="2"/>
      <c r="BGC143" s="2"/>
      <c r="BGD143" s="2"/>
      <c r="BGE143" s="2"/>
      <c r="BGF143" s="2"/>
      <c r="BGG143" s="2"/>
      <c r="BGH143" s="2"/>
      <c r="BGI143" s="2"/>
      <c r="BGJ143" s="2"/>
      <c r="BGK143" s="2"/>
      <c r="BGL143" s="2"/>
      <c r="BGM143" s="2"/>
      <c r="BGN143" s="2"/>
      <c r="BGO143" s="2"/>
      <c r="BGP143" s="2"/>
      <c r="BGQ143" s="2"/>
      <c r="BGR143" s="2"/>
      <c r="BGS143" s="2"/>
      <c r="BGT143" s="2"/>
      <c r="BGU143" s="2"/>
      <c r="BGV143" s="2"/>
      <c r="BGW143" s="2"/>
      <c r="BGX143" s="2"/>
      <c r="BGY143" s="2"/>
      <c r="BGZ143" s="2"/>
      <c r="BHA143" s="2"/>
      <c r="BHB143" s="2"/>
      <c r="BHC143" s="2"/>
      <c r="BHD143" s="2"/>
      <c r="BHE143" s="2"/>
      <c r="BHF143" s="2"/>
      <c r="BHG143" s="2"/>
      <c r="BHH143" s="2"/>
      <c r="BHI143" s="2"/>
      <c r="BHJ143" s="2"/>
      <c r="BHK143" s="2"/>
      <c r="BHL143" s="2"/>
      <c r="BHM143" s="2"/>
      <c r="BHN143" s="2"/>
      <c r="BHO143" s="2"/>
      <c r="BHP143" s="2"/>
      <c r="BHQ143" s="2"/>
      <c r="BHR143" s="2"/>
      <c r="BHS143" s="2"/>
      <c r="BHT143" s="2"/>
      <c r="BHU143" s="2"/>
      <c r="BHV143" s="2"/>
      <c r="BHW143" s="2"/>
      <c r="BHX143" s="2"/>
      <c r="BHY143" s="2"/>
      <c r="BHZ143" s="2"/>
      <c r="BIA143" s="2"/>
      <c r="BIB143" s="2"/>
      <c r="BIC143" s="2"/>
      <c r="BID143" s="2"/>
      <c r="BIE143" s="2"/>
      <c r="BIF143" s="2"/>
      <c r="BIG143" s="2"/>
      <c r="BIH143" s="2"/>
      <c r="BII143" s="2"/>
      <c r="BIJ143" s="2"/>
      <c r="BIK143" s="2"/>
      <c r="BIL143" s="2"/>
      <c r="BIM143" s="2"/>
      <c r="BIN143" s="2"/>
      <c r="BIO143" s="2"/>
      <c r="BIP143" s="2"/>
      <c r="BIQ143" s="2"/>
      <c r="BIR143" s="2"/>
      <c r="BIS143" s="2"/>
      <c r="BIT143" s="2"/>
      <c r="BIU143" s="2"/>
      <c r="BIV143" s="2"/>
      <c r="BIW143" s="2"/>
      <c r="BIX143" s="2"/>
      <c r="BIY143" s="2"/>
      <c r="BIZ143" s="2"/>
      <c r="BJA143" s="2"/>
      <c r="BJB143" s="2"/>
      <c r="BJC143" s="2"/>
      <c r="BJD143" s="2"/>
      <c r="BJE143" s="2"/>
      <c r="BJF143" s="2"/>
      <c r="BJG143" s="2"/>
      <c r="BJH143" s="2"/>
      <c r="BJI143" s="2"/>
      <c r="BJJ143" s="2"/>
      <c r="BJK143" s="2"/>
      <c r="BJL143" s="2"/>
      <c r="BJM143" s="2"/>
      <c r="BJN143" s="2"/>
      <c r="BJO143" s="2"/>
      <c r="BJP143" s="2"/>
      <c r="BJQ143" s="2"/>
      <c r="BJR143" s="2"/>
      <c r="BJS143" s="2"/>
      <c r="BJT143" s="2"/>
      <c r="BJU143" s="2"/>
      <c r="BJV143" s="2"/>
      <c r="BJW143" s="2"/>
      <c r="BJX143" s="2"/>
      <c r="BJY143" s="2"/>
      <c r="BJZ143" s="2"/>
      <c r="BKA143" s="2"/>
      <c r="BKB143" s="2"/>
      <c r="BKC143" s="2"/>
      <c r="BKD143" s="2"/>
      <c r="BKE143" s="2"/>
      <c r="BKF143" s="2"/>
      <c r="BKG143" s="2"/>
      <c r="BKH143" s="2"/>
      <c r="BKI143" s="2"/>
      <c r="BKJ143" s="2"/>
      <c r="BKK143" s="2"/>
      <c r="BKL143" s="2"/>
      <c r="BKM143" s="2"/>
      <c r="BKN143" s="2"/>
      <c r="BKO143" s="2"/>
      <c r="BKP143" s="2"/>
      <c r="BKQ143" s="2"/>
      <c r="BKR143" s="2"/>
      <c r="BKS143" s="2"/>
      <c r="BKT143" s="2"/>
      <c r="BKU143" s="2"/>
      <c r="BKV143" s="2"/>
      <c r="BKW143" s="2"/>
      <c r="BKX143" s="2"/>
      <c r="BKY143" s="2"/>
      <c r="BKZ143" s="2"/>
      <c r="BLA143" s="2"/>
      <c r="BLB143" s="2"/>
      <c r="BLC143" s="2"/>
      <c r="BLD143" s="2"/>
      <c r="BLE143" s="2"/>
      <c r="BLF143" s="2"/>
      <c r="BLG143" s="2"/>
      <c r="BLH143" s="2"/>
      <c r="BLI143" s="2"/>
      <c r="BLJ143" s="2"/>
      <c r="BLK143" s="2"/>
      <c r="BLL143" s="2"/>
      <c r="BLM143" s="2"/>
      <c r="BLN143" s="2"/>
      <c r="BLO143" s="2"/>
      <c r="BLP143" s="2"/>
      <c r="BLQ143" s="2"/>
      <c r="BLR143" s="2"/>
      <c r="BLS143" s="2"/>
      <c r="BLT143" s="2"/>
      <c r="BLU143" s="2"/>
      <c r="BLV143" s="2"/>
      <c r="BLW143" s="2"/>
      <c r="BLX143" s="2"/>
      <c r="BLY143" s="2"/>
      <c r="BLZ143" s="2"/>
      <c r="BMA143" s="2"/>
      <c r="BMB143" s="2"/>
      <c r="BMC143" s="2"/>
      <c r="BMD143" s="2"/>
      <c r="BME143" s="2"/>
      <c r="BMF143" s="2"/>
      <c r="BMG143" s="2"/>
      <c r="BMH143" s="2"/>
      <c r="BMI143" s="2"/>
      <c r="BMJ143" s="2"/>
      <c r="BMK143" s="2"/>
      <c r="BML143" s="2"/>
      <c r="BMM143" s="2"/>
      <c r="BMN143" s="2"/>
      <c r="BMO143" s="2"/>
      <c r="BMP143" s="2"/>
      <c r="BMQ143" s="2"/>
      <c r="BMR143" s="2"/>
      <c r="BMS143" s="2"/>
      <c r="BMT143" s="2"/>
      <c r="BMU143" s="2"/>
      <c r="BMV143" s="2"/>
      <c r="BMW143" s="2"/>
      <c r="BMX143" s="2"/>
      <c r="BMY143" s="2"/>
      <c r="BMZ143" s="2"/>
      <c r="BNA143" s="2"/>
      <c r="BNB143" s="2"/>
      <c r="BNC143" s="2"/>
      <c r="BND143" s="2"/>
      <c r="BNE143" s="2"/>
      <c r="BNF143" s="2"/>
      <c r="BNG143" s="2"/>
      <c r="BNH143" s="2"/>
      <c r="BNI143" s="2"/>
      <c r="BNJ143" s="2"/>
      <c r="BNK143" s="2"/>
      <c r="BNL143" s="2"/>
      <c r="BNM143" s="2"/>
      <c r="BNN143" s="2"/>
      <c r="BNO143" s="2"/>
      <c r="BNP143" s="2"/>
      <c r="BNQ143" s="2"/>
      <c r="BNR143" s="2"/>
      <c r="BNS143" s="2"/>
      <c r="BNT143" s="2"/>
      <c r="BNU143" s="2"/>
      <c r="BNV143" s="2"/>
      <c r="BNW143" s="2"/>
      <c r="BNX143" s="2"/>
      <c r="BNY143" s="2"/>
      <c r="BNZ143" s="2"/>
      <c r="BOA143" s="2"/>
      <c r="BOB143" s="2"/>
      <c r="BOC143" s="2"/>
      <c r="BOD143" s="2"/>
      <c r="BOE143" s="2"/>
      <c r="BOF143" s="2"/>
      <c r="BOG143" s="2"/>
      <c r="BOH143" s="2"/>
      <c r="BOI143" s="2"/>
      <c r="BOJ143" s="2"/>
      <c r="BOK143" s="2"/>
      <c r="BOL143" s="2"/>
      <c r="BOM143" s="2"/>
      <c r="BON143" s="2"/>
      <c r="BOO143" s="2"/>
      <c r="BOP143" s="2"/>
      <c r="BOQ143" s="2"/>
      <c r="BOR143" s="2"/>
      <c r="BOS143" s="2"/>
      <c r="BOT143" s="2"/>
      <c r="BOU143" s="2"/>
      <c r="BOV143" s="2"/>
      <c r="BOW143" s="2"/>
      <c r="BOX143" s="2"/>
      <c r="BOY143" s="2"/>
      <c r="BOZ143" s="2"/>
      <c r="BPA143" s="2"/>
      <c r="BPB143" s="2"/>
      <c r="BPC143" s="2"/>
      <c r="BPD143" s="2"/>
      <c r="BPE143" s="2"/>
      <c r="BPF143" s="2"/>
      <c r="BPG143" s="2"/>
      <c r="BPH143" s="2"/>
      <c r="BPI143" s="2"/>
      <c r="BPJ143" s="2"/>
      <c r="BPK143" s="2"/>
      <c r="BPL143" s="2"/>
      <c r="BPM143" s="2"/>
      <c r="BPN143" s="2"/>
      <c r="BPO143" s="2"/>
      <c r="BPP143" s="2"/>
      <c r="BPQ143" s="2"/>
      <c r="BPR143" s="2"/>
      <c r="BPS143" s="2"/>
      <c r="BPT143" s="2"/>
      <c r="BPU143" s="2"/>
      <c r="BPV143" s="2"/>
      <c r="BPW143" s="2"/>
      <c r="BPX143" s="2"/>
      <c r="BPY143" s="2"/>
      <c r="BPZ143" s="2"/>
      <c r="BQA143" s="2"/>
      <c r="BQB143" s="2"/>
      <c r="BQC143" s="2"/>
      <c r="BQD143" s="2"/>
      <c r="BQE143" s="2"/>
      <c r="BQF143" s="2"/>
      <c r="BQG143" s="2"/>
      <c r="BQH143" s="2"/>
      <c r="BQI143" s="2"/>
      <c r="BQJ143" s="2"/>
      <c r="BQK143" s="2"/>
      <c r="BQL143" s="2"/>
      <c r="BQM143" s="2"/>
      <c r="BQN143" s="2"/>
      <c r="BQO143" s="2"/>
      <c r="BQP143" s="2"/>
      <c r="BQQ143" s="2"/>
      <c r="BQR143" s="2"/>
      <c r="BQS143" s="2"/>
      <c r="BQT143" s="2"/>
      <c r="BQU143" s="2"/>
      <c r="BQV143" s="2"/>
      <c r="BQW143" s="2"/>
      <c r="BQX143" s="2"/>
      <c r="BQY143" s="2"/>
      <c r="BQZ143" s="2"/>
      <c r="BRA143" s="2"/>
      <c r="BRB143" s="2"/>
      <c r="BRC143" s="2"/>
      <c r="BRD143" s="2"/>
      <c r="BRE143" s="2"/>
      <c r="BRF143" s="2"/>
      <c r="BRG143" s="2"/>
      <c r="BRH143" s="2"/>
      <c r="BRI143" s="2"/>
      <c r="BRJ143" s="2"/>
      <c r="BRK143" s="2"/>
      <c r="BRL143" s="2"/>
      <c r="BRM143" s="2"/>
      <c r="BRN143" s="2"/>
      <c r="BRO143" s="2"/>
      <c r="BRP143" s="2"/>
      <c r="BRQ143" s="2"/>
      <c r="BRR143" s="2"/>
      <c r="BRS143" s="2"/>
      <c r="BRT143" s="2"/>
      <c r="BRU143" s="2"/>
      <c r="BRV143" s="2"/>
      <c r="BRW143" s="2"/>
      <c r="BRX143" s="2"/>
      <c r="BRY143" s="2"/>
      <c r="BRZ143" s="2"/>
      <c r="BSA143" s="2"/>
      <c r="BSB143" s="2"/>
      <c r="BSC143" s="2"/>
      <c r="BSD143" s="2"/>
      <c r="BSE143" s="2"/>
      <c r="BSF143" s="2"/>
      <c r="BSG143" s="2"/>
      <c r="BSH143" s="2"/>
      <c r="BSI143" s="2"/>
      <c r="BSJ143" s="2"/>
      <c r="BSK143" s="2"/>
      <c r="BSL143" s="2"/>
      <c r="BSM143" s="2"/>
      <c r="BSN143" s="2"/>
      <c r="BSO143" s="2"/>
      <c r="BSP143" s="2"/>
      <c r="BSQ143" s="2"/>
      <c r="BSR143" s="2"/>
      <c r="BSS143" s="2"/>
      <c r="BST143" s="2"/>
      <c r="BSU143" s="2"/>
      <c r="BSV143" s="2"/>
      <c r="BSW143" s="2"/>
      <c r="BSX143" s="2"/>
      <c r="BSY143" s="2"/>
      <c r="BSZ143" s="2"/>
      <c r="BTA143" s="2"/>
      <c r="BTB143" s="2"/>
      <c r="BTC143" s="2"/>
      <c r="BTD143" s="2"/>
      <c r="BTE143" s="2"/>
      <c r="BTF143" s="2"/>
      <c r="BTG143" s="2"/>
      <c r="BTH143" s="2"/>
      <c r="BTI143" s="2"/>
      <c r="BTJ143" s="2"/>
      <c r="BTK143" s="2"/>
      <c r="BTL143" s="2"/>
      <c r="BTM143" s="2"/>
      <c r="BTN143" s="2"/>
      <c r="BTO143" s="2"/>
      <c r="BTP143" s="2"/>
      <c r="BTQ143" s="2"/>
      <c r="BTR143" s="2"/>
      <c r="BTS143" s="2"/>
      <c r="BTT143" s="2"/>
      <c r="BTU143" s="2"/>
      <c r="BTV143" s="2"/>
      <c r="BTW143" s="2"/>
      <c r="BTX143" s="2"/>
      <c r="BTY143" s="2"/>
      <c r="BTZ143" s="2"/>
      <c r="BUA143" s="2"/>
      <c r="BUB143" s="2"/>
      <c r="BUC143" s="2"/>
      <c r="BUD143" s="2"/>
      <c r="BUE143" s="2"/>
      <c r="BUF143" s="2"/>
      <c r="BUG143" s="2"/>
      <c r="BUH143" s="2"/>
      <c r="BUI143" s="2"/>
      <c r="BUJ143" s="2"/>
      <c r="BUK143" s="2"/>
      <c r="BUL143" s="2"/>
      <c r="BUM143" s="2"/>
      <c r="BUN143" s="2"/>
      <c r="BUO143" s="2"/>
      <c r="BUP143" s="2"/>
      <c r="BUQ143" s="2"/>
      <c r="BUR143" s="2"/>
      <c r="BUS143" s="2"/>
      <c r="BUT143" s="2"/>
      <c r="BUU143" s="2"/>
      <c r="BUV143" s="2"/>
      <c r="BUW143" s="2"/>
      <c r="BUX143" s="2"/>
      <c r="BUY143" s="2"/>
      <c r="BUZ143" s="2"/>
      <c r="BVA143" s="2"/>
      <c r="BVB143" s="2"/>
      <c r="BVC143" s="2"/>
      <c r="BVD143" s="2"/>
      <c r="BVE143" s="2"/>
      <c r="BVF143" s="2"/>
      <c r="BVG143" s="2"/>
      <c r="BVH143" s="2"/>
      <c r="BVI143" s="2"/>
      <c r="BVJ143" s="2"/>
      <c r="BVK143" s="2"/>
      <c r="BVL143" s="2"/>
      <c r="BVM143" s="2"/>
      <c r="BVN143" s="2"/>
      <c r="BVO143" s="2"/>
      <c r="BVP143" s="2"/>
      <c r="BVQ143" s="2"/>
      <c r="BVR143" s="2"/>
      <c r="BVS143" s="2"/>
      <c r="BVT143" s="2"/>
      <c r="BVU143" s="2"/>
      <c r="BVV143" s="2"/>
      <c r="BVW143" s="2"/>
      <c r="BVX143" s="2"/>
      <c r="BVY143" s="2"/>
      <c r="BVZ143" s="2"/>
      <c r="BWA143" s="2"/>
      <c r="BWB143" s="2"/>
      <c r="BWC143" s="2"/>
      <c r="BWD143" s="2"/>
      <c r="BWE143" s="2"/>
      <c r="BWF143" s="2"/>
      <c r="BWG143" s="2"/>
      <c r="BWH143" s="2"/>
      <c r="BWI143" s="2"/>
      <c r="BWJ143" s="2"/>
      <c r="BWK143" s="2"/>
      <c r="BWL143" s="2"/>
      <c r="BWM143" s="2"/>
      <c r="BWN143" s="2"/>
      <c r="BWO143" s="2"/>
      <c r="BWP143" s="2"/>
      <c r="BWQ143" s="2"/>
      <c r="BWR143" s="2"/>
      <c r="BWS143" s="2"/>
      <c r="BWT143" s="2"/>
      <c r="BWU143" s="2"/>
      <c r="BWV143" s="2"/>
      <c r="BWW143" s="2"/>
      <c r="BWX143" s="2"/>
      <c r="BWY143" s="2"/>
      <c r="BWZ143" s="2"/>
      <c r="BXA143" s="2"/>
      <c r="BXB143" s="2"/>
      <c r="BXC143" s="2"/>
      <c r="BXD143" s="2"/>
      <c r="BXE143" s="2"/>
      <c r="BXF143" s="2"/>
      <c r="BXG143" s="2"/>
      <c r="BXH143" s="2"/>
      <c r="BXI143" s="2"/>
      <c r="BXJ143" s="2"/>
      <c r="BXK143" s="2"/>
      <c r="BXL143" s="2"/>
      <c r="BXM143" s="2"/>
      <c r="BXN143" s="2"/>
      <c r="BXO143" s="2"/>
      <c r="BXP143" s="2"/>
      <c r="BXQ143" s="2"/>
      <c r="BXR143" s="2"/>
      <c r="BXS143" s="2"/>
      <c r="BXT143" s="2"/>
      <c r="BXU143" s="2"/>
      <c r="BXV143" s="2"/>
      <c r="BXW143" s="2"/>
      <c r="BXX143" s="2"/>
      <c r="BXY143" s="2"/>
      <c r="BXZ143" s="2"/>
      <c r="BYA143" s="2"/>
      <c r="BYB143" s="2"/>
      <c r="BYC143" s="2"/>
      <c r="BYD143" s="2"/>
      <c r="BYE143" s="2"/>
      <c r="BYF143" s="2"/>
      <c r="BYG143" s="2"/>
      <c r="BYH143" s="2"/>
      <c r="BYI143" s="2"/>
      <c r="BYJ143" s="2"/>
      <c r="BYK143" s="2"/>
      <c r="BYL143" s="2"/>
      <c r="BYM143" s="2"/>
      <c r="BYN143" s="2"/>
      <c r="BYO143" s="2"/>
      <c r="BYP143" s="2"/>
      <c r="BYQ143" s="2"/>
      <c r="BYR143" s="2"/>
      <c r="BYS143" s="2"/>
      <c r="BYT143" s="2"/>
      <c r="BYU143" s="2"/>
      <c r="BYV143" s="2"/>
      <c r="BYW143" s="2"/>
      <c r="BYX143" s="2"/>
      <c r="BYY143" s="2"/>
      <c r="BYZ143" s="2"/>
      <c r="BZA143" s="2"/>
      <c r="BZB143" s="2"/>
      <c r="BZC143" s="2"/>
      <c r="BZD143" s="2"/>
      <c r="BZE143" s="2"/>
      <c r="BZF143" s="2"/>
      <c r="BZG143" s="2"/>
      <c r="BZH143" s="2"/>
      <c r="BZI143" s="2"/>
      <c r="BZJ143" s="2"/>
      <c r="BZK143" s="2"/>
      <c r="BZL143" s="2"/>
      <c r="BZM143" s="2"/>
      <c r="BZN143" s="2"/>
      <c r="BZO143" s="2"/>
      <c r="BZP143" s="2"/>
      <c r="BZQ143" s="2"/>
      <c r="BZR143" s="2"/>
      <c r="BZS143" s="2"/>
      <c r="BZT143" s="2"/>
      <c r="BZU143" s="2"/>
      <c r="BZV143" s="2"/>
      <c r="BZW143" s="2"/>
      <c r="BZX143" s="2"/>
      <c r="BZY143" s="2"/>
      <c r="BZZ143" s="2"/>
      <c r="CAA143" s="2"/>
      <c r="CAB143" s="2"/>
      <c r="CAC143" s="2"/>
      <c r="CAD143" s="2"/>
      <c r="CAE143" s="2"/>
      <c r="CAF143" s="2"/>
      <c r="CAG143" s="2"/>
      <c r="CAH143" s="2"/>
      <c r="CAI143" s="2"/>
      <c r="CAJ143" s="2"/>
      <c r="CAK143" s="2"/>
      <c r="CAL143" s="2"/>
      <c r="CAM143" s="2"/>
      <c r="CAN143" s="2"/>
      <c r="CAO143" s="2"/>
      <c r="CAP143" s="2"/>
      <c r="CAQ143" s="2"/>
      <c r="CAR143" s="2"/>
      <c r="CAS143" s="2"/>
      <c r="CAT143" s="2"/>
      <c r="CAU143" s="2"/>
      <c r="CAV143" s="2"/>
      <c r="CAW143" s="2"/>
      <c r="CAX143" s="2"/>
      <c r="CAY143" s="2"/>
      <c r="CAZ143" s="2"/>
      <c r="CBA143" s="2"/>
      <c r="CBB143" s="2"/>
      <c r="CBC143" s="2"/>
      <c r="CBD143" s="2"/>
      <c r="CBE143" s="2"/>
      <c r="CBF143" s="2"/>
      <c r="CBG143" s="2"/>
      <c r="CBH143" s="2"/>
      <c r="CBI143" s="2"/>
      <c r="CBJ143" s="2"/>
      <c r="CBK143" s="2"/>
      <c r="CBL143" s="2"/>
      <c r="CBM143" s="2"/>
      <c r="CBN143" s="2"/>
      <c r="CBO143" s="2"/>
      <c r="CBP143" s="2"/>
      <c r="CBQ143" s="2"/>
      <c r="CBR143" s="2"/>
      <c r="CBS143" s="2"/>
      <c r="CBT143" s="2"/>
      <c r="CBU143" s="2"/>
      <c r="CBV143" s="2"/>
      <c r="CBW143" s="2"/>
      <c r="CBX143" s="2"/>
      <c r="CBY143" s="2"/>
      <c r="CBZ143" s="2"/>
      <c r="CCA143" s="2"/>
      <c r="CCB143" s="2"/>
      <c r="CCC143" s="2"/>
      <c r="CCD143" s="2"/>
      <c r="CCE143" s="2"/>
      <c r="CCF143" s="2"/>
      <c r="CCG143" s="2"/>
      <c r="CCH143" s="2"/>
      <c r="CCI143" s="2"/>
      <c r="CCJ143" s="2"/>
      <c r="CCK143" s="2"/>
      <c r="CCL143" s="2"/>
      <c r="CCM143" s="2"/>
      <c r="CCN143" s="2"/>
      <c r="CCO143" s="2"/>
      <c r="CCP143" s="2"/>
      <c r="CCQ143" s="2"/>
      <c r="CCR143" s="2"/>
      <c r="CCS143" s="2"/>
      <c r="CCT143" s="2"/>
      <c r="CCU143" s="2"/>
      <c r="CCV143" s="2"/>
      <c r="CCW143" s="2"/>
      <c r="CCX143" s="2"/>
      <c r="CCY143" s="2"/>
      <c r="CCZ143" s="2"/>
      <c r="CDA143" s="2"/>
      <c r="CDB143" s="2"/>
      <c r="CDC143" s="2"/>
      <c r="CDD143" s="2"/>
      <c r="CDE143" s="2"/>
      <c r="CDF143" s="2"/>
      <c r="CDG143" s="2"/>
      <c r="CDH143" s="2"/>
      <c r="CDI143" s="2"/>
      <c r="CDJ143" s="2"/>
      <c r="CDK143" s="2"/>
      <c r="CDL143" s="2"/>
      <c r="CDM143" s="2"/>
      <c r="CDN143" s="2"/>
      <c r="CDO143" s="2"/>
      <c r="CDP143" s="2"/>
      <c r="CDQ143" s="2"/>
      <c r="CDR143" s="2"/>
      <c r="CDS143" s="2"/>
      <c r="CDT143" s="2"/>
      <c r="CDU143" s="2"/>
      <c r="CDV143" s="2"/>
      <c r="CDW143" s="2"/>
      <c r="CDX143" s="2"/>
      <c r="CDY143" s="2"/>
      <c r="CDZ143" s="2"/>
      <c r="CEA143" s="2"/>
      <c r="CEB143" s="2"/>
      <c r="CEC143" s="2"/>
      <c r="CED143" s="2"/>
      <c r="CEE143" s="2"/>
      <c r="CEF143" s="2"/>
      <c r="CEG143" s="2"/>
      <c r="CEH143" s="2"/>
      <c r="CEI143" s="2"/>
      <c r="CEJ143" s="2"/>
      <c r="CEK143" s="2"/>
      <c r="CEL143" s="2"/>
      <c r="CEM143" s="2"/>
      <c r="CEN143" s="2"/>
      <c r="CEO143" s="2"/>
      <c r="CEP143" s="2"/>
      <c r="CEQ143" s="2"/>
      <c r="CER143" s="2"/>
      <c r="CES143" s="2"/>
      <c r="CET143" s="2"/>
      <c r="CEU143" s="2"/>
      <c r="CEV143" s="2"/>
      <c r="CEW143" s="2"/>
      <c r="CEX143" s="2"/>
      <c r="CEY143" s="2"/>
      <c r="CEZ143" s="2"/>
      <c r="CFA143" s="2"/>
      <c r="CFB143" s="2"/>
      <c r="CFC143" s="2"/>
      <c r="CFD143" s="2"/>
      <c r="CFE143" s="2"/>
      <c r="CFF143" s="2"/>
      <c r="CFG143" s="2"/>
      <c r="CFH143" s="2"/>
      <c r="CFI143" s="2"/>
      <c r="CFJ143" s="2"/>
      <c r="CFK143" s="2"/>
      <c r="CFL143" s="2"/>
      <c r="CFM143" s="2"/>
      <c r="CFN143" s="2"/>
      <c r="CFO143" s="2"/>
      <c r="CFP143" s="2"/>
      <c r="CFQ143" s="2"/>
      <c r="CFR143" s="2"/>
      <c r="CFS143" s="2"/>
      <c r="CFT143" s="2"/>
      <c r="CFU143" s="2"/>
      <c r="CFV143" s="2"/>
      <c r="CFW143" s="2"/>
      <c r="CFX143" s="2"/>
      <c r="CFY143" s="2"/>
      <c r="CFZ143" s="2"/>
      <c r="CGA143" s="2"/>
      <c r="CGB143" s="2"/>
      <c r="CGC143" s="2"/>
      <c r="CGD143" s="2"/>
      <c r="CGE143" s="2"/>
      <c r="CGF143" s="2"/>
      <c r="CGG143" s="2"/>
      <c r="CGH143" s="2"/>
      <c r="CGI143" s="2"/>
      <c r="CGJ143" s="2"/>
      <c r="CGK143" s="2"/>
      <c r="CGL143" s="2"/>
      <c r="CGM143" s="2"/>
      <c r="CGN143" s="2"/>
      <c r="CGO143" s="2"/>
      <c r="CGP143" s="2"/>
      <c r="CGQ143" s="2"/>
      <c r="CGR143" s="2"/>
      <c r="CGS143" s="2"/>
      <c r="CGT143" s="2"/>
      <c r="CGU143" s="2"/>
      <c r="CGV143" s="2"/>
      <c r="CGW143" s="2"/>
      <c r="CGX143" s="2"/>
      <c r="CGY143" s="2"/>
      <c r="CGZ143" s="2"/>
      <c r="CHA143" s="2"/>
      <c r="CHB143" s="2"/>
      <c r="CHC143" s="2"/>
      <c r="CHD143" s="2"/>
      <c r="CHE143" s="2"/>
      <c r="CHF143" s="2"/>
      <c r="CHG143" s="2"/>
      <c r="CHH143" s="2"/>
      <c r="CHI143" s="2"/>
      <c r="CHJ143" s="2"/>
      <c r="CHK143" s="2"/>
      <c r="CHL143" s="2"/>
      <c r="CHM143" s="2"/>
      <c r="CHN143" s="2"/>
      <c r="CHO143" s="2"/>
      <c r="CHP143" s="2"/>
      <c r="CHQ143" s="2"/>
      <c r="CHR143" s="2"/>
      <c r="CHS143" s="2"/>
      <c r="CHT143" s="2"/>
      <c r="CHU143" s="2"/>
      <c r="CHV143" s="2"/>
      <c r="CHW143" s="2"/>
      <c r="CHX143" s="2"/>
      <c r="CHY143" s="2"/>
      <c r="CHZ143" s="2"/>
      <c r="CIA143" s="2"/>
      <c r="CIB143" s="2"/>
      <c r="CIC143" s="2"/>
      <c r="CID143" s="2"/>
      <c r="CIE143" s="2"/>
      <c r="CIF143" s="2"/>
      <c r="CIG143" s="2"/>
      <c r="CIH143" s="2"/>
      <c r="CII143" s="2"/>
      <c r="CIJ143" s="2"/>
      <c r="CIK143" s="2"/>
      <c r="CIL143" s="2"/>
      <c r="CIM143" s="2"/>
      <c r="CIN143" s="2"/>
      <c r="CIO143" s="2"/>
      <c r="CIP143" s="2"/>
      <c r="CIQ143" s="2"/>
      <c r="CIR143" s="2"/>
      <c r="CIS143" s="2"/>
      <c r="CIT143" s="2"/>
      <c r="CIU143" s="2"/>
      <c r="CIV143" s="2"/>
      <c r="CIW143" s="2"/>
      <c r="CIX143" s="2"/>
      <c r="CIY143" s="2"/>
      <c r="CIZ143" s="2"/>
      <c r="CJA143" s="2"/>
      <c r="CJB143" s="2"/>
      <c r="CJC143" s="2"/>
      <c r="CJD143" s="2"/>
      <c r="CJE143" s="2"/>
      <c r="CJF143" s="2"/>
      <c r="CJG143" s="2"/>
      <c r="CJH143" s="2"/>
      <c r="CJI143" s="2"/>
      <c r="CJJ143" s="2"/>
      <c r="CJK143" s="2"/>
      <c r="CJL143" s="2"/>
      <c r="CJM143" s="2"/>
      <c r="CJN143" s="2"/>
      <c r="CJO143" s="2"/>
      <c r="CJP143" s="2"/>
      <c r="CJQ143" s="2"/>
      <c r="CJR143" s="2"/>
      <c r="CJS143" s="2"/>
      <c r="CJT143" s="2"/>
      <c r="CJU143" s="2"/>
      <c r="CJV143" s="2"/>
      <c r="CJW143" s="2"/>
      <c r="CJX143" s="2"/>
      <c r="CJY143" s="2"/>
      <c r="CJZ143" s="2"/>
      <c r="CKA143" s="2"/>
      <c r="CKB143" s="2"/>
      <c r="CKC143" s="2"/>
      <c r="CKD143" s="2"/>
      <c r="CKE143" s="2"/>
      <c r="CKF143" s="2"/>
      <c r="CKG143" s="2"/>
      <c r="CKH143" s="2"/>
      <c r="CKI143" s="2"/>
      <c r="CKJ143" s="2"/>
      <c r="CKK143" s="2"/>
      <c r="CKL143" s="2"/>
      <c r="CKM143" s="2"/>
      <c r="CKN143" s="2"/>
      <c r="CKO143" s="2"/>
      <c r="CKP143" s="2"/>
      <c r="CKQ143" s="2"/>
      <c r="CKR143" s="2"/>
      <c r="CKS143" s="2"/>
      <c r="CKT143" s="2"/>
      <c r="CKU143" s="2"/>
      <c r="CKV143" s="2"/>
      <c r="CKW143" s="2"/>
      <c r="CKX143" s="2"/>
      <c r="CKY143" s="2"/>
      <c r="CKZ143" s="2"/>
      <c r="CLA143" s="2"/>
      <c r="CLB143" s="2"/>
      <c r="CLC143" s="2"/>
      <c r="CLD143" s="2"/>
      <c r="CLE143" s="2"/>
      <c r="CLF143" s="2"/>
      <c r="CLG143" s="2"/>
      <c r="CLH143" s="2"/>
      <c r="CLI143" s="2"/>
      <c r="CLJ143" s="2"/>
      <c r="CLK143" s="2"/>
      <c r="CLL143" s="2"/>
      <c r="CLM143" s="2"/>
      <c r="CLN143" s="2"/>
      <c r="CLO143" s="2"/>
      <c r="CLP143" s="2"/>
      <c r="CLQ143" s="2"/>
      <c r="CLR143" s="2"/>
      <c r="CLS143" s="2"/>
      <c r="CLT143" s="2"/>
      <c r="CLU143" s="2"/>
      <c r="CLV143" s="2"/>
      <c r="CLW143" s="2"/>
      <c r="CLX143" s="2"/>
      <c r="CLY143" s="2"/>
      <c r="CLZ143" s="2"/>
      <c r="CMA143" s="2"/>
      <c r="CMB143" s="2"/>
      <c r="CMC143" s="2"/>
      <c r="CMD143" s="2"/>
      <c r="CME143" s="2"/>
      <c r="CMF143" s="2"/>
      <c r="CMG143" s="2"/>
      <c r="CMH143" s="2"/>
      <c r="CMI143" s="2"/>
      <c r="CMJ143" s="2"/>
      <c r="CMK143" s="2"/>
      <c r="CML143" s="2"/>
      <c r="CMM143" s="2"/>
      <c r="CMN143" s="2"/>
      <c r="CMO143" s="2"/>
      <c r="CMP143" s="2"/>
      <c r="CMQ143" s="2"/>
      <c r="CMR143" s="2"/>
      <c r="CMS143" s="2"/>
      <c r="CMT143" s="2"/>
      <c r="CMU143" s="2"/>
      <c r="CMV143" s="2"/>
      <c r="CMW143" s="2"/>
      <c r="CMX143" s="2"/>
      <c r="CMY143" s="2"/>
      <c r="CMZ143" s="2"/>
      <c r="CNA143" s="2"/>
      <c r="CNB143" s="2"/>
      <c r="CNC143" s="2"/>
      <c r="CND143" s="2"/>
      <c r="CNE143" s="2"/>
      <c r="CNF143" s="2"/>
      <c r="CNG143" s="2"/>
      <c r="CNH143" s="2"/>
      <c r="CNI143" s="2"/>
      <c r="CNJ143" s="2"/>
      <c r="CNK143" s="2"/>
      <c r="CNL143" s="2"/>
      <c r="CNM143" s="2"/>
      <c r="CNN143" s="2"/>
      <c r="CNO143" s="2"/>
      <c r="CNP143" s="2"/>
      <c r="CNQ143" s="2"/>
      <c r="CNR143" s="2"/>
      <c r="CNS143" s="2"/>
      <c r="CNT143" s="2"/>
      <c r="CNU143" s="2"/>
      <c r="CNV143" s="2"/>
      <c r="CNW143" s="2"/>
      <c r="CNX143" s="2"/>
      <c r="CNY143" s="2"/>
      <c r="CNZ143" s="2"/>
      <c r="COA143" s="2"/>
      <c r="COB143" s="2"/>
      <c r="COC143" s="2"/>
      <c r="COD143" s="2"/>
      <c r="COE143" s="2"/>
      <c r="COF143" s="2"/>
      <c r="COG143" s="2"/>
      <c r="COH143" s="2"/>
      <c r="COI143" s="2"/>
      <c r="COJ143" s="2"/>
      <c r="COK143" s="2"/>
      <c r="COL143" s="2"/>
      <c r="COM143" s="2"/>
      <c r="CON143" s="2"/>
      <c r="COO143" s="2"/>
      <c r="COP143" s="2"/>
      <c r="COQ143" s="2"/>
      <c r="COR143" s="2"/>
      <c r="COS143" s="2"/>
      <c r="COT143" s="2"/>
      <c r="COU143" s="2"/>
      <c r="COV143" s="2"/>
      <c r="COW143" s="2"/>
      <c r="COX143" s="2"/>
      <c r="COY143" s="2"/>
      <c r="COZ143" s="2"/>
      <c r="CPA143" s="2"/>
      <c r="CPB143" s="2"/>
      <c r="CPC143" s="2"/>
      <c r="CPD143" s="2"/>
      <c r="CPE143" s="2"/>
      <c r="CPF143" s="2"/>
      <c r="CPG143" s="2"/>
      <c r="CPH143" s="2"/>
      <c r="CPI143" s="2"/>
      <c r="CPJ143" s="2"/>
      <c r="CPK143" s="2"/>
      <c r="CPL143" s="2"/>
      <c r="CPM143" s="2"/>
      <c r="CPN143" s="2"/>
      <c r="CPO143" s="2"/>
      <c r="CPP143" s="2"/>
      <c r="CPQ143" s="2"/>
      <c r="CPR143" s="2"/>
      <c r="CPS143" s="2"/>
      <c r="CPT143" s="2"/>
      <c r="CPU143" s="2"/>
      <c r="CPV143" s="2"/>
      <c r="CPW143" s="2"/>
      <c r="CPX143" s="2"/>
      <c r="CPY143" s="2"/>
      <c r="CPZ143" s="2"/>
      <c r="CQA143" s="2"/>
      <c r="CQB143" s="2"/>
      <c r="CQC143" s="2"/>
      <c r="CQD143" s="2"/>
      <c r="CQE143" s="2"/>
      <c r="CQF143" s="2"/>
      <c r="CQG143" s="2"/>
      <c r="CQH143" s="2"/>
      <c r="CQI143" s="2"/>
      <c r="CQJ143" s="2"/>
      <c r="CQK143" s="2"/>
      <c r="CQL143" s="2"/>
      <c r="CQM143" s="2"/>
      <c r="CQN143" s="2"/>
      <c r="CQO143" s="2"/>
      <c r="CQP143" s="2"/>
      <c r="CQQ143" s="2"/>
      <c r="CQR143" s="2"/>
      <c r="CQS143" s="2"/>
      <c r="CQT143" s="2"/>
      <c r="CQU143" s="2"/>
      <c r="CQV143" s="2"/>
      <c r="CQW143" s="2"/>
      <c r="CQX143" s="2"/>
      <c r="CQY143" s="2"/>
      <c r="CQZ143" s="2"/>
      <c r="CRA143" s="2"/>
      <c r="CRB143" s="2"/>
      <c r="CRC143" s="2"/>
      <c r="CRD143" s="2"/>
      <c r="CRE143" s="2"/>
      <c r="CRF143" s="2"/>
      <c r="CRG143" s="2"/>
      <c r="CRH143" s="2"/>
      <c r="CRI143" s="2"/>
      <c r="CRJ143" s="2"/>
      <c r="CRK143" s="2"/>
      <c r="CRL143" s="2"/>
      <c r="CRM143" s="2"/>
      <c r="CRN143" s="2"/>
      <c r="CRO143" s="2"/>
      <c r="CRP143" s="2"/>
      <c r="CRQ143" s="2"/>
      <c r="CRR143" s="2"/>
      <c r="CRS143" s="2"/>
      <c r="CRT143" s="2"/>
      <c r="CRU143" s="2"/>
      <c r="CRV143" s="2"/>
      <c r="CRW143" s="2"/>
      <c r="CRX143" s="2"/>
      <c r="CRY143" s="2"/>
      <c r="CRZ143" s="2"/>
      <c r="CSA143" s="2"/>
      <c r="CSB143" s="2"/>
      <c r="CSC143" s="2"/>
      <c r="CSD143" s="2"/>
      <c r="CSE143" s="2"/>
      <c r="CSF143" s="2"/>
      <c r="CSG143" s="2"/>
      <c r="CSH143" s="2"/>
      <c r="CSI143" s="2"/>
      <c r="CSJ143" s="2"/>
      <c r="CSK143" s="2"/>
      <c r="CSL143" s="2"/>
      <c r="CSM143" s="2"/>
      <c r="CSN143" s="2"/>
      <c r="CSO143" s="2"/>
      <c r="CSP143" s="2"/>
      <c r="CSQ143" s="2"/>
      <c r="CSR143" s="2"/>
      <c r="CSS143" s="2"/>
      <c r="CST143" s="2"/>
      <c r="CSU143" s="2"/>
      <c r="CSV143" s="2"/>
      <c r="CSW143" s="2"/>
      <c r="CSX143" s="2"/>
      <c r="CSY143" s="2"/>
      <c r="CSZ143" s="2"/>
      <c r="CTA143" s="2"/>
      <c r="CTB143" s="2"/>
      <c r="CTC143" s="2"/>
      <c r="CTD143" s="2"/>
      <c r="CTE143" s="2"/>
      <c r="CTF143" s="2"/>
      <c r="CTG143" s="2"/>
      <c r="CTH143" s="2"/>
      <c r="CTI143" s="2"/>
      <c r="CTJ143" s="2"/>
      <c r="CTK143" s="2"/>
      <c r="CTL143" s="2"/>
      <c r="CTM143" s="2"/>
      <c r="CTN143" s="2"/>
      <c r="CTO143" s="2"/>
      <c r="CTP143" s="2"/>
      <c r="CTQ143" s="2"/>
      <c r="CTR143" s="2"/>
      <c r="CTS143" s="2"/>
      <c r="CTT143" s="2"/>
      <c r="CTU143" s="2"/>
      <c r="CTV143" s="2"/>
      <c r="CTW143" s="2"/>
      <c r="CTX143" s="2"/>
      <c r="CTY143" s="2"/>
      <c r="CTZ143" s="2"/>
      <c r="CUA143" s="2"/>
      <c r="CUB143" s="2"/>
      <c r="CUC143" s="2"/>
      <c r="CUD143" s="2"/>
      <c r="CUE143" s="2"/>
      <c r="CUF143" s="2"/>
      <c r="CUG143" s="2"/>
      <c r="CUH143" s="2"/>
      <c r="CUI143" s="2"/>
      <c r="CUJ143" s="2"/>
      <c r="CUK143" s="2"/>
      <c r="CUL143" s="2"/>
      <c r="CUM143" s="2"/>
      <c r="CUN143" s="2"/>
      <c r="CUO143" s="2"/>
      <c r="CUP143" s="2"/>
      <c r="CUQ143" s="2"/>
      <c r="CUR143" s="2"/>
      <c r="CUS143" s="2"/>
      <c r="CUT143" s="2"/>
      <c r="CUU143" s="2"/>
      <c r="CUV143" s="2"/>
      <c r="CUW143" s="2"/>
      <c r="CUX143" s="2"/>
      <c r="CUY143" s="2"/>
      <c r="CUZ143" s="2"/>
      <c r="CVA143" s="2"/>
      <c r="CVB143" s="2"/>
      <c r="CVC143" s="2"/>
      <c r="CVD143" s="2"/>
      <c r="CVE143" s="2"/>
      <c r="CVF143" s="2"/>
      <c r="CVG143" s="2"/>
      <c r="CVH143" s="2"/>
      <c r="CVI143" s="2"/>
      <c r="CVJ143" s="2"/>
      <c r="CVK143" s="2"/>
      <c r="CVL143" s="2"/>
      <c r="CVM143" s="2"/>
      <c r="CVN143" s="2"/>
      <c r="CVO143" s="2"/>
      <c r="CVP143" s="2"/>
      <c r="CVQ143" s="2"/>
      <c r="CVR143" s="2"/>
      <c r="CVS143" s="2"/>
      <c r="CVT143" s="2"/>
      <c r="CVU143" s="2"/>
      <c r="CVV143" s="2"/>
      <c r="CVW143" s="2"/>
      <c r="CVX143" s="2"/>
      <c r="CVY143" s="2"/>
      <c r="CVZ143" s="2"/>
      <c r="CWA143" s="2"/>
      <c r="CWB143" s="2"/>
      <c r="CWC143" s="2"/>
      <c r="CWD143" s="2"/>
      <c r="CWE143" s="2"/>
      <c r="CWF143" s="2"/>
      <c r="CWG143" s="2"/>
      <c r="CWH143" s="2"/>
      <c r="CWI143" s="2"/>
      <c r="CWJ143" s="2"/>
      <c r="CWK143" s="2"/>
      <c r="CWL143" s="2"/>
      <c r="CWM143" s="2"/>
      <c r="CWN143" s="2"/>
      <c r="CWO143" s="2"/>
    </row>
    <row r="144" spans="1:2641" ht="30" customHeight="1" x14ac:dyDescent="0.2">
      <c r="A144" s="460" t="s">
        <v>21</v>
      </c>
      <c r="B144" s="666"/>
      <c r="C144" s="666"/>
      <c r="D144" s="666"/>
      <c r="E144" s="666"/>
      <c r="F144" s="666"/>
      <c r="G144" s="666"/>
      <c r="H144" s="666"/>
      <c r="I144" s="666"/>
      <c r="J144" s="666"/>
      <c r="K144" s="666"/>
      <c r="L144" s="666"/>
      <c r="M144" s="666"/>
      <c r="N144" s="666"/>
      <c r="O144" s="666"/>
      <c r="P144" s="666"/>
      <c r="Q144" s="666"/>
      <c r="R144" s="666"/>
      <c r="S144" s="667"/>
      <c r="T144" s="517">
        <f t="shared" ref="T144:T145" si="36">SUM(AF144:AZ144)</f>
        <v>2</v>
      </c>
      <c r="U144" s="518"/>
      <c r="V144" s="559"/>
      <c r="W144" s="519"/>
      <c r="X144" s="517"/>
      <c r="Y144" s="560"/>
      <c r="Z144" s="518"/>
      <c r="AA144" s="518"/>
      <c r="AB144" s="518"/>
      <c r="AC144" s="518"/>
      <c r="AD144" s="559"/>
      <c r="AE144" s="519"/>
      <c r="AF144" s="559"/>
      <c r="AG144" s="518"/>
      <c r="AH144" s="560"/>
      <c r="AI144" s="517"/>
      <c r="AJ144" s="518"/>
      <c r="AK144" s="519"/>
      <c r="AL144" s="559">
        <v>1</v>
      </c>
      <c r="AM144" s="518"/>
      <c r="AN144" s="560"/>
      <c r="AO144" s="517"/>
      <c r="AP144" s="518"/>
      <c r="AQ144" s="519"/>
      <c r="AR144" s="559"/>
      <c r="AS144" s="518"/>
      <c r="AT144" s="560"/>
      <c r="AU144" s="517">
        <v>1</v>
      </c>
      <c r="AV144" s="518"/>
      <c r="AW144" s="519"/>
      <c r="AX144" s="559"/>
      <c r="AY144" s="518"/>
      <c r="AZ144" s="560"/>
      <c r="BA144" s="555"/>
      <c r="BB144" s="495"/>
      <c r="BC144" s="570"/>
      <c r="BD144" s="436"/>
      <c r="BE144" s="437"/>
      <c r="BF144" s="437"/>
      <c r="BG144" s="437"/>
      <c r="BH144" s="437"/>
      <c r="BI144" s="438"/>
      <c r="BM144" s="22"/>
      <c r="BN144" s="22"/>
      <c r="BP144" s="2"/>
      <c r="BQ144" s="2"/>
    </row>
    <row r="145" spans="1:69" ht="30" customHeight="1" x14ac:dyDescent="0.2">
      <c r="A145" s="460" t="s">
        <v>2</v>
      </c>
      <c r="B145" s="666"/>
      <c r="C145" s="666"/>
      <c r="D145" s="666"/>
      <c r="E145" s="666"/>
      <c r="F145" s="666"/>
      <c r="G145" s="666"/>
      <c r="H145" s="666"/>
      <c r="I145" s="666"/>
      <c r="J145" s="666"/>
      <c r="K145" s="666"/>
      <c r="L145" s="666"/>
      <c r="M145" s="666"/>
      <c r="N145" s="666"/>
      <c r="O145" s="666"/>
      <c r="P145" s="666"/>
      <c r="Q145" s="666"/>
      <c r="R145" s="666"/>
      <c r="S145" s="667"/>
      <c r="T145" s="517">
        <f t="shared" si="36"/>
        <v>2</v>
      </c>
      <c r="U145" s="518"/>
      <c r="V145" s="559"/>
      <c r="W145" s="519"/>
      <c r="X145" s="517"/>
      <c r="Y145" s="560"/>
      <c r="Z145" s="518"/>
      <c r="AA145" s="518"/>
      <c r="AB145" s="559"/>
      <c r="AC145" s="518"/>
      <c r="AD145" s="518"/>
      <c r="AE145" s="519"/>
      <c r="AF145" s="559"/>
      <c r="AG145" s="518"/>
      <c r="AH145" s="560"/>
      <c r="AI145" s="517">
        <v>1</v>
      </c>
      <c r="AJ145" s="518"/>
      <c r="AK145" s="519"/>
      <c r="AL145" s="559"/>
      <c r="AM145" s="518"/>
      <c r="AN145" s="560"/>
      <c r="AO145" s="517"/>
      <c r="AP145" s="518"/>
      <c r="AQ145" s="519"/>
      <c r="AR145" s="559"/>
      <c r="AS145" s="518"/>
      <c r="AT145" s="560"/>
      <c r="AU145" s="517"/>
      <c r="AV145" s="518"/>
      <c r="AW145" s="519"/>
      <c r="AX145" s="559">
        <v>1</v>
      </c>
      <c r="AY145" s="518"/>
      <c r="AZ145" s="560"/>
      <c r="BA145" s="555"/>
      <c r="BB145" s="495"/>
      <c r="BC145" s="570"/>
      <c r="BD145" s="436"/>
      <c r="BE145" s="437"/>
      <c r="BF145" s="437"/>
      <c r="BG145" s="437"/>
      <c r="BH145" s="437"/>
      <c r="BI145" s="438"/>
      <c r="BM145" s="22"/>
      <c r="BN145" s="22"/>
      <c r="BP145" s="2"/>
      <c r="BQ145" s="2"/>
    </row>
    <row r="146" spans="1:69" ht="30" customHeight="1" x14ac:dyDescent="0.2">
      <c r="A146" s="460" t="s">
        <v>22</v>
      </c>
      <c r="B146" s="666"/>
      <c r="C146" s="666"/>
      <c r="D146" s="666"/>
      <c r="E146" s="666"/>
      <c r="F146" s="666"/>
      <c r="G146" s="666"/>
      <c r="H146" s="666"/>
      <c r="I146" s="666"/>
      <c r="J146" s="666"/>
      <c r="K146" s="666"/>
      <c r="L146" s="666"/>
      <c r="M146" s="666"/>
      <c r="N146" s="666"/>
      <c r="O146" s="666"/>
      <c r="P146" s="666"/>
      <c r="Q146" s="666"/>
      <c r="R146" s="666"/>
      <c r="S146" s="667"/>
      <c r="T146" s="517">
        <f>SUM(AF146:AZ146)</f>
        <v>31</v>
      </c>
      <c r="U146" s="518"/>
      <c r="V146" s="559"/>
      <c r="W146" s="519"/>
      <c r="X146" s="517"/>
      <c r="Y146" s="560"/>
      <c r="Z146" s="518"/>
      <c r="AA146" s="518"/>
      <c r="AB146" s="559"/>
      <c r="AC146" s="518"/>
      <c r="AD146" s="518"/>
      <c r="AE146" s="519"/>
      <c r="AF146" s="637">
        <f>COUNTIF(P35:Q43,1)+COUNTIF(P44:Q79,1)+COUNTIF(P80:Q117,1)+COUNTIF(P118:Q136,1)+1</f>
        <v>5</v>
      </c>
      <c r="AG146" s="518"/>
      <c r="AH146" s="560"/>
      <c r="AI146" s="638">
        <f>COUNTIF(P35:Q43,2)+COUNTIF(P44:Q79,2)+COUNTIF(P80:Q117,2)+COUNTIF(P118:Q136,2)+2</f>
        <v>4</v>
      </c>
      <c r="AJ146" s="518"/>
      <c r="AK146" s="519"/>
      <c r="AL146" s="637">
        <f>COUNTIF(P35:Q43,3)+COUNTIF(P44:Q79,3)+COUNTIF(P80:Q117,3)+COUNTIF(P118:Q136,3)+1</f>
        <v>4</v>
      </c>
      <c r="AM146" s="518"/>
      <c r="AN146" s="560"/>
      <c r="AO146" s="638">
        <f>COUNTIF(P35:Q43,4)+COUNTIF(P44:Q79,4)+COUNTIF(P80:Q117,4)+COUNTIF(P118:Q136,4)</f>
        <v>5</v>
      </c>
      <c r="AP146" s="518"/>
      <c r="AQ146" s="519"/>
      <c r="AR146" s="637">
        <f>COUNTIF(P35:Q43,5)+COUNTIF(P44:Q79,5)+COUNTIF(P80:Q117,5)+COUNTIF(P118:Q136,5)</f>
        <v>5</v>
      </c>
      <c r="AS146" s="518"/>
      <c r="AT146" s="560"/>
      <c r="AU146" s="638">
        <f>COUNTIF(P35:Q43,6)+COUNTIF(P44:Q79,6)+COUNTIF(P80:Q117,6)+COUNTIF(P118:Q136,6)</f>
        <v>4</v>
      </c>
      <c r="AV146" s="518"/>
      <c r="AW146" s="519"/>
      <c r="AX146" s="637">
        <f>COUNTIF(P35:Q43,7)+COUNTIF(P44:Q79,7)+COUNTIF(P80:Q117,7)+COUNTIF(P118:Q136,7)</f>
        <v>4</v>
      </c>
      <c r="AY146" s="518"/>
      <c r="AZ146" s="560"/>
      <c r="BA146" s="555"/>
      <c r="BB146" s="495"/>
      <c r="BC146" s="570"/>
      <c r="BD146" s="436"/>
      <c r="BE146" s="437"/>
      <c r="BF146" s="437"/>
      <c r="BG146" s="437"/>
      <c r="BH146" s="437"/>
      <c r="BI146" s="438"/>
      <c r="BM146" s="22"/>
      <c r="BN146" s="22"/>
      <c r="BP146" s="2"/>
      <c r="BQ146" s="2"/>
    </row>
    <row r="147" spans="1:69" ht="30" customHeight="1" thickBot="1" x14ac:dyDescent="0.25">
      <c r="A147" s="659" t="s">
        <v>23</v>
      </c>
      <c r="B147" s="660"/>
      <c r="C147" s="660"/>
      <c r="D147" s="660"/>
      <c r="E147" s="660"/>
      <c r="F147" s="660"/>
      <c r="G147" s="660"/>
      <c r="H147" s="660"/>
      <c r="I147" s="660"/>
      <c r="J147" s="660"/>
      <c r="K147" s="660"/>
      <c r="L147" s="660"/>
      <c r="M147" s="660"/>
      <c r="N147" s="660"/>
      <c r="O147" s="660"/>
      <c r="P147" s="660"/>
      <c r="Q147" s="660"/>
      <c r="R147" s="660"/>
      <c r="S147" s="661"/>
      <c r="T147" s="833">
        <f>SUM(AF147:AZ147)</f>
        <v>29</v>
      </c>
      <c r="U147" s="515"/>
      <c r="V147" s="515"/>
      <c r="W147" s="606"/>
      <c r="X147" s="833"/>
      <c r="Y147" s="515"/>
      <c r="Z147" s="515"/>
      <c r="AA147" s="515"/>
      <c r="AB147" s="515"/>
      <c r="AC147" s="515"/>
      <c r="AD147" s="515"/>
      <c r="AE147" s="606"/>
      <c r="AF147" s="514">
        <f>COUNTIF(R35:S43,1)+COUNTIF(R45:S79,1)+COUNTIF(R80:S117,1)+COUNTIF(R118:S136,1)</f>
        <v>4</v>
      </c>
      <c r="AG147" s="515"/>
      <c r="AH147" s="516"/>
      <c r="AI147" s="605">
        <f>COUNTIF(R35:S43,2)+COUNTIF(R45:S79,2)+COUNTIF(R80:S117,2)+COUNTIF(R118:S136,2)</f>
        <v>3</v>
      </c>
      <c r="AJ147" s="515"/>
      <c r="AK147" s="606"/>
      <c r="AL147" s="514">
        <f>COUNTIF(R35:S43,3)+COUNTIF(R45:S79,3)+COUNTIF(R80:S117,3)+COUNTIF(R118:S136,3)</f>
        <v>5</v>
      </c>
      <c r="AM147" s="515"/>
      <c r="AN147" s="516"/>
      <c r="AO147" s="605">
        <f>COUNTIF(R35:S43,4)+COUNTIF(R45:S79,4)+COUNTIF(R80:S117,4)+COUNTIF(R118:S136,4)</f>
        <v>5</v>
      </c>
      <c r="AP147" s="515"/>
      <c r="AQ147" s="606"/>
      <c r="AR147" s="514">
        <f>COUNTIF(R35:S43,5)+COUNTIF(R45:S79,5)+COUNTIF(R80:S117,5)+COUNTIF(R118:S136,5)</f>
        <v>3</v>
      </c>
      <c r="AS147" s="515"/>
      <c r="AT147" s="516"/>
      <c r="AU147" s="605">
        <f>COUNTIF(R35:S43,6)+COUNTIF(R45:S79,6)+COUNTIF(R80:S117,6)+COUNTIF(R118:S136,6)</f>
        <v>4</v>
      </c>
      <c r="AV147" s="515"/>
      <c r="AW147" s="606"/>
      <c r="AX147" s="514">
        <f>COUNTIF(R35:S43,7)+COUNTIF(R45:S79,7)+COUNTIF(R80:S117,7)+COUNTIF(R118:S136,7)</f>
        <v>5</v>
      </c>
      <c r="AY147" s="515"/>
      <c r="AZ147" s="516"/>
      <c r="BA147" s="581"/>
      <c r="BB147" s="582"/>
      <c r="BC147" s="520"/>
      <c r="BD147" s="656"/>
      <c r="BE147" s="657"/>
      <c r="BF147" s="657"/>
      <c r="BG147" s="657"/>
      <c r="BH147" s="657"/>
      <c r="BI147" s="658"/>
      <c r="BM147" s="22"/>
      <c r="BN147" s="22"/>
      <c r="BP147" s="2"/>
      <c r="BQ147" s="2"/>
    </row>
    <row r="148" spans="1:69" ht="51.6" customHeight="1" thickBot="1" x14ac:dyDescent="0.25">
      <c r="A148" s="639" t="s">
        <v>69</v>
      </c>
      <c r="B148" s="640"/>
      <c r="C148" s="640"/>
      <c r="D148" s="640"/>
      <c r="E148" s="640"/>
      <c r="F148" s="640"/>
      <c r="G148" s="640"/>
      <c r="H148" s="640"/>
      <c r="I148" s="640"/>
      <c r="J148" s="640"/>
      <c r="K148" s="640"/>
      <c r="L148" s="640"/>
      <c r="M148" s="640"/>
      <c r="N148" s="640"/>
      <c r="O148" s="640"/>
      <c r="P148" s="641"/>
      <c r="Q148" s="639" t="s">
        <v>103</v>
      </c>
      <c r="R148" s="640"/>
      <c r="S148" s="640"/>
      <c r="T148" s="640"/>
      <c r="U148" s="640"/>
      <c r="V148" s="640"/>
      <c r="W148" s="640"/>
      <c r="X148" s="640"/>
      <c r="Y148" s="640"/>
      <c r="Z148" s="640"/>
      <c r="AA148" s="640"/>
      <c r="AB148" s="640"/>
      <c r="AC148" s="640"/>
      <c r="AD148" s="640"/>
      <c r="AE148" s="641"/>
      <c r="AF148" s="673" t="s">
        <v>68</v>
      </c>
      <c r="AG148" s="674"/>
      <c r="AH148" s="674"/>
      <c r="AI148" s="674"/>
      <c r="AJ148" s="674"/>
      <c r="AK148" s="674"/>
      <c r="AL148" s="674"/>
      <c r="AM148" s="674"/>
      <c r="AN148" s="674"/>
      <c r="AO148" s="674"/>
      <c r="AP148" s="674"/>
      <c r="AQ148" s="674"/>
      <c r="AR148" s="674"/>
      <c r="AS148" s="674"/>
      <c r="AT148" s="675"/>
      <c r="AU148" s="674" t="s">
        <v>67</v>
      </c>
      <c r="AV148" s="674"/>
      <c r="AW148" s="674"/>
      <c r="AX148" s="674"/>
      <c r="AY148" s="674"/>
      <c r="AZ148" s="674"/>
      <c r="BA148" s="674"/>
      <c r="BB148" s="674"/>
      <c r="BC148" s="674"/>
      <c r="BD148" s="674"/>
      <c r="BE148" s="674"/>
      <c r="BF148" s="674"/>
      <c r="BG148" s="674"/>
      <c r="BH148" s="674"/>
      <c r="BI148" s="675"/>
    </row>
    <row r="149" spans="1:69" ht="72" customHeight="1" thickBot="1" x14ac:dyDescent="0.25">
      <c r="A149" s="486" t="s">
        <v>30</v>
      </c>
      <c r="B149" s="487"/>
      <c r="C149" s="487"/>
      <c r="D149" s="487"/>
      <c r="E149" s="487"/>
      <c r="F149" s="487"/>
      <c r="G149" s="487"/>
      <c r="H149" s="487" t="s">
        <v>29</v>
      </c>
      <c r="I149" s="487"/>
      <c r="J149" s="487"/>
      <c r="K149" s="487" t="s">
        <v>31</v>
      </c>
      <c r="L149" s="487"/>
      <c r="M149" s="487"/>
      <c r="N149" s="642" t="s">
        <v>325</v>
      </c>
      <c r="O149" s="643"/>
      <c r="P149" s="644"/>
      <c r="Q149" s="523" t="s">
        <v>30</v>
      </c>
      <c r="R149" s="524"/>
      <c r="S149" s="524"/>
      <c r="T149" s="524"/>
      <c r="U149" s="524"/>
      <c r="V149" s="489"/>
      <c r="W149" s="487" t="s">
        <v>29</v>
      </c>
      <c r="X149" s="487"/>
      <c r="Y149" s="487"/>
      <c r="Z149" s="487" t="s">
        <v>31</v>
      </c>
      <c r="AA149" s="487"/>
      <c r="AB149" s="487"/>
      <c r="AC149" s="431" t="s">
        <v>324</v>
      </c>
      <c r="AD149" s="487"/>
      <c r="AE149" s="531"/>
      <c r="AF149" s="676" t="s">
        <v>29</v>
      </c>
      <c r="AG149" s="646"/>
      <c r="AH149" s="646"/>
      <c r="AI149" s="646"/>
      <c r="AJ149" s="677"/>
      <c r="AK149" s="488" t="s">
        <v>31</v>
      </c>
      <c r="AL149" s="646"/>
      <c r="AM149" s="646"/>
      <c r="AN149" s="646"/>
      <c r="AO149" s="677"/>
      <c r="AP149" s="645" t="s">
        <v>104</v>
      </c>
      <c r="AQ149" s="646"/>
      <c r="AR149" s="646"/>
      <c r="AS149" s="646"/>
      <c r="AT149" s="647"/>
      <c r="AU149" s="630" t="s">
        <v>415</v>
      </c>
      <c r="AV149" s="631"/>
      <c r="AW149" s="631"/>
      <c r="AX149" s="631"/>
      <c r="AY149" s="631"/>
      <c r="AZ149" s="631"/>
      <c r="BA149" s="631"/>
      <c r="BB149" s="631"/>
      <c r="BC149" s="631"/>
      <c r="BD149" s="631"/>
      <c r="BE149" s="631"/>
      <c r="BF149" s="631"/>
      <c r="BG149" s="631"/>
      <c r="BH149" s="631"/>
      <c r="BI149" s="632"/>
    </row>
    <row r="150" spans="1:69" ht="36.75" customHeight="1" x14ac:dyDescent="0.2">
      <c r="A150" s="834" t="s">
        <v>397</v>
      </c>
      <c r="B150" s="835"/>
      <c r="C150" s="835"/>
      <c r="D150" s="835"/>
      <c r="E150" s="835"/>
      <c r="F150" s="835"/>
      <c r="G150" s="836"/>
      <c r="H150" s="837">
        <v>2</v>
      </c>
      <c r="I150" s="835"/>
      <c r="J150" s="836"/>
      <c r="K150" s="837">
        <v>2</v>
      </c>
      <c r="L150" s="835"/>
      <c r="M150" s="836"/>
      <c r="N150" s="903">
        <f>K150*1.5</f>
        <v>3</v>
      </c>
      <c r="O150" s="904"/>
      <c r="P150" s="905"/>
      <c r="Q150" s="510" t="s">
        <v>183</v>
      </c>
      <c r="R150" s="511"/>
      <c r="S150" s="511"/>
      <c r="T150" s="511"/>
      <c r="U150" s="511"/>
      <c r="V150" s="512"/>
      <c r="W150" s="525">
        <v>6</v>
      </c>
      <c r="X150" s="526"/>
      <c r="Y150" s="527"/>
      <c r="Z150" s="525">
        <v>4</v>
      </c>
      <c r="AA150" s="526"/>
      <c r="AB150" s="527"/>
      <c r="AC150" s="528">
        <f>Z150*1.5</f>
        <v>6</v>
      </c>
      <c r="AD150" s="529"/>
      <c r="AE150" s="530"/>
      <c r="AF150" s="598">
        <v>8</v>
      </c>
      <c r="AG150" s="599"/>
      <c r="AH150" s="599"/>
      <c r="AI150" s="599"/>
      <c r="AJ150" s="490"/>
      <c r="AK150" s="492">
        <v>12</v>
      </c>
      <c r="AL150" s="599"/>
      <c r="AM150" s="599"/>
      <c r="AN150" s="599"/>
      <c r="AO150" s="490"/>
      <c r="AP150" s="849">
        <f>AK150*1.5</f>
        <v>18</v>
      </c>
      <c r="AQ150" s="850"/>
      <c r="AR150" s="850"/>
      <c r="AS150" s="850"/>
      <c r="AT150" s="851"/>
      <c r="AU150" s="633"/>
      <c r="AV150" s="634"/>
      <c r="AW150" s="634"/>
      <c r="AX150" s="634"/>
      <c r="AY150" s="634"/>
      <c r="AZ150" s="634"/>
      <c r="BA150" s="634"/>
      <c r="BB150" s="634"/>
      <c r="BC150" s="634"/>
      <c r="BD150" s="634"/>
      <c r="BE150" s="634"/>
      <c r="BF150" s="634"/>
      <c r="BG150" s="634"/>
      <c r="BH150" s="634"/>
      <c r="BI150" s="635"/>
    </row>
    <row r="151" spans="1:69" ht="42" customHeight="1" thickBot="1" x14ac:dyDescent="0.25">
      <c r="A151" s="636"/>
      <c r="B151" s="608"/>
      <c r="C151" s="608"/>
      <c r="D151" s="608"/>
      <c r="E151" s="608"/>
      <c r="F151" s="608"/>
      <c r="G151" s="609"/>
      <c r="H151" s="607"/>
      <c r="I151" s="608"/>
      <c r="J151" s="609"/>
      <c r="K151" s="607"/>
      <c r="L151" s="608"/>
      <c r="M151" s="609"/>
      <c r="N151" s="668"/>
      <c r="O151" s="669"/>
      <c r="P151" s="670"/>
      <c r="Q151" s="653" t="s">
        <v>184</v>
      </c>
      <c r="R151" s="654"/>
      <c r="S151" s="654"/>
      <c r="T151" s="654"/>
      <c r="U151" s="654"/>
      <c r="V151" s="655"/>
      <c r="W151" s="520">
        <v>8</v>
      </c>
      <c r="X151" s="521"/>
      <c r="Y151" s="522"/>
      <c r="Z151" s="520">
        <v>6</v>
      </c>
      <c r="AA151" s="521"/>
      <c r="AB151" s="522"/>
      <c r="AC151" s="668">
        <v>9</v>
      </c>
      <c r="AD151" s="669"/>
      <c r="AE151" s="670"/>
      <c r="AF151" s="636"/>
      <c r="AG151" s="608"/>
      <c r="AH151" s="608"/>
      <c r="AI151" s="608"/>
      <c r="AJ151" s="609"/>
      <c r="AK151" s="607"/>
      <c r="AL151" s="608"/>
      <c r="AM151" s="608"/>
      <c r="AN151" s="608"/>
      <c r="AO151" s="609"/>
      <c r="AP151" s="668"/>
      <c r="AQ151" s="669"/>
      <c r="AR151" s="669"/>
      <c r="AS151" s="669"/>
      <c r="AT151" s="670"/>
      <c r="AU151" s="442"/>
      <c r="AV151" s="443"/>
      <c r="AW151" s="443"/>
      <c r="AX151" s="443"/>
      <c r="AY151" s="443"/>
      <c r="AZ151" s="443"/>
      <c r="BA151" s="443"/>
      <c r="BB151" s="443"/>
      <c r="BC151" s="443"/>
      <c r="BD151" s="443"/>
      <c r="BE151" s="443"/>
      <c r="BF151" s="443"/>
      <c r="BG151" s="443"/>
      <c r="BH151" s="443"/>
      <c r="BI151" s="444"/>
    </row>
    <row r="152" spans="1:69" s="29" customFormat="1" ht="33" customHeight="1" x14ac:dyDescent="0.45">
      <c r="A152" s="91"/>
      <c r="B152" s="91"/>
      <c r="C152" s="91"/>
      <c r="D152" s="91"/>
      <c r="E152" s="91"/>
      <c r="F152" s="91"/>
      <c r="G152" s="91"/>
      <c r="H152" s="263"/>
      <c r="I152" s="263"/>
      <c r="J152" s="263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91"/>
      <c r="AF152" s="89"/>
      <c r="AG152" s="89"/>
      <c r="AH152" s="89"/>
      <c r="AI152" s="97"/>
      <c r="AJ152" s="97"/>
      <c r="AK152" s="97"/>
      <c r="AL152" s="97"/>
      <c r="AM152" s="97"/>
      <c r="AN152" s="97"/>
      <c r="AO152" s="97"/>
      <c r="AP152" s="263"/>
      <c r="AQ152" s="263"/>
      <c r="AR152" s="263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89"/>
      <c r="BH152" s="89"/>
      <c r="BI152" s="92"/>
      <c r="BJ152" s="245">
        <f t="shared" ref="BJ152" si="37">SUM(X152:AE152)</f>
        <v>0</v>
      </c>
      <c r="BK152" s="30"/>
      <c r="BL152" s="30"/>
      <c r="BM152" s="30"/>
    </row>
    <row r="153" spans="1:69" ht="30" customHeight="1" x14ac:dyDescent="0.4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B153" s="13"/>
      <c r="AC153" s="13"/>
      <c r="AD153" s="13"/>
      <c r="AE153" s="13"/>
      <c r="AF153" s="13"/>
      <c r="AG153" s="6" t="s">
        <v>118</v>
      </c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4"/>
      <c r="BG153" s="14"/>
      <c r="BH153" s="14"/>
      <c r="BI153" s="14"/>
    </row>
    <row r="154" spans="1:69" ht="28.35" customHeight="1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12"/>
      <c r="S154" s="12"/>
      <c r="T154" s="3"/>
      <c r="U154" s="15"/>
      <c r="V154" s="15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4"/>
      <c r="BG154" s="4"/>
      <c r="BH154" s="4"/>
      <c r="BI154" s="4"/>
    </row>
    <row r="155" spans="1:69" s="25" customFormat="1" ht="108.6" customHeight="1" thickBot="1" x14ac:dyDescent="0.4">
      <c r="A155" s="673" t="s">
        <v>107</v>
      </c>
      <c r="B155" s="674"/>
      <c r="C155" s="674"/>
      <c r="D155" s="675"/>
      <c r="E155" s="640" t="s">
        <v>108</v>
      </c>
      <c r="F155" s="640"/>
      <c r="G155" s="640"/>
      <c r="H155" s="640"/>
      <c r="I155" s="640"/>
      <c r="J155" s="640"/>
      <c r="K155" s="640"/>
      <c r="L155" s="640"/>
      <c r="M155" s="640"/>
      <c r="N155" s="640"/>
      <c r="O155" s="640"/>
      <c r="P155" s="640"/>
      <c r="Q155" s="640"/>
      <c r="R155" s="640"/>
      <c r="S155" s="640"/>
      <c r="T155" s="640"/>
      <c r="U155" s="640"/>
      <c r="V155" s="640"/>
      <c r="W155" s="640"/>
      <c r="X155" s="640"/>
      <c r="Y155" s="640"/>
      <c r="Z155" s="640"/>
      <c r="AA155" s="640"/>
      <c r="AB155" s="640"/>
      <c r="AC155" s="640"/>
      <c r="AD155" s="640"/>
      <c r="AE155" s="640"/>
      <c r="AF155" s="640"/>
      <c r="AG155" s="640"/>
      <c r="AH155" s="640"/>
      <c r="AI155" s="640"/>
      <c r="AJ155" s="640"/>
      <c r="AK155" s="640"/>
      <c r="AL155" s="640"/>
      <c r="AM155" s="640"/>
      <c r="AN155" s="640"/>
      <c r="AO155" s="640"/>
      <c r="AP155" s="640"/>
      <c r="AQ155" s="640"/>
      <c r="AR155" s="640"/>
      <c r="AS155" s="640"/>
      <c r="AT155" s="640"/>
      <c r="AU155" s="640"/>
      <c r="AV155" s="640"/>
      <c r="AW155" s="640"/>
      <c r="AX155" s="640"/>
      <c r="AY155" s="640"/>
      <c r="AZ155" s="640"/>
      <c r="BA155" s="640"/>
      <c r="BB155" s="640"/>
      <c r="BC155" s="640"/>
      <c r="BD155" s="640"/>
      <c r="BE155" s="640"/>
      <c r="BF155" s="673" t="s">
        <v>146</v>
      </c>
      <c r="BG155" s="674"/>
      <c r="BH155" s="674"/>
      <c r="BI155" s="675"/>
      <c r="BO155" s="26"/>
      <c r="BP155" s="26"/>
      <c r="BQ155" s="26"/>
    </row>
    <row r="156" spans="1:69" ht="61.5" customHeight="1" thickBot="1" x14ac:dyDescent="0.25">
      <c r="A156" s="486" t="s">
        <v>119</v>
      </c>
      <c r="B156" s="487"/>
      <c r="C156" s="487"/>
      <c r="D156" s="531"/>
      <c r="E156" s="679" t="s">
        <v>338</v>
      </c>
      <c r="F156" s="680"/>
      <c r="G156" s="680"/>
      <c r="H156" s="680"/>
      <c r="I156" s="680"/>
      <c r="J156" s="680"/>
      <c r="K156" s="680"/>
      <c r="L156" s="680"/>
      <c r="M156" s="680"/>
      <c r="N156" s="680"/>
      <c r="O156" s="680"/>
      <c r="P156" s="680"/>
      <c r="Q156" s="680"/>
      <c r="R156" s="680"/>
      <c r="S156" s="680"/>
      <c r="T156" s="680"/>
      <c r="U156" s="680"/>
      <c r="V156" s="680"/>
      <c r="W156" s="680"/>
      <c r="X156" s="680"/>
      <c r="Y156" s="680"/>
      <c r="Z156" s="680"/>
      <c r="AA156" s="680"/>
      <c r="AB156" s="680"/>
      <c r="AC156" s="680"/>
      <c r="AD156" s="680"/>
      <c r="AE156" s="680"/>
      <c r="AF156" s="680"/>
      <c r="AG156" s="680"/>
      <c r="AH156" s="680"/>
      <c r="AI156" s="680"/>
      <c r="AJ156" s="680"/>
      <c r="AK156" s="680"/>
      <c r="AL156" s="680"/>
      <c r="AM156" s="680"/>
      <c r="AN156" s="680"/>
      <c r="AO156" s="680"/>
      <c r="AP156" s="680"/>
      <c r="AQ156" s="680"/>
      <c r="AR156" s="680"/>
      <c r="AS156" s="680"/>
      <c r="AT156" s="680"/>
      <c r="AU156" s="680"/>
      <c r="AV156" s="680"/>
      <c r="AW156" s="680"/>
      <c r="AX156" s="680"/>
      <c r="AY156" s="680"/>
      <c r="AZ156" s="680"/>
      <c r="BA156" s="680"/>
      <c r="BB156" s="680"/>
      <c r="BC156" s="680"/>
      <c r="BD156" s="680"/>
      <c r="BE156" s="681"/>
      <c r="BF156" s="513" t="s">
        <v>458</v>
      </c>
      <c r="BG156" s="431"/>
      <c r="BH156" s="431"/>
      <c r="BI156" s="432"/>
    </row>
    <row r="157" spans="1:69" s="29" customFormat="1" ht="35.25" customHeight="1" x14ac:dyDescent="0.45">
      <c r="A157" s="88" t="s">
        <v>123</v>
      </c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90"/>
      <c r="S157" s="90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91"/>
      <c r="AG157" s="89"/>
      <c r="AH157" s="89"/>
      <c r="AI157" s="567" t="s">
        <v>123</v>
      </c>
      <c r="AJ157" s="567"/>
      <c r="AK157" s="567"/>
      <c r="AL157" s="567"/>
      <c r="AM157" s="567"/>
      <c r="AN157" s="567"/>
      <c r="AO157" s="567"/>
      <c r="AP157" s="567"/>
      <c r="AQ157" s="567"/>
      <c r="AR157" s="89"/>
      <c r="AS157" s="89"/>
      <c r="AT157" s="89"/>
      <c r="AU157" s="89"/>
      <c r="AV157" s="89"/>
      <c r="AW157" s="89"/>
      <c r="AX157" s="89"/>
      <c r="AY157" s="89"/>
      <c r="AZ157" s="89"/>
      <c r="BA157" s="89"/>
      <c r="BB157" s="89"/>
      <c r="BC157" s="89"/>
      <c r="BD157" s="89"/>
      <c r="BE157" s="89"/>
      <c r="BF157" s="89"/>
      <c r="BG157" s="89"/>
      <c r="BH157" s="89"/>
      <c r="BI157" s="92"/>
      <c r="BJ157" s="245">
        <f t="shared" ref="BJ157:BJ165" si="38">SUM(X157:AE157)</f>
        <v>0</v>
      </c>
      <c r="BK157" s="30"/>
      <c r="BL157" s="30"/>
      <c r="BM157" s="30"/>
    </row>
    <row r="158" spans="1:69" s="29" customFormat="1" ht="17.25" customHeight="1" x14ac:dyDescent="0.45">
      <c r="A158" s="588" t="s">
        <v>164</v>
      </c>
      <c r="B158" s="588"/>
      <c r="C158" s="588"/>
      <c r="D158" s="588"/>
      <c r="E158" s="588"/>
      <c r="F158" s="588"/>
      <c r="G158" s="588"/>
      <c r="H158" s="588"/>
      <c r="I158" s="588"/>
      <c r="J158" s="588"/>
      <c r="K158" s="588"/>
      <c r="L158" s="588"/>
      <c r="M158" s="588"/>
      <c r="N158" s="588"/>
      <c r="O158" s="588"/>
      <c r="P158" s="588"/>
      <c r="Q158" s="588"/>
      <c r="R158" s="588"/>
      <c r="S158" s="588"/>
      <c r="T158" s="588"/>
      <c r="U158" s="588"/>
      <c r="V158" s="588"/>
      <c r="W158" s="588"/>
      <c r="X158" s="588"/>
      <c r="Y158" s="93"/>
      <c r="Z158" s="93"/>
      <c r="AA158" s="93"/>
      <c r="AB158" s="93"/>
      <c r="AC158" s="93"/>
      <c r="AD158" s="89"/>
      <c r="AE158" s="91"/>
      <c r="AF158" s="89"/>
      <c r="AG158" s="89"/>
      <c r="AH158" s="89"/>
      <c r="AI158" s="578" t="s">
        <v>483</v>
      </c>
      <c r="AJ158" s="578"/>
      <c r="AK158" s="578"/>
      <c r="AL158" s="578"/>
      <c r="AM158" s="578"/>
      <c r="AN158" s="578"/>
      <c r="AO158" s="578"/>
      <c r="AP158" s="578"/>
      <c r="AQ158" s="578"/>
      <c r="AR158" s="578"/>
      <c r="AS158" s="578"/>
      <c r="AT158" s="578"/>
      <c r="AU158" s="578"/>
      <c r="AV158" s="578"/>
      <c r="AW158" s="578"/>
      <c r="AX158" s="578"/>
      <c r="AY158" s="578"/>
      <c r="AZ158" s="578"/>
      <c r="BA158" s="578"/>
      <c r="BB158" s="578"/>
      <c r="BC158" s="578"/>
      <c r="BD158" s="578"/>
      <c r="BE158" s="578"/>
      <c r="BF158" s="578"/>
      <c r="BG158" s="578"/>
      <c r="BH158" s="578"/>
      <c r="BI158" s="92"/>
      <c r="BJ158" s="245">
        <f t="shared" si="38"/>
        <v>0</v>
      </c>
      <c r="BK158" s="30"/>
      <c r="BL158" s="30"/>
      <c r="BM158" s="30"/>
    </row>
    <row r="159" spans="1:69" s="29" customFormat="1" ht="60" customHeight="1" x14ac:dyDescent="0.45">
      <c r="A159" s="588"/>
      <c r="B159" s="588"/>
      <c r="C159" s="588"/>
      <c r="D159" s="588"/>
      <c r="E159" s="588"/>
      <c r="F159" s="588"/>
      <c r="G159" s="588"/>
      <c r="H159" s="588"/>
      <c r="I159" s="588"/>
      <c r="J159" s="588"/>
      <c r="K159" s="588"/>
      <c r="L159" s="588"/>
      <c r="M159" s="588"/>
      <c r="N159" s="588"/>
      <c r="O159" s="588"/>
      <c r="P159" s="588"/>
      <c r="Q159" s="588"/>
      <c r="R159" s="588"/>
      <c r="S159" s="588"/>
      <c r="T159" s="588"/>
      <c r="U159" s="588"/>
      <c r="V159" s="588"/>
      <c r="W159" s="588"/>
      <c r="X159" s="588"/>
      <c r="Y159" s="93"/>
      <c r="Z159" s="93"/>
      <c r="AA159" s="93"/>
      <c r="AB159" s="93"/>
      <c r="AC159" s="93"/>
      <c r="AD159" s="89"/>
      <c r="AE159" s="91"/>
      <c r="AF159" s="89"/>
      <c r="AG159" s="89"/>
      <c r="AH159" s="89"/>
      <c r="AI159" s="578"/>
      <c r="AJ159" s="578"/>
      <c r="AK159" s="578"/>
      <c r="AL159" s="578"/>
      <c r="AM159" s="578"/>
      <c r="AN159" s="578"/>
      <c r="AO159" s="578"/>
      <c r="AP159" s="578"/>
      <c r="AQ159" s="578"/>
      <c r="AR159" s="578"/>
      <c r="AS159" s="578"/>
      <c r="AT159" s="578"/>
      <c r="AU159" s="578"/>
      <c r="AV159" s="578"/>
      <c r="AW159" s="578"/>
      <c r="AX159" s="578"/>
      <c r="AY159" s="578"/>
      <c r="AZ159" s="578"/>
      <c r="BA159" s="578"/>
      <c r="BB159" s="578"/>
      <c r="BC159" s="578"/>
      <c r="BD159" s="578"/>
      <c r="BE159" s="578"/>
      <c r="BF159" s="578"/>
      <c r="BG159" s="578"/>
      <c r="BH159" s="578"/>
      <c r="BI159" s="92"/>
      <c r="BJ159" s="245">
        <f t="shared" si="38"/>
        <v>0</v>
      </c>
      <c r="BK159" s="30"/>
      <c r="BL159" s="30"/>
      <c r="BM159" s="30"/>
    </row>
    <row r="160" spans="1:69" s="28" customFormat="1" ht="43.5" customHeight="1" x14ac:dyDescent="0.5">
      <c r="A160" s="664"/>
      <c r="B160" s="664"/>
      <c r="C160" s="664"/>
      <c r="D160" s="664"/>
      <c r="E160" s="664"/>
      <c r="F160" s="664"/>
      <c r="G160" s="664"/>
      <c r="H160" s="665" t="s">
        <v>166</v>
      </c>
      <c r="I160" s="665"/>
      <c r="J160" s="665"/>
      <c r="K160" s="665"/>
      <c r="L160" s="665"/>
      <c r="M160" s="665"/>
      <c r="N160" s="665"/>
      <c r="O160" s="665"/>
      <c r="P160" s="665"/>
      <c r="Q160" s="665"/>
      <c r="R160" s="94"/>
      <c r="S160" s="94"/>
      <c r="T160" s="94"/>
      <c r="U160" s="94"/>
      <c r="V160" s="252"/>
      <c r="W160" s="252"/>
      <c r="X160" s="252"/>
      <c r="Y160" s="252"/>
      <c r="Z160" s="252"/>
      <c r="AA160" s="252"/>
      <c r="AB160" s="252"/>
      <c r="AC160" s="252"/>
      <c r="AD160" s="252"/>
      <c r="AE160" s="246"/>
      <c r="AF160" s="252"/>
      <c r="AG160" s="252"/>
      <c r="AH160" s="252"/>
      <c r="AI160" s="250"/>
      <c r="AJ160" s="251"/>
      <c r="AK160" s="251"/>
      <c r="AL160" s="251"/>
      <c r="AM160" s="251"/>
      <c r="AN160" s="251"/>
      <c r="AO160" s="251"/>
      <c r="AP160" s="665" t="s">
        <v>169</v>
      </c>
      <c r="AQ160" s="665"/>
      <c r="AR160" s="665"/>
      <c r="AS160" s="665"/>
      <c r="AT160" s="665"/>
      <c r="AU160" s="665"/>
      <c r="AV160" s="665"/>
      <c r="AW160" s="665"/>
      <c r="AX160" s="94"/>
      <c r="AY160" s="94"/>
      <c r="AZ160" s="94"/>
      <c r="BA160" s="94"/>
      <c r="BB160" s="94"/>
      <c r="BC160" s="94"/>
      <c r="BD160" s="94"/>
      <c r="BE160" s="94"/>
      <c r="BF160" s="94"/>
      <c r="BG160" s="94"/>
      <c r="BH160" s="252"/>
      <c r="BI160" s="95"/>
      <c r="BJ160" s="245">
        <f t="shared" si="38"/>
        <v>0</v>
      </c>
      <c r="BK160" s="27"/>
      <c r="BL160" s="27"/>
      <c r="BM160" s="27"/>
    </row>
    <row r="161" spans="1:69" s="29" customFormat="1" ht="48.75" customHeight="1" x14ac:dyDescent="0.45">
      <c r="A161" s="685"/>
      <c r="B161" s="685"/>
      <c r="C161" s="685"/>
      <c r="D161" s="685"/>
      <c r="E161" s="685"/>
      <c r="F161" s="685"/>
      <c r="G161" s="685"/>
      <c r="H161" s="686">
        <v>2022</v>
      </c>
      <c r="I161" s="686"/>
      <c r="J161" s="686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91"/>
      <c r="AF161" s="89"/>
      <c r="AG161" s="89"/>
      <c r="AH161" s="89"/>
      <c r="AI161" s="687" t="s">
        <v>165</v>
      </c>
      <c r="AJ161" s="687"/>
      <c r="AK161" s="687"/>
      <c r="AL161" s="687"/>
      <c r="AM161" s="687"/>
      <c r="AN161" s="687"/>
      <c r="AO161" s="687"/>
      <c r="AP161" s="454" t="s">
        <v>477</v>
      </c>
      <c r="AQ161" s="454"/>
      <c r="AR161" s="454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89"/>
      <c r="BH161" s="89"/>
      <c r="BI161" s="92"/>
      <c r="BJ161" s="245">
        <f t="shared" si="38"/>
        <v>0</v>
      </c>
      <c r="BK161" s="30"/>
      <c r="BL161" s="30"/>
      <c r="BM161" s="30"/>
    </row>
    <row r="162" spans="1:69" s="29" customFormat="1" ht="28.35" customHeight="1" x14ac:dyDescent="0.45">
      <c r="A162" s="91"/>
      <c r="B162" s="91"/>
      <c r="C162" s="91"/>
      <c r="D162" s="91"/>
      <c r="E162" s="91"/>
      <c r="F162" s="91"/>
      <c r="G162" s="91"/>
      <c r="H162" s="247"/>
      <c r="I162" s="247"/>
      <c r="J162" s="247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91"/>
      <c r="AF162" s="89"/>
      <c r="AG162" s="89"/>
      <c r="AH162" s="89"/>
      <c r="AI162" s="97"/>
      <c r="AJ162" s="97"/>
      <c r="AK162" s="97"/>
      <c r="AL162" s="97"/>
      <c r="AM162" s="97"/>
      <c r="AN162" s="97"/>
      <c r="AO162" s="97"/>
      <c r="AP162" s="247"/>
      <c r="AQ162" s="247"/>
      <c r="AR162" s="247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89"/>
      <c r="BH162" s="89"/>
      <c r="BI162" s="92"/>
      <c r="BJ162" s="245">
        <f t="shared" si="38"/>
        <v>0</v>
      </c>
      <c r="BK162" s="30"/>
      <c r="BL162" s="30"/>
      <c r="BM162" s="30"/>
    </row>
    <row r="163" spans="1:69" s="29" customFormat="1" ht="20.25" customHeight="1" x14ac:dyDescent="0.45">
      <c r="A163" s="91"/>
      <c r="B163" s="91"/>
      <c r="C163" s="91"/>
      <c r="D163" s="91"/>
      <c r="E163" s="91"/>
      <c r="F163" s="91"/>
      <c r="G163" s="91"/>
      <c r="H163" s="263"/>
      <c r="I163" s="263"/>
      <c r="J163" s="263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91"/>
      <c r="AF163" s="89"/>
      <c r="AG163" s="89"/>
      <c r="AH163" s="89"/>
      <c r="AI163" s="97"/>
      <c r="AJ163" s="97"/>
      <c r="AK163" s="97"/>
      <c r="AL163" s="97"/>
      <c r="AM163" s="97"/>
      <c r="AN163" s="97"/>
      <c r="AO163" s="97"/>
      <c r="AP163" s="263"/>
      <c r="AQ163" s="263"/>
      <c r="AR163" s="263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89"/>
      <c r="BH163" s="89"/>
      <c r="BI163" s="92"/>
      <c r="BJ163" s="245">
        <f t="shared" ref="BJ163" si="39">SUM(X163:AE163)</f>
        <v>0</v>
      </c>
      <c r="BK163" s="30"/>
      <c r="BL163" s="30"/>
      <c r="BM163" s="30"/>
    </row>
    <row r="164" spans="1:69" s="28" customFormat="1" ht="65.25" customHeight="1" x14ac:dyDescent="0.5">
      <c r="A164" s="98" t="s">
        <v>464</v>
      </c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R164" s="99"/>
      <c r="S164" s="99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BD164" s="100"/>
      <c r="BE164" s="100"/>
      <c r="BF164" s="100"/>
      <c r="BG164" s="100"/>
      <c r="BH164" s="100"/>
      <c r="BI164" s="95"/>
      <c r="BJ164" s="245">
        <f t="shared" ref="BJ164" si="40">SUM(X164:AE164)</f>
        <v>0</v>
      </c>
      <c r="BK164" s="27"/>
      <c r="BL164" s="27"/>
      <c r="BM164" s="27"/>
    </row>
    <row r="165" spans="1:69" s="28" customFormat="1" ht="29.25" customHeight="1" thickBot="1" x14ac:dyDescent="0.55000000000000004">
      <c r="A165" s="98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R165" s="99"/>
      <c r="S165" s="99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BD165" s="100"/>
      <c r="BE165" s="100"/>
      <c r="BF165" s="100"/>
      <c r="BG165" s="100"/>
      <c r="BH165" s="100"/>
      <c r="BI165" s="95"/>
      <c r="BJ165" s="245">
        <f t="shared" si="38"/>
        <v>0</v>
      </c>
      <c r="BK165" s="27"/>
      <c r="BL165" s="27"/>
      <c r="BM165" s="27"/>
    </row>
    <row r="166" spans="1:69" s="25" customFormat="1" ht="108.6" customHeight="1" thickBot="1" x14ac:dyDescent="0.4">
      <c r="A166" s="673" t="s">
        <v>107</v>
      </c>
      <c r="B166" s="674"/>
      <c r="C166" s="674"/>
      <c r="D166" s="675"/>
      <c r="E166" s="640" t="s">
        <v>108</v>
      </c>
      <c r="F166" s="640"/>
      <c r="G166" s="640"/>
      <c r="H166" s="640"/>
      <c r="I166" s="640"/>
      <c r="J166" s="640"/>
      <c r="K166" s="640"/>
      <c r="L166" s="640"/>
      <c r="M166" s="640"/>
      <c r="N166" s="640"/>
      <c r="O166" s="640"/>
      <c r="P166" s="640"/>
      <c r="Q166" s="640"/>
      <c r="R166" s="640"/>
      <c r="S166" s="640"/>
      <c r="T166" s="640"/>
      <c r="U166" s="640"/>
      <c r="V166" s="640"/>
      <c r="W166" s="640"/>
      <c r="X166" s="640"/>
      <c r="Y166" s="640"/>
      <c r="Z166" s="640"/>
      <c r="AA166" s="640"/>
      <c r="AB166" s="640"/>
      <c r="AC166" s="640"/>
      <c r="AD166" s="640"/>
      <c r="AE166" s="640"/>
      <c r="AF166" s="640"/>
      <c r="AG166" s="640"/>
      <c r="AH166" s="640"/>
      <c r="AI166" s="640"/>
      <c r="AJ166" s="640"/>
      <c r="AK166" s="640"/>
      <c r="AL166" s="640"/>
      <c r="AM166" s="640"/>
      <c r="AN166" s="640"/>
      <c r="AO166" s="640"/>
      <c r="AP166" s="640"/>
      <c r="AQ166" s="640"/>
      <c r="AR166" s="640"/>
      <c r="AS166" s="640"/>
      <c r="AT166" s="640"/>
      <c r="AU166" s="640"/>
      <c r="AV166" s="640"/>
      <c r="AW166" s="640"/>
      <c r="AX166" s="640"/>
      <c r="AY166" s="640"/>
      <c r="AZ166" s="640"/>
      <c r="BA166" s="640"/>
      <c r="BB166" s="640"/>
      <c r="BC166" s="640"/>
      <c r="BD166" s="640"/>
      <c r="BE166" s="640"/>
      <c r="BF166" s="673" t="s">
        <v>146</v>
      </c>
      <c r="BG166" s="674"/>
      <c r="BH166" s="674"/>
      <c r="BI166" s="675"/>
      <c r="BO166" s="26"/>
      <c r="BP166" s="26"/>
      <c r="BQ166" s="26"/>
    </row>
    <row r="167" spans="1:69" ht="54" customHeight="1" x14ac:dyDescent="0.2">
      <c r="A167" s="555" t="s">
        <v>120</v>
      </c>
      <c r="B167" s="495"/>
      <c r="C167" s="495"/>
      <c r="D167" s="494"/>
      <c r="E167" s="648" t="s">
        <v>337</v>
      </c>
      <c r="F167" s="649"/>
      <c r="G167" s="649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  <c r="R167" s="649"/>
      <c r="S167" s="649"/>
      <c r="T167" s="649"/>
      <c r="U167" s="649"/>
      <c r="V167" s="649"/>
      <c r="W167" s="649"/>
      <c r="X167" s="649"/>
      <c r="Y167" s="649"/>
      <c r="Z167" s="649"/>
      <c r="AA167" s="649"/>
      <c r="AB167" s="649"/>
      <c r="AC167" s="649"/>
      <c r="AD167" s="649"/>
      <c r="AE167" s="649"/>
      <c r="AF167" s="649"/>
      <c r="AG167" s="649"/>
      <c r="AH167" s="649"/>
      <c r="AI167" s="649"/>
      <c r="AJ167" s="649"/>
      <c r="AK167" s="649"/>
      <c r="AL167" s="649"/>
      <c r="AM167" s="649"/>
      <c r="AN167" s="649"/>
      <c r="AO167" s="649"/>
      <c r="AP167" s="649"/>
      <c r="AQ167" s="649"/>
      <c r="AR167" s="649"/>
      <c r="AS167" s="649"/>
      <c r="AT167" s="649"/>
      <c r="AU167" s="649"/>
      <c r="AV167" s="649"/>
      <c r="AW167" s="649"/>
      <c r="AX167" s="649"/>
      <c r="AY167" s="649"/>
      <c r="AZ167" s="649"/>
      <c r="BA167" s="649"/>
      <c r="BB167" s="649"/>
      <c r="BC167" s="649"/>
      <c r="BD167" s="649"/>
      <c r="BE167" s="650"/>
      <c r="BF167" s="500" t="s">
        <v>388</v>
      </c>
      <c r="BG167" s="434"/>
      <c r="BH167" s="434"/>
      <c r="BI167" s="435"/>
    </row>
    <row r="168" spans="1:69" ht="52.5" customHeight="1" x14ac:dyDescent="0.2">
      <c r="A168" s="555" t="s">
        <v>127</v>
      </c>
      <c r="B168" s="495"/>
      <c r="C168" s="495"/>
      <c r="D168" s="494"/>
      <c r="E168" s="460" t="s">
        <v>471</v>
      </c>
      <c r="F168" s="461"/>
      <c r="G168" s="461"/>
      <c r="H168" s="461"/>
      <c r="I168" s="461"/>
      <c r="J168" s="461"/>
      <c r="K168" s="461"/>
      <c r="L168" s="461"/>
      <c r="M168" s="461"/>
      <c r="N168" s="461"/>
      <c r="O168" s="461"/>
      <c r="P168" s="461"/>
      <c r="Q168" s="461"/>
      <c r="R168" s="461"/>
      <c r="S168" s="461"/>
      <c r="T168" s="461"/>
      <c r="U168" s="461"/>
      <c r="V168" s="461"/>
      <c r="W168" s="461"/>
      <c r="X168" s="461"/>
      <c r="Y168" s="461"/>
      <c r="Z168" s="461"/>
      <c r="AA168" s="461"/>
      <c r="AB168" s="461"/>
      <c r="AC168" s="461"/>
      <c r="AD168" s="461"/>
      <c r="AE168" s="461"/>
      <c r="AF168" s="461"/>
      <c r="AG168" s="461"/>
      <c r="AH168" s="461"/>
      <c r="AI168" s="461"/>
      <c r="AJ168" s="461"/>
      <c r="AK168" s="461"/>
      <c r="AL168" s="461"/>
      <c r="AM168" s="461"/>
      <c r="AN168" s="461"/>
      <c r="AO168" s="461"/>
      <c r="AP168" s="461"/>
      <c r="AQ168" s="461"/>
      <c r="AR168" s="461"/>
      <c r="AS168" s="461"/>
      <c r="AT168" s="461"/>
      <c r="AU168" s="461"/>
      <c r="AV168" s="461"/>
      <c r="AW168" s="461"/>
      <c r="AX168" s="461"/>
      <c r="AY168" s="461"/>
      <c r="AZ168" s="461"/>
      <c r="BA168" s="461"/>
      <c r="BB168" s="461"/>
      <c r="BC168" s="461"/>
      <c r="BD168" s="461"/>
      <c r="BE168" s="462"/>
      <c r="BF168" s="500" t="s">
        <v>129</v>
      </c>
      <c r="BG168" s="621"/>
      <c r="BH168" s="621"/>
      <c r="BI168" s="622"/>
      <c r="BO168" s="2"/>
      <c r="BP168" s="2"/>
      <c r="BQ168" s="2"/>
    </row>
    <row r="169" spans="1:69" ht="52.5" customHeight="1" x14ac:dyDescent="0.2">
      <c r="A169" s="555" t="s">
        <v>128</v>
      </c>
      <c r="B169" s="495"/>
      <c r="C169" s="495"/>
      <c r="D169" s="494"/>
      <c r="E169" s="460" t="s">
        <v>336</v>
      </c>
      <c r="F169" s="461"/>
      <c r="G169" s="461"/>
      <c r="H169" s="461"/>
      <c r="I169" s="461"/>
      <c r="J169" s="461"/>
      <c r="K169" s="461"/>
      <c r="L169" s="461"/>
      <c r="M169" s="461"/>
      <c r="N169" s="461"/>
      <c r="O169" s="461"/>
      <c r="P169" s="461"/>
      <c r="Q169" s="461"/>
      <c r="R169" s="461"/>
      <c r="S169" s="461"/>
      <c r="T169" s="461"/>
      <c r="U169" s="461"/>
      <c r="V169" s="461"/>
      <c r="W169" s="461"/>
      <c r="X169" s="461"/>
      <c r="Y169" s="461"/>
      <c r="Z169" s="461"/>
      <c r="AA169" s="461"/>
      <c r="AB169" s="461"/>
      <c r="AC169" s="461"/>
      <c r="AD169" s="461"/>
      <c r="AE169" s="461"/>
      <c r="AF169" s="461"/>
      <c r="AG169" s="461"/>
      <c r="AH169" s="461"/>
      <c r="AI169" s="461"/>
      <c r="AJ169" s="461"/>
      <c r="AK169" s="461"/>
      <c r="AL169" s="461"/>
      <c r="AM169" s="461"/>
      <c r="AN169" s="461"/>
      <c r="AO169" s="461"/>
      <c r="AP169" s="461"/>
      <c r="AQ169" s="461"/>
      <c r="AR169" s="461"/>
      <c r="AS169" s="461"/>
      <c r="AT169" s="461"/>
      <c r="AU169" s="461"/>
      <c r="AV169" s="461"/>
      <c r="AW169" s="461"/>
      <c r="AX169" s="461"/>
      <c r="AY169" s="461"/>
      <c r="AZ169" s="461"/>
      <c r="BA169" s="461"/>
      <c r="BB169" s="461"/>
      <c r="BC169" s="461"/>
      <c r="BD169" s="461"/>
      <c r="BE169" s="462"/>
      <c r="BF169" s="663" t="s">
        <v>100</v>
      </c>
      <c r="BG169" s="452"/>
      <c r="BH169" s="452"/>
      <c r="BI169" s="453"/>
      <c r="BO169" s="2"/>
      <c r="BP169" s="2"/>
      <c r="BQ169" s="2"/>
    </row>
    <row r="170" spans="1:69" ht="71.25" customHeight="1" x14ac:dyDescent="0.2">
      <c r="A170" s="555" t="s">
        <v>135</v>
      </c>
      <c r="B170" s="495"/>
      <c r="C170" s="495"/>
      <c r="D170" s="494"/>
      <c r="E170" s="460" t="s">
        <v>459</v>
      </c>
      <c r="F170" s="461"/>
      <c r="G170" s="461"/>
      <c r="H170" s="461"/>
      <c r="I170" s="461"/>
      <c r="J170" s="461"/>
      <c r="K170" s="461"/>
      <c r="L170" s="461"/>
      <c r="M170" s="461"/>
      <c r="N170" s="461"/>
      <c r="O170" s="461"/>
      <c r="P170" s="461"/>
      <c r="Q170" s="461"/>
      <c r="R170" s="461"/>
      <c r="S170" s="461"/>
      <c r="T170" s="461"/>
      <c r="U170" s="461"/>
      <c r="V170" s="461"/>
      <c r="W170" s="461"/>
      <c r="X170" s="461"/>
      <c r="Y170" s="461"/>
      <c r="Z170" s="461"/>
      <c r="AA170" s="461"/>
      <c r="AB170" s="461"/>
      <c r="AC170" s="461"/>
      <c r="AD170" s="461"/>
      <c r="AE170" s="461"/>
      <c r="AF170" s="461"/>
      <c r="AG170" s="461"/>
      <c r="AH170" s="461"/>
      <c r="AI170" s="461"/>
      <c r="AJ170" s="461"/>
      <c r="AK170" s="461"/>
      <c r="AL170" s="461"/>
      <c r="AM170" s="461"/>
      <c r="AN170" s="461"/>
      <c r="AO170" s="461"/>
      <c r="AP170" s="461"/>
      <c r="AQ170" s="461"/>
      <c r="AR170" s="461"/>
      <c r="AS170" s="461"/>
      <c r="AT170" s="461"/>
      <c r="AU170" s="461"/>
      <c r="AV170" s="461"/>
      <c r="AW170" s="461"/>
      <c r="AX170" s="461"/>
      <c r="AY170" s="461"/>
      <c r="AZ170" s="461"/>
      <c r="BA170" s="461"/>
      <c r="BB170" s="461"/>
      <c r="BC170" s="461"/>
      <c r="BD170" s="461"/>
      <c r="BE170" s="462"/>
      <c r="BF170" s="500" t="s">
        <v>458</v>
      </c>
      <c r="BG170" s="434"/>
      <c r="BH170" s="434"/>
      <c r="BI170" s="435"/>
      <c r="BO170" s="2"/>
      <c r="BP170" s="2"/>
      <c r="BQ170" s="2"/>
    </row>
    <row r="171" spans="1:69" ht="65.25" customHeight="1" x14ac:dyDescent="0.2">
      <c r="A171" s="610" t="s">
        <v>136</v>
      </c>
      <c r="B171" s="611"/>
      <c r="C171" s="611"/>
      <c r="D171" s="497"/>
      <c r="E171" s="612" t="s">
        <v>339</v>
      </c>
      <c r="F171" s="613"/>
      <c r="G171" s="613"/>
      <c r="H171" s="613"/>
      <c r="I171" s="613"/>
      <c r="J171" s="613"/>
      <c r="K171" s="613"/>
      <c r="L171" s="613"/>
      <c r="M171" s="613"/>
      <c r="N171" s="613"/>
      <c r="O171" s="613"/>
      <c r="P171" s="613"/>
      <c r="Q171" s="613"/>
      <c r="R171" s="613"/>
      <c r="S171" s="613"/>
      <c r="T171" s="613"/>
      <c r="U171" s="613"/>
      <c r="V171" s="613"/>
      <c r="W171" s="613"/>
      <c r="X171" s="613"/>
      <c r="Y171" s="613"/>
      <c r="Z171" s="613"/>
      <c r="AA171" s="613"/>
      <c r="AB171" s="613"/>
      <c r="AC171" s="613"/>
      <c r="AD171" s="613"/>
      <c r="AE171" s="613"/>
      <c r="AF171" s="613"/>
      <c r="AG171" s="613"/>
      <c r="AH171" s="613"/>
      <c r="AI171" s="613"/>
      <c r="AJ171" s="613"/>
      <c r="AK171" s="613"/>
      <c r="AL171" s="613"/>
      <c r="AM171" s="613"/>
      <c r="AN171" s="613"/>
      <c r="AO171" s="613"/>
      <c r="AP171" s="613"/>
      <c r="AQ171" s="613"/>
      <c r="AR171" s="613"/>
      <c r="AS171" s="613"/>
      <c r="AT171" s="613"/>
      <c r="AU171" s="613"/>
      <c r="AV171" s="613"/>
      <c r="AW171" s="613"/>
      <c r="AX171" s="613"/>
      <c r="AY171" s="613"/>
      <c r="AZ171" s="613"/>
      <c r="BA171" s="613"/>
      <c r="BB171" s="613"/>
      <c r="BC171" s="613"/>
      <c r="BD171" s="613"/>
      <c r="BE171" s="614"/>
      <c r="BF171" s="663" t="s">
        <v>458</v>
      </c>
      <c r="BG171" s="452"/>
      <c r="BH171" s="452"/>
      <c r="BI171" s="453"/>
      <c r="BO171" s="2"/>
      <c r="BP171" s="2"/>
      <c r="BQ171" s="2"/>
    </row>
    <row r="172" spans="1:69" s="71" customFormat="1" ht="71.25" customHeight="1" x14ac:dyDescent="0.2">
      <c r="A172" s="458" t="s">
        <v>293</v>
      </c>
      <c r="B172" s="459"/>
      <c r="C172" s="459"/>
      <c r="D172" s="459"/>
      <c r="E172" s="564" t="s">
        <v>449</v>
      </c>
      <c r="F172" s="565"/>
      <c r="G172" s="565"/>
      <c r="H172" s="565"/>
      <c r="I172" s="565"/>
      <c r="J172" s="565"/>
      <c r="K172" s="565"/>
      <c r="L172" s="565"/>
      <c r="M172" s="565"/>
      <c r="N172" s="565"/>
      <c r="O172" s="565"/>
      <c r="P172" s="565"/>
      <c r="Q172" s="565"/>
      <c r="R172" s="565"/>
      <c r="S172" s="565"/>
      <c r="T172" s="565"/>
      <c r="U172" s="565"/>
      <c r="V172" s="565"/>
      <c r="W172" s="565"/>
      <c r="X172" s="565"/>
      <c r="Y172" s="565"/>
      <c r="Z172" s="565"/>
      <c r="AA172" s="565"/>
      <c r="AB172" s="565"/>
      <c r="AC172" s="565"/>
      <c r="AD172" s="565"/>
      <c r="AE172" s="565"/>
      <c r="AF172" s="565"/>
      <c r="AG172" s="565"/>
      <c r="AH172" s="565"/>
      <c r="AI172" s="565"/>
      <c r="AJ172" s="565"/>
      <c r="AK172" s="565"/>
      <c r="AL172" s="565"/>
      <c r="AM172" s="565"/>
      <c r="AN172" s="565"/>
      <c r="AO172" s="565"/>
      <c r="AP172" s="565"/>
      <c r="AQ172" s="565"/>
      <c r="AR172" s="565"/>
      <c r="AS172" s="565"/>
      <c r="AT172" s="565"/>
      <c r="AU172" s="565"/>
      <c r="AV172" s="565"/>
      <c r="AW172" s="565"/>
      <c r="AX172" s="565"/>
      <c r="AY172" s="565"/>
      <c r="AZ172" s="565"/>
      <c r="BA172" s="565"/>
      <c r="BB172" s="565"/>
      <c r="BC172" s="565"/>
      <c r="BD172" s="565"/>
      <c r="BE172" s="566"/>
      <c r="BF172" s="561" t="s">
        <v>114</v>
      </c>
      <c r="BG172" s="562"/>
      <c r="BH172" s="562"/>
      <c r="BI172" s="563"/>
    </row>
    <row r="173" spans="1:69" ht="79.5" customHeight="1" x14ac:dyDescent="0.2">
      <c r="A173" s="458" t="s">
        <v>306</v>
      </c>
      <c r="B173" s="459"/>
      <c r="C173" s="459"/>
      <c r="D173" s="459"/>
      <c r="E173" s="602" t="s">
        <v>450</v>
      </c>
      <c r="F173" s="603"/>
      <c r="G173" s="603"/>
      <c r="H173" s="603"/>
      <c r="I173" s="603"/>
      <c r="J173" s="603"/>
      <c r="K173" s="603"/>
      <c r="L173" s="603"/>
      <c r="M173" s="603"/>
      <c r="N173" s="603"/>
      <c r="O173" s="603"/>
      <c r="P173" s="603"/>
      <c r="Q173" s="603"/>
      <c r="R173" s="603"/>
      <c r="S173" s="603"/>
      <c r="T173" s="603"/>
      <c r="U173" s="603"/>
      <c r="V173" s="603"/>
      <c r="W173" s="603"/>
      <c r="X173" s="603"/>
      <c r="Y173" s="603"/>
      <c r="Z173" s="603"/>
      <c r="AA173" s="603"/>
      <c r="AB173" s="603"/>
      <c r="AC173" s="603"/>
      <c r="AD173" s="603"/>
      <c r="AE173" s="603"/>
      <c r="AF173" s="603"/>
      <c r="AG173" s="603"/>
      <c r="AH173" s="603"/>
      <c r="AI173" s="603"/>
      <c r="AJ173" s="603"/>
      <c r="AK173" s="603"/>
      <c r="AL173" s="603"/>
      <c r="AM173" s="603"/>
      <c r="AN173" s="603"/>
      <c r="AO173" s="603"/>
      <c r="AP173" s="603"/>
      <c r="AQ173" s="603"/>
      <c r="AR173" s="603"/>
      <c r="AS173" s="603"/>
      <c r="AT173" s="603"/>
      <c r="AU173" s="603"/>
      <c r="AV173" s="603"/>
      <c r="AW173" s="603"/>
      <c r="AX173" s="603"/>
      <c r="AY173" s="603"/>
      <c r="AZ173" s="603"/>
      <c r="BA173" s="603"/>
      <c r="BB173" s="603"/>
      <c r="BC173" s="603"/>
      <c r="BD173" s="603"/>
      <c r="BE173" s="604"/>
      <c r="BF173" s="455" t="s">
        <v>115</v>
      </c>
      <c r="BG173" s="456"/>
      <c r="BH173" s="456"/>
      <c r="BI173" s="457"/>
      <c r="BO173" s="2"/>
      <c r="BP173" s="2"/>
      <c r="BQ173" s="2"/>
    </row>
    <row r="174" spans="1:69" ht="99" customHeight="1" x14ac:dyDescent="0.2">
      <c r="A174" s="458" t="s">
        <v>307</v>
      </c>
      <c r="B174" s="459"/>
      <c r="C174" s="459"/>
      <c r="D174" s="459"/>
      <c r="E174" s="564" t="s">
        <v>451</v>
      </c>
      <c r="F174" s="565"/>
      <c r="G174" s="565"/>
      <c r="H174" s="565"/>
      <c r="I174" s="565"/>
      <c r="J174" s="565"/>
      <c r="K174" s="565"/>
      <c r="L174" s="565"/>
      <c r="M174" s="565"/>
      <c r="N174" s="565"/>
      <c r="O174" s="565"/>
      <c r="P174" s="565"/>
      <c r="Q174" s="565"/>
      <c r="R174" s="565"/>
      <c r="S174" s="565"/>
      <c r="T174" s="565"/>
      <c r="U174" s="565"/>
      <c r="V174" s="565"/>
      <c r="W174" s="565"/>
      <c r="X174" s="565"/>
      <c r="Y174" s="565"/>
      <c r="Z174" s="565"/>
      <c r="AA174" s="565"/>
      <c r="AB174" s="565"/>
      <c r="AC174" s="565"/>
      <c r="AD174" s="565"/>
      <c r="AE174" s="565"/>
      <c r="AF174" s="565"/>
      <c r="AG174" s="565"/>
      <c r="AH174" s="565"/>
      <c r="AI174" s="565"/>
      <c r="AJ174" s="565"/>
      <c r="AK174" s="565"/>
      <c r="AL174" s="565"/>
      <c r="AM174" s="565"/>
      <c r="AN174" s="565"/>
      <c r="AO174" s="565"/>
      <c r="AP174" s="565"/>
      <c r="AQ174" s="565"/>
      <c r="AR174" s="565"/>
      <c r="AS174" s="565"/>
      <c r="AT174" s="565"/>
      <c r="AU174" s="565"/>
      <c r="AV174" s="565"/>
      <c r="AW174" s="565"/>
      <c r="AX174" s="565"/>
      <c r="AY174" s="565"/>
      <c r="AZ174" s="565"/>
      <c r="BA174" s="565"/>
      <c r="BB174" s="565"/>
      <c r="BC174" s="565"/>
      <c r="BD174" s="565"/>
      <c r="BE174" s="566"/>
      <c r="BF174" s="561" t="s">
        <v>147</v>
      </c>
      <c r="BG174" s="562"/>
      <c r="BH174" s="562"/>
      <c r="BI174" s="563"/>
      <c r="BO174" s="2"/>
      <c r="BP174" s="2"/>
      <c r="BQ174" s="2"/>
    </row>
    <row r="175" spans="1:69" ht="47.25" customHeight="1" x14ac:dyDescent="0.2">
      <c r="A175" s="555" t="s">
        <v>308</v>
      </c>
      <c r="B175" s="495"/>
      <c r="C175" s="495"/>
      <c r="D175" s="494"/>
      <c r="E175" s="463" t="s">
        <v>475</v>
      </c>
      <c r="F175" s="461"/>
      <c r="G175" s="461"/>
      <c r="H175" s="461"/>
      <c r="I175" s="461"/>
      <c r="J175" s="461"/>
      <c r="K175" s="461"/>
      <c r="L175" s="461"/>
      <c r="M175" s="461"/>
      <c r="N175" s="461"/>
      <c r="O175" s="461"/>
      <c r="P175" s="461"/>
      <c r="Q175" s="461"/>
      <c r="R175" s="461"/>
      <c r="S175" s="461"/>
      <c r="T175" s="461"/>
      <c r="U175" s="461"/>
      <c r="V175" s="461"/>
      <c r="W175" s="461"/>
      <c r="X175" s="461"/>
      <c r="Y175" s="461"/>
      <c r="Z175" s="461"/>
      <c r="AA175" s="461"/>
      <c r="AB175" s="461"/>
      <c r="AC175" s="461"/>
      <c r="AD175" s="461"/>
      <c r="AE175" s="461"/>
      <c r="AF175" s="461"/>
      <c r="AG175" s="461"/>
      <c r="AH175" s="461"/>
      <c r="AI175" s="461"/>
      <c r="AJ175" s="461"/>
      <c r="AK175" s="461"/>
      <c r="AL175" s="461"/>
      <c r="AM175" s="461"/>
      <c r="AN175" s="461"/>
      <c r="AO175" s="461"/>
      <c r="AP175" s="461"/>
      <c r="AQ175" s="461"/>
      <c r="AR175" s="461"/>
      <c r="AS175" s="461"/>
      <c r="AT175" s="461"/>
      <c r="AU175" s="461"/>
      <c r="AV175" s="461"/>
      <c r="AW175" s="461"/>
      <c r="AX175" s="461"/>
      <c r="AY175" s="461"/>
      <c r="AZ175" s="461"/>
      <c r="BA175" s="461"/>
      <c r="BB175" s="461"/>
      <c r="BC175" s="461"/>
      <c r="BD175" s="461"/>
      <c r="BE175" s="464"/>
      <c r="BF175" s="500" t="s">
        <v>112</v>
      </c>
      <c r="BG175" s="621"/>
      <c r="BH175" s="621"/>
      <c r="BI175" s="622"/>
      <c r="BO175" s="2"/>
      <c r="BP175" s="2"/>
      <c r="BQ175" s="2"/>
    </row>
    <row r="176" spans="1:69" ht="47.25" customHeight="1" x14ac:dyDescent="0.2">
      <c r="A176" s="555" t="s">
        <v>309</v>
      </c>
      <c r="B176" s="495"/>
      <c r="C176" s="495"/>
      <c r="D176" s="494"/>
      <c r="E176" s="463" t="s">
        <v>428</v>
      </c>
      <c r="F176" s="461"/>
      <c r="G176" s="461"/>
      <c r="H176" s="461"/>
      <c r="I176" s="461"/>
      <c r="J176" s="461"/>
      <c r="K176" s="461"/>
      <c r="L176" s="461"/>
      <c r="M176" s="461"/>
      <c r="N176" s="461"/>
      <c r="O176" s="461"/>
      <c r="P176" s="461"/>
      <c r="Q176" s="461"/>
      <c r="R176" s="461"/>
      <c r="S176" s="461"/>
      <c r="T176" s="461"/>
      <c r="U176" s="461"/>
      <c r="V176" s="461"/>
      <c r="W176" s="461"/>
      <c r="X176" s="461"/>
      <c r="Y176" s="461"/>
      <c r="Z176" s="461"/>
      <c r="AA176" s="461"/>
      <c r="AB176" s="461"/>
      <c r="AC176" s="461"/>
      <c r="AD176" s="461"/>
      <c r="AE176" s="461"/>
      <c r="AF176" s="461"/>
      <c r="AG176" s="461"/>
      <c r="AH176" s="461"/>
      <c r="AI176" s="461"/>
      <c r="AJ176" s="461"/>
      <c r="AK176" s="461"/>
      <c r="AL176" s="461"/>
      <c r="AM176" s="461"/>
      <c r="AN176" s="461"/>
      <c r="AO176" s="461"/>
      <c r="AP176" s="461"/>
      <c r="AQ176" s="461"/>
      <c r="AR176" s="461"/>
      <c r="AS176" s="461"/>
      <c r="AT176" s="461"/>
      <c r="AU176" s="461"/>
      <c r="AV176" s="461"/>
      <c r="AW176" s="461"/>
      <c r="AX176" s="461"/>
      <c r="AY176" s="461"/>
      <c r="AZ176" s="461"/>
      <c r="BA176" s="461"/>
      <c r="BB176" s="461"/>
      <c r="BC176" s="461"/>
      <c r="BD176" s="461"/>
      <c r="BE176" s="464"/>
      <c r="BF176" s="500" t="s">
        <v>472</v>
      </c>
      <c r="BG176" s="621"/>
      <c r="BH176" s="621"/>
      <c r="BI176" s="622"/>
      <c r="BO176" s="2"/>
      <c r="BP176" s="2"/>
      <c r="BQ176" s="2"/>
    </row>
    <row r="177" spans="1:69" ht="49.5" customHeight="1" x14ac:dyDescent="0.2">
      <c r="A177" s="458" t="s">
        <v>311</v>
      </c>
      <c r="B177" s="459"/>
      <c r="C177" s="459"/>
      <c r="D177" s="662"/>
      <c r="E177" s="628" t="s">
        <v>500</v>
      </c>
      <c r="F177" s="565"/>
      <c r="G177" s="565"/>
      <c r="H177" s="565"/>
      <c r="I177" s="565"/>
      <c r="J177" s="565"/>
      <c r="K177" s="565"/>
      <c r="L177" s="565"/>
      <c r="M177" s="565"/>
      <c r="N177" s="565"/>
      <c r="O177" s="565"/>
      <c r="P177" s="565"/>
      <c r="Q177" s="565"/>
      <c r="R177" s="565"/>
      <c r="S177" s="565"/>
      <c r="T177" s="565"/>
      <c r="U177" s="565"/>
      <c r="V177" s="565"/>
      <c r="W177" s="565"/>
      <c r="X177" s="565"/>
      <c r="Y177" s="565"/>
      <c r="Z177" s="565"/>
      <c r="AA177" s="565"/>
      <c r="AB177" s="565"/>
      <c r="AC177" s="565"/>
      <c r="AD177" s="565"/>
      <c r="AE177" s="565"/>
      <c r="AF177" s="565"/>
      <c r="AG177" s="565"/>
      <c r="AH177" s="565"/>
      <c r="AI177" s="565"/>
      <c r="AJ177" s="565"/>
      <c r="AK177" s="565"/>
      <c r="AL177" s="565"/>
      <c r="AM177" s="565"/>
      <c r="AN177" s="565"/>
      <c r="AO177" s="565"/>
      <c r="AP177" s="565"/>
      <c r="AQ177" s="565"/>
      <c r="AR177" s="565"/>
      <c r="AS177" s="565"/>
      <c r="AT177" s="565"/>
      <c r="AU177" s="565"/>
      <c r="AV177" s="565"/>
      <c r="AW177" s="565"/>
      <c r="AX177" s="565"/>
      <c r="AY177" s="565"/>
      <c r="AZ177" s="565"/>
      <c r="BA177" s="565"/>
      <c r="BB177" s="565"/>
      <c r="BC177" s="565"/>
      <c r="BD177" s="565"/>
      <c r="BE177" s="629"/>
      <c r="BF177" s="561" t="s">
        <v>469</v>
      </c>
      <c r="BG177" s="651"/>
      <c r="BH177" s="651"/>
      <c r="BI177" s="652"/>
      <c r="BO177" s="2"/>
      <c r="BP177" s="2"/>
      <c r="BQ177" s="2"/>
    </row>
    <row r="178" spans="1:69" ht="43.5" customHeight="1" x14ac:dyDescent="0.2">
      <c r="A178" s="458" t="s">
        <v>312</v>
      </c>
      <c r="B178" s="459"/>
      <c r="C178" s="459"/>
      <c r="D178" s="459"/>
      <c r="E178" s="791" t="s">
        <v>380</v>
      </c>
      <c r="F178" s="792"/>
      <c r="G178" s="792"/>
      <c r="H178" s="792"/>
      <c r="I178" s="792"/>
      <c r="J178" s="792"/>
      <c r="K178" s="792"/>
      <c r="L178" s="792"/>
      <c r="M178" s="792"/>
      <c r="N178" s="792"/>
      <c r="O178" s="792"/>
      <c r="P178" s="792"/>
      <c r="Q178" s="792"/>
      <c r="R178" s="792"/>
      <c r="S178" s="792"/>
      <c r="T178" s="792"/>
      <c r="U178" s="792"/>
      <c r="V178" s="792"/>
      <c r="W178" s="792"/>
      <c r="X178" s="792"/>
      <c r="Y178" s="792"/>
      <c r="Z178" s="792"/>
      <c r="AA178" s="792"/>
      <c r="AB178" s="792"/>
      <c r="AC178" s="792"/>
      <c r="AD178" s="792"/>
      <c r="AE178" s="792"/>
      <c r="AF178" s="792"/>
      <c r="AG178" s="792"/>
      <c r="AH178" s="792"/>
      <c r="AI178" s="792"/>
      <c r="AJ178" s="792"/>
      <c r="AK178" s="792"/>
      <c r="AL178" s="792"/>
      <c r="AM178" s="792"/>
      <c r="AN178" s="792"/>
      <c r="AO178" s="792"/>
      <c r="AP178" s="792"/>
      <c r="AQ178" s="792"/>
      <c r="AR178" s="792"/>
      <c r="AS178" s="792"/>
      <c r="AT178" s="792"/>
      <c r="AU178" s="792"/>
      <c r="AV178" s="792"/>
      <c r="AW178" s="792"/>
      <c r="AX178" s="792"/>
      <c r="AY178" s="792"/>
      <c r="AZ178" s="792"/>
      <c r="BA178" s="792"/>
      <c r="BB178" s="792"/>
      <c r="BC178" s="792"/>
      <c r="BD178" s="792"/>
      <c r="BE178" s="793"/>
      <c r="BF178" s="561" t="s">
        <v>116</v>
      </c>
      <c r="BG178" s="562"/>
      <c r="BH178" s="562"/>
      <c r="BI178" s="563"/>
      <c r="BO178" s="2"/>
      <c r="BP178" s="2"/>
      <c r="BQ178" s="2"/>
    </row>
    <row r="179" spans="1:69" ht="105" customHeight="1" thickBot="1" x14ac:dyDescent="0.25">
      <c r="A179" s="458" t="s">
        <v>461</v>
      </c>
      <c r="B179" s="459"/>
      <c r="C179" s="459"/>
      <c r="D179" s="459"/>
      <c r="E179" s="460" t="s">
        <v>486</v>
      </c>
      <c r="F179" s="461"/>
      <c r="G179" s="461"/>
      <c r="H179" s="461"/>
      <c r="I179" s="461"/>
      <c r="J179" s="461"/>
      <c r="K179" s="461"/>
      <c r="L179" s="461"/>
      <c r="M179" s="461"/>
      <c r="N179" s="461"/>
      <c r="O179" s="461"/>
      <c r="P179" s="461"/>
      <c r="Q179" s="461"/>
      <c r="R179" s="461"/>
      <c r="S179" s="461"/>
      <c r="T179" s="461"/>
      <c r="U179" s="461"/>
      <c r="V179" s="461"/>
      <c r="W179" s="461"/>
      <c r="X179" s="461"/>
      <c r="Y179" s="461"/>
      <c r="Z179" s="461"/>
      <c r="AA179" s="461"/>
      <c r="AB179" s="461"/>
      <c r="AC179" s="461"/>
      <c r="AD179" s="461"/>
      <c r="AE179" s="461"/>
      <c r="AF179" s="461"/>
      <c r="AG179" s="461"/>
      <c r="AH179" s="461"/>
      <c r="AI179" s="461"/>
      <c r="AJ179" s="461"/>
      <c r="AK179" s="461"/>
      <c r="AL179" s="461"/>
      <c r="AM179" s="461"/>
      <c r="AN179" s="461"/>
      <c r="AO179" s="461"/>
      <c r="AP179" s="461"/>
      <c r="AQ179" s="461"/>
      <c r="AR179" s="461"/>
      <c r="AS179" s="461"/>
      <c r="AT179" s="461"/>
      <c r="AU179" s="461"/>
      <c r="AV179" s="461"/>
      <c r="AW179" s="461"/>
      <c r="AX179" s="461"/>
      <c r="AY179" s="461"/>
      <c r="AZ179" s="461"/>
      <c r="BA179" s="461"/>
      <c r="BB179" s="461"/>
      <c r="BC179" s="461"/>
      <c r="BD179" s="461"/>
      <c r="BE179" s="462"/>
      <c r="BF179" s="561" t="s">
        <v>145</v>
      </c>
      <c r="BG179" s="562"/>
      <c r="BH179" s="562"/>
      <c r="BI179" s="563"/>
      <c r="BO179" s="2"/>
      <c r="BP179" s="2"/>
      <c r="BQ179" s="2"/>
    </row>
    <row r="180" spans="1:69" ht="64.5" customHeight="1" x14ac:dyDescent="0.2">
      <c r="A180" s="501" t="s">
        <v>121</v>
      </c>
      <c r="B180" s="502"/>
      <c r="C180" s="502"/>
      <c r="D180" s="503"/>
      <c r="E180" s="862" t="s">
        <v>423</v>
      </c>
      <c r="F180" s="863"/>
      <c r="G180" s="863"/>
      <c r="H180" s="863"/>
      <c r="I180" s="863"/>
      <c r="J180" s="863"/>
      <c r="K180" s="863"/>
      <c r="L180" s="863"/>
      <c r="M180" s="863"/>
      <c r="N180" s="863"/>
      <c r="O180" s="863"/>
      <c r="P180" s="863"/>
      <c r="Q180" s="863"/>
      <c r="R180" s="863"/>
      <c r="S180" s="863"/>
      <c r="T180" s="863"/>
      <c r="U180" s="863"/>
      <c r="V180" s="863"/>
      <c r="W180" s="863"/>
      <c r="X180" s="863"/>
      <c r="Y180" s="863"/>
      <c r="Z180" s="863"/>
      <c r="AA180" s="863"/>
      <c r="AB180" s="863"/>
      <c r="AC180" s="863"/>
      <c r="AD180" s="863"/>
      <c r="AE180" s="863"/>
      <c r="AF180" s="863"/>
      <c r="AG180" s="863"/>
      <c r="AH180" s="863"/>
      <c r="AI180" s="863"/>
      <c r="AJ180" s="863"/>
      <c r="AK180" s="863"/>
      <c r="AL180" s="863"/>
      <c r="AM180" s="863"/>
      <c r="AN180" s="863"/>
      <c r="AO180" s="863"/>
      <c r="AP180" s="863"/>
      <c r="AQ180" s="863"/>
      <c r="AR180" s="863"/>
      <c r="AS180" s="863"/>
      <c r="AT180" s="863"/>
      <c r="AU180" s="863"/>
      <c r="AV180" s="863"/>
      <c r="AW180" s="863"/>
      <c r="AX180" s="863"/>
      <c r="AY180" s="863"/>
      <c r="AZ180" s="863"/>
      <c r="BA180" s="863"/>
      <c r="BB180" s="863"/>
      <c r="BC180" s="863"/>
      <c r="BD180" s="863"/>
      <c r="BE180" s="864"/>
      <c r="BF180" s="842" t="s">
        <v>289</v>
      </c>
      <c r="BG180" s="843"/>
      <c r="BH180" s="843"/>
      <c r="BI180" s="844"/>
      <c r="BO180" s="2"/>
      <c r="BP180" s="2"/>
      <c r="BQ180" s="2"/>
    </row>
    <row r="181" spans="1:69" ht="48.2" customHeight="1" x14ac:dyDescent="0.2">
      <c r="A181" s="555" t="s">
        <v>122</v>
      </c>
      <c r="B181" s="495"/>
      <c r="C181" s="495"/>
      <c r="D181" s="494"/>
      <c r="E181" s="776" t="s">
        <v>424</v>
      </c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77"/>
      <c r="AF181" s="777"/>
      <c r="AG181" s="777"/>
      <c r="AH181" s="777"/>
      <c r="AI181" s="777"/>
      <c r="AJ181" s="777"/>
      <c r="AK181" s="777"/>
      <c r="AL181" s="777"/>
      <c r="AM181" s="777"/>
      <c r="AN181" s="777"/>
      <c r="AO181" s="777"/>
      <c r="AP181" s="777"/>
      <c r="AQ181" s="777"/>
      <c r="AR181" s="777"/>
      <c r="AS181" s="777"/>
      <c r="AT181" s="777"/>
      <c r="AU181" s="777"/>
      <c r="AV181" s="777"/>
      <c r="AW181" s="777"/>
      <c r="AX181" s="777"/>
      <c r="AY181" s="777"/>
      <c r="AZ181" s="777"/>
      <c r="BA181" s="777"/>
      <c r="BB181" s="777"/>
      <c r="BC181" s="777"/>
      <c r="BD181" s="777"/>
      <c r="BE181" s="778"/>
      <c r="BF181" s="500" t="s">
        <v>291</v>
      </c>
      <c r="BG181" s="434"/>
      <c r="BH181" s="434"/>
      <c r="BI181" s="435"/>
      <c r="BO181" s="2"/>
      <c r="BP181" s="2"/>
      <c r="BQ181" s="2"/>
    </row>
    <row r="182" spans="1:69" ht="48.2" customHeight="1" x14ac:dyDescent="0.2">
      <c r="A182" s="598" t="s">
        <v>130</v>
      </c>
      <c r="B182" s="599"/>
      <c r="C182" s="599"/>
      <c r="D182" s="600"/>
      <c r="E182" s="616" t="s">
        <v>429</v>
      </c>
      <c r="F182" s="616"/>
      <c r="G182" s="616"/>
      <c r="H182" s="616"/>
      <c r="I182" s="616"/>
      <c r="J182" s="616"/>
      <c r="K182" s="616"/>
      <c r="L182" s="616"/>
      <c r="M182" s="616"/>
      <c r="N182" s="616"/>
      <c r="O182" s="616"/>
      <c r="P182" s="616"/>
      <c r="Q182" s="616"/>
      <c r="R182" s="616"/>
      <c r="S182" s="616"/>
      <c r="T182" s="616"/>
      <c r="U182" s="616"/>
      <c r="V182" s="616"/>
      <c r="W182" s="616"/>
      <c r="X182" s="616"/>
      <c r="Y182" s="616"/>
      <c r="Z182" s="616"/>
      <c r="AA182" s="616"/>
      <c r="AB182" s="616"/>
      <c r="AC182" s="616"/>
      <c r="AD182" s="616"/>
      <c r="AE182" s="616"/>
      <c r="AF182" s="616"/>
      <c r="AG182" s="616"/>
      <c r="AH182" s="616"/>
      <c r="AI182" s="616"/>
      <c r="AJ182" s="616"/>
      <c r="AK182" s="616"/>
      <c r="AL182" s="616"/>
      <c r="AM182" s="616"/>
      <c r="AN182" s="616"/>
      <c r="AO182" s="616"/>
      <c r="AP182" s="616"/>
      <c r="AQ182" s="616"/>
      <c r="AR182" s="616"/>
      <c r="AS182" s="616"/>
      <c r="AT182" s="616"/>
      <c r="AU182" s="616"/>
      <c r="AV182" s="616"/>
      <c r="AW182" s="616"/>
      <c r="AX182" s="616"/>
      <c r="AY182" s="616"/>
      <c r="AZ182" s="616"/>
      <c r="BA182" s="616"/>
      <c r="BB182" s="616"/>
      <c r="BC182" s="616"/>
      <c r="BD182" s="616"/>
      <c r="BE182" s="616"/>
      <c r="BF182" s="589" t="s">
        <v>126</v>
      </c>
      <c r="BG182" s="590"/>
      <c r="BH182" s="590"/>
      <c r="BI182" s="591"/>
      <c r="BO182" s="2"/>
      <c r="BP182" s="2"/>
      <c r="BQ182" s="2"/>
    </row>
    <row r="183" spans="1:69" s="71" customFormat="1" ht="48.2" customHeight="1" x14ac:dyDescent="0.2">
      <c r="A183" s="555" t="s">
        <v>131</v>
      </c>
      <c r="B183" s="495"/>
      <c r="C183" s="495"/>
      <c r="D183" s="494"/>
      <c r="E183" s="556" t="s">
        <v>381</v>
      </c>
      <c r="F183" s="557"/>
      <c r="G183" s="557"/>
      <c r="H183" s="557"/>
      <c r="I183" s="557"/>
      <c r="J183" s="557"/>
      <c r="K183" s="557"/>
      <c r="L183" s="557"/>
      <c r="M183" s="557"/>
      <c r="N183" s="557"/>
      <c r="O183" s="557"/>
      <c r="P183" s="557"/>
      <c r="Q183" s="557"/>
      <c r="R183" s="557"/>
      <c r="S183" s="557"/>
      <c r="T183" s="557"/>
      <c r="U183" s="557"/>
      <c r="V183" s="557"/>
      <c r="W183" s="557"/>
      <c r="X183" s="557"/>
      <c r="Y183" s="557"/>
      <c r="Z183" s="557"/>
      <c r="AA183" s="557"/>
      <c r="AB183" s="557"/>
      <c r="AC183" s="557"/>
      <c r="AD183" s="557"/>
      <c r="AE183" s="557"/>
      <c r="AF183" s="557"/>
      <c r="AG183" s="557"/>
      <c r="AH183" s="557"/>
      <c r="AI183" s="557"/>
      <c r="AJ183" s="557"/>
      <c r="AK183" s="557"/>
      <c r="AL183" s="557"/>
      <c r="AM183" s="557"/>
      <c r="AN183" s="557"/>
      <c r="AO183" s="557"/>
      <c r="AP183" s="557"/>
      <c r="AQ183" s="557"/>
      <c r="AR183" s="557"/>
      <c r="AS183" s="557"/>
      <c r="AT183" s="557"/>
      <c r="AU183" s="557"/>
      <c r="AV183" s="557"/>
      <c r="AW183" s="557"/>
      <c r="AX183" s="557"/>
      <c r="AY183" s="557"/>
      <c r="AZ183" s="557"/>
      <c r="BA183" s="557"/>
      <c r="BB183" s="557"/>
      <c r="BC183" s="557"/>
      <c r="BD183" s="557"/>
      <c r="BE183" s="558"/>
      <c r="BF183" s="500" t="s">
        <v>132</v>
      </c>
      <c r="BG183" s="434"/>
      <c r="BH183" s="434"/>
      <c r="BI183" s="435"/>
    </row>
    <row r="184" spans="1:69" ht="45" customHeight="1" x14ac:dyDescent="0.2">
      <c r="A184" s="555" t="s">
        <v>133</v>
      </c>
      <c r="B184" s="495"/>
      <c r="C184" s="495"/>
      <c r="D184" s="494"/>
      <c r="E184" s="507" t="s">
        <v>403</v>
      </c>
      <c r="F184" s="508"/>
      <c r="G184" s="508"/>
      <c r="H184" s="508"/>
      <c r="I184" s="508"/>
      <c r="J184" s="508"/>
      <c r="K184" s="508"/>
      <c r="L184" s="508"/>
      <c r="M184" s="508"/>
      <c r="N184" s="508"/>
      <c r="O184" s="508"/>
      <c r="P184" s="508"/>
      <c r="Q184" s="508"/>
      <c r="R184" s="508"/>
      <c r="S184" s="508"/>
      <c r="T184" s="508"/>
      <c r="U184" s="508"/>
      <c r="V184" s="508"/>
      <c r="W184" s="508"/>
      <c r="X184" s="508"/>
      <c r="Y184" s="508"/>
      <c r="Z184" s="508"/>
      <c r="AA184" s="508"/>
      <c r="AB184" s="508"/>
      <c r="AC184" s="508"/>
      <c r="AD184" s="508"/>
      <c r="AE184" s="508"/>
      <c r="AF184" s="508"/>
      <c r="AG184" s="508"/>
      <c r="AH184" s="508"/>
      <c r="AI184" s="508"/>
      <c r="AJ184" s="508"/>
      <c r="AK184" s="508"/>
      <c r="AL184" s="508"/>
      <c r="AM184" s="508"/>
      <c r="AN184" s="508"/>
      <c r="AO184" s="508"/>
      <c r="AP184" s="508"/>
      <c r="AQ184" s="508"/>
      <c r="AR184" s="508"/>
      <c r="AS184" s="508"/>
      <c r="AT184" s="508"/>
      <c r="AU184" s="508"/>
      <c r="AV184" s="508"/>
      <c r="AW184" s="508"/>
      <c r="AX184" s="508"/>
      <c r="AY184" s="508"/>
      <c r="AZ184" s="508"/>
      <c r="BA184" s="508"/>
      <c r="BB184" s="508"/>
      <c r="BC184" s="508"/>
      <c r="BD184" s="508"/>
      <c r="BE184" s="508"/>
      <c r="BF184" s="500" t="s">
        <v>172</v>
      </c>
      <c r="BG184" s="434"/>
      <c r="BH184" s="434"/>
      <c r="BI184" s="435"/>
      <c r="BO184" s="2"/>
      <c r="BP184" s="2"/>
      <c r="BQ184" s="2"/>
    </row>
    <row r="185" spans="1:69" s="29" customFormat="1" ht="72" customHeight="1" x14ac:dyDescent="0.4">
      <c r="A185" s="555" t="s">
        <v>134</v>
      </c>
      <c r="B185" s="495"/>
      <c r="C185" s="495"/>
      <c r="D185" s="494"/>
      <c r="E185" s="615" t="s">
        <v>491</v>
      </c>
      <c r="F185" s="616"/>
      <c r="G185" s="616"/>
      <c r="H185" s="616"/>
      <c r="I185" s="616"/>
      <c r="J185" s="616"/>
      <c r="K185" s="616"/>
      <c r="L185" s="616"/>
      <c r="M185" s="616"/>
      <c r="N185" s="616"/>
      <c r="O185" s="616"/>
      <c r="P185" s="616"/>
      <c r="Q185" s="616"/>
      <c r="R185" s="616"/>
      <c r="S185" s="616"/>
      <c r="T185" s="616"/>
      <c r="U185" s="616"/>
      <c r="V185" s="616"/>
      <c r="W185" s="616"/>
      <c r="X185" s="616"/>
      <c r="Y185" s="616"/>
      <c r="Z185" s="616"/>
      <c r="AA185" s="616"/>
      <c r="AB185" s="616"/>
      <c r="AC185" s="616"/>
      <c r="AD185" s="616"/>
      <c r="AE185" s="616"/>
      <c r="AF185" s="616"/>
      <c r="AG185" s="616"/>
      <c r="AH185" s="616"/>
      <c r="AI185" s="616"/>
      <c r="AJ185" s="616"/>
      <c r="AK185" s="616"/>
      <c r="AL185" s="616"/>
      <c r="AM185" s="616"/>
      <c r="AN185" s="616"/>
      <c r="AO185" s="616"/>
      <c r="AP185" s="616"/>
      <c r="AQ185" s="616"/>
      <c r="AR185" s="616"/>
      <c r="AS185" s="616"/>
      <c r="AT185" s="616"/>
      <c r="AU185" s="616"/>
      <c r="AV185" s="616"/>
      <c r="AW185" s="616"/>
      <c r="AX185" s="616"/>
      <c r="AY185" s="616"/>
      <c r="AZ185" s="616"/>
      <c r="BA185" s="616"/>
      <c r="BB185" s="616"/>
      <c r="BC185" s="616"/>
      <c r="BD185" s="616"/>
      <c r="BE185" s="616"/>
      <c r="BF185" s="500" t="s">
        <v>174</v>
      </c>
      <c r="BG185" s="434"/>
      <c r="BH185" s="434"/>
      <c r="BI185" s="435"/>
      <c r="BJ185" s="70"/>
      <c r="BK185" s="34"/>
      <c r="BL185" s="30"/>
      <c r="BM185" s="30"/>
    </row>
    <row r="186" spans="1:69" s="29" customFormat="1" ht="77.25" customHeight="1" x14ac:dyDescent="0.4">
      <c r="A186" s="555" t="s">
        <v>249</v>
      </c>
      <c r="B186" s="495"/>
      <c r="C186" s="495"/>
      <c r="D186" s="494"/>
      <c r="E186" s="909" t="s">
        <v>473</v>
      </c>
      <c r="F186" s="910"/>
      <c r="G186" s="910"/>
      <c r="H186" s="910"/>
      <c r="I186" s="910"/>
      <c r="J186" s="910"/>
      <c r="K186" s="910"/>
      <c r="L186" s="910"/>
      <c r="M186" s="910"/>
      <c r="N186" s="910"/>
      <c r="O186" s="910"/>
      <c r="P186" s="910"/>
      <c r="Q186" s="910"/>
      <c r="R186" s="910"/>
      <c r="S186" s="910"/>
      <c r="T186" s="910"/>
      <c r="U186" s="910"/>
      <c r="V186" s="910"/>
      <c r="W186" s="910"/>
      <c r="X186" s="910"/>
      <c r="Y186" s="910"/>
      <c r="Z186" s="910"/>
      <c r="AA186" s="910"/>
      <c r="AB186" s="910"/>
      <c r="AC186" s="910"/>
      <c r="AD186" s="910"/>
      <c r="AE186" s="910"/>
      <c r="AF186" s="910"/>
      <c r="AG186" s="910"/>
      <c r="AH186" s="910"/>
      <c r="AI186" s="910"/>
      <c r="AJ186" s="910"/>
      <c r="AK186" s="910"/>
      <c r="AL186" s="910"/>
      <c r="AM186" s="910"/>
      <c r="AN186" s="910"/>
      <c r="AO186" s="910"/>
      <c r="AP186" s="910"/>
      <c r="AQ186" s="910"/>
      <c r="AR186" s="910"/>
      <c r="AS186" s="910"/>
      <c r="AT186" s="910"/>
      <c r="AU186" s="910"/>
      <c r="AV186" s="910"/>
      <c r="AW186" s="910"/>
      <c r="AX186" s="910"/>
      <c r="AY186" s="910"/>
      <c r="AZ186" s="910"/>
      <c r="BA186" s="910"/>
      <c r="BB186" s="910"/>
      <c r="BC186" s="910"/>
      <c r="BD186" s="910"/>
      <c r="BE186" s="911"/>
      <c r="BF186" s="500" t="s">
        <v>176</v>
      </c>
      <c r="BG186" s="434"/>
      <c r="BH186" s="434"/>
      <c r="BI186" s="435"/>
      <c r="BJ186" s="70"/>
      <c r="BK186" s="34"/>
      <c r="BL186" s="30"/>
      <c r="BM186" s="30"/>
    </row>
    <row r="187" spans="1:69" ht="48.2" customHeight="1" x14ac:dyDescent="0.2">
      <c r="A187" s="592" t="s">
        <v>250</v>
      </c>
      <c r="B187" s="593"/>
      <c r="C187" s="593"/>
      <c r="D187" s="594"/>
      <c r="E187" s="507" t="s">
        <v>402</v>
      </c>
      <c r="F187" s="508"/>
      <c r="G187" s="508"/>
      <c r="H187" s="508"/>
      <c r="I187" s="508"/>
      <c r="J187" s="508"/>
      <c r="K187" s="508"/>
      <c r="L187" s="508"/>
      <c r="M187" s="508"/>
      <c r="N187" s="508"/>
      <c r="O187" s="508"/>
      <c r="P187" s="508"/>
      <c r="Q187" s="508"/>
      <c r="R187" s="508"/>
      <c r="S187" s="508"/>
      <c r="T187" s="508"/>
      <c r="U187" s="508"/>
      <c r="V187" s="508"/>
      <c r="W187" s="508"/>
      <c r="X187" s="508"/>
      <c r="Y187" s="508"/>
      <c r="Z187" s="508"/>
      <c r="AA187" s="508"/>
      <c r="AB187" s="508"/>
      <c r="AC187" s="508"/>
      <c r="AD187" s="508"/>
      <c r="AE187" s="508"/>
      <c r="AF187" s="508"/>
      <c r="AG187" s="508"/>
      <c r="AH187" s="508"/>
      <c r="AI187" s="508"/>
      <c r="AJ187" s="508"/>
      <c r="AK187" s="508"/>
      <c r="AL187" s="508"/>
      <c r="AM187" s="508"/>
      <c r="AN187" s="508"/>
      <c r="AO187" s="508"/>
      <c r="AP187" s="508"/>
      <c r="AQ187" s="508"/>
      <c r="AR187" s="508"/>
      <c r="AS187" s="508"/>
      <c r="AT187" s="508"/>
      <c r="AU187" s="508"/>
      <c r="AV187" s="508"/>
      <c r="AW187" s="508"/>
      <c r="AX187" s="508"/>
      <c r="AY187" s="508"/>
      <c r="AZ187" s="508"/>
      <c r="BA187" s="508"/>
      <c r="BB187" s="508"/>
      <c r="BC187" s="508"/>
      <c r="BD187" s="508"/>
      <c r="BE187" s="508"/>
      <c r="BF187" s="589" t="s">
        <v>406</v>
      </c>
      <c r="BG187" s="590"/>
      <c r="BH187" s="590"/>
      <c r="BI187" s="591"/>
      <c r="BO187" s="2"/>
      <c r="BP187" s="2"/>
      <c r="BQ187" s="2"/>
    </row>
    <row r="188" spans="1:69" ht="48.2" customHeight="1" x14ac:dyDescent="0.2">
      <c r="A188" s="509" t="s">
        <v>251</v>
      </c>
      <c r="B188" s="498"/>
      <c r="C188" s="498"/>
      <c r="D188" s="499"/>
      <c r="E188" s="508" t="s">
        <v>342</v>
      </c>
      <c r="F188" s="508"/>
      <c r="G188" s="508"/>
      <c r="H188" s="508"/>
      <c r="I188" s="508"/>
      <c r="J188" s="508"/>
      <c r="K188" s="508"/>
      <c r="L188" s="508"/>
      <c r="M188" s="508"/>
      <c r="N188" s="508"/>
      <c r="O188" s="508"/>
      <c r="P188" s="508"/>
      <c r="Q188" s="508"/>
      <c r="R188" s="508"/>
      <c r="S188" s="508"/>
      <c r="T188" s="508"/>
      <c r="U188" s="508"/>
      <c r="V188" s="508"/>
      <c r="W188" s="508"/>
      <c r="X188" s="508"/>
      <c r="Y188" s="508"/>
      <c r="Z188" s="508"/>
      <c r="AA188" s="508"/>
      <c r="AB188" s="508"/>
      <c r="AC188" s="508"/>
      <c r="AD188" s="508"/>
      <c r="AE188" s="508"/>
      <c r="AF188" s="508"/>
      <c r="AG188" s="508"/>
      <c r="AH188" s="508"/>
      <c r="AI188" s="508"/>
      <c r="AJ188" s="508"/>
      <c r="AK188" s="508"/>
      <c r="AL188" s="508"/>
      <c r="AM188" s="508"/>
      <c r="AN188" s="508"/>
      <c r="AO188" s="508"/>
      <c r="AP188" s="508"/>
      <c r="AQ188" s="508"/>
      <c r="AR188" s="508"/>
      <c r="AS188" s="508"/>
      <c r="AT188" s="508"/>
      <c r="AU188" s="508"/>
      <c r="AV188" s="508"/>
      <c r="AW188" s="508"/>
      <c r="AX188" s="508"/>
      <c r="AY188" s="508"/>
      <c r="AZ188" s="508"/>
      <c r="BA188" s="508"/>
      <c r="BB188" s="508"/>
      <c r="BC188" s="508"/>
      <c r="BD188" s="508"/>
      <c r="BE188" s="508"/>
      <c r="BF188" s="882" t="s">
        <v>407</v>
      </c>
      <c r="BG188" s="883"/>
      <c r="BH188" s="883"/>
      <c r="BI188" s="884"/>
      <c r="BO188" s="2"/>
      <c r="BP188" s="2"/>
      <c r="BQ188" s="2"/>
    </row>
    <row r="189" spans="1:69" ht="48.2" customHeight="1" x14ac:dyDescent="0.2">
      <c r="A189" s="555" t="s">
        <v>252</v>
      </c>
      <c r="B189" s="495"/>
      <c r="C189" s="495"/>
      <c r="D189" s="494"/>
      <c r="E189" s="556" t="s">
        <v>460</v>
      </c>
      <c r="F189" s="557"/>
      <c r="G189" s="557"/>
      <c r="H189" s="557"/>
      <c r="I189" s="557"/>
      <c r="J189" s="557"/>
      <c r="K189" s="557"/>
      <c r="L189" s="557"/>
      <c r="M189" s="557"/>
      <c r="N189" s="557"/>
      <c r="O189" s="557"/>
      <c r="P189" s="557"/>
      <c r="Q189" s="557"/>
      <c r="R189" s="557"/>
      <c r="S189" s="557"/>
      <c r="T189" s="557"/>
      <c r="U189" s="557"/>
      <c r="V189" s="557"/>
      <c r="W189" s="557"/>
      <c r="X189" s="557"/>
      <c r="Y189" s="557"/>
      <c r="Z189" s="557"/>
      <c r="AA189" s="557"/>
      <c r="AB189" s="557"/>
      <c r="AC189" s="557"/>
      <c r="AD189" s="557"/>
      <c r="AE189" s="557"/>
      <c r="AF189" s="557"/>
      <c r="AG189" s="557"/>
      <c r="AH189" s="557"/>
      <c r="AI189" s="557"/>
      <c r="AJ189" s="557"/>
      <c r="AK189" s="557"/>
      <c r="AL189" s="557"/>
      <c r="AM189" s="557"/>
      <c r="AN189" s="557"/>
      <c r="AO189" s="557"/>
      <c r="AP189" s="557"/>
      <c r="AQ189" s="557"/>
      <c r="AR189" s="557"/>
      <c r="AS189" s="557"/>
      <c r="AT189" s="557"/>
      <c r="AU189" s="557"/>
      <c r="AV189" s="557"/>
      <c r="AW189" s="557"/>
      <c r="AX189" s="557"/>
      <c r="AY189" s="557"/>
      <c r="AZ189" s="557"/>
      <c r="BA189" s="557"/>
      <c r="BB189" s="557"/>
      <c r="BC189" s="557"/>
      <c r="BD189" s="557"/>
      <c r="BE189" s="558"/>
      <c r="BF189" s="500" t="s">
        <v>388</v>
      </c>
      <c r="BG189" s="434"/>
      <c r="BH189" s="434"/>
      <c r="BI189" s="435"/>
      <c r="BO189" s="2"/>
      <c r="BP189" s="2"/>
      <c r="BQ189" s="2"/>
    </row>
    <row r="190" spans="1:69" ht="48.2" customHeight="1" x14ac:dyDescent="0.2">
      <c r="A190" s="509" t="s">
        <v>253</v>
      </c>
      <c r="B190" s="498"/>
      <c r="C190" s="498"/>
      <c r="D190" s="499"/>
      <c r="E190" s="508" t="s">
        <v>343</v>
      </c>
      <c r="F190" s="508"/>
      <c r="G190" s="508"/>
      <c r="H190" s="508"/>
      <c r="I190" s="508"/>
      <c r="J190" s="508"/>
      <c r="K190" s="508"/>
      <c r="L190" s="508"/>
      <c r="M190" s="508"/>
      <c r="N190" s="508"/>
      <c r="O190" s="508"/>
      <c r="P190" s="508"/>
      <c r="Q190" s="508"/>
      <c r="R190" s="508"/>
      <c r="S190" s="508"/>
      <c r="T190" s="508"/>
      <c r="U190" s="508"/>
      <c r="V190" s="508"/>
      <c r="W190" s="508"/>
      <c r="X190" s="508"/>
      <c r="Y190" s="508"/>
      <c r="Z190" s="508"/>
      <c r="AA190" s="508"/>
      <c r="AB190" s="508"/>
      <c r="AC190" s="508"/>
      <c r="AD190" s="508"/>
      <c r="AE190" s="508"/>
      <c r="AF190" s="508"/>
      <c r="AG190" s="508"/>
      <c r="AH190" s="508"/>
      <c r="AI190" s="508"/>
      <c r="AJ190" s="508"/>
      <c r="AK190" s="508"/>
      <c r="AL190" s="508"/>
      <c r="AM190" s="508"/>
      <c r="AN190" s="508"/>
      <c r="AO190" s="508"/>
      <c r="AP190" s="508"/>
      <c r="AQ190" s="508"/>
      <c r="AR190" s="508"/>
      <c r="AS190" s="508"/>
      <c r="AT190" s="508"/>
      <c r="AU190" s="508"/>
      <c r="AV190" s="508"/>
      <c r="AW190" s="508"/>
      <c r="AX190" s="508"/>
      <c r="AY190" s="508"/>
      <c r="AZ190" s="508"/>
      <c r="BA190" s="508"/>
      <c r="BB190" s="508"/>
      <c r="BC190" s="508"/>
      <c r="BD190" s="508"/>
      <c r="BE190" s="508"/>
      <c r="BF190" s="882" t="s">
        <v>389</v>
      </c>
      <c r="BG190" s="883"/>
      <c r="BH190" s="883"/>
      <c r="BI190" s="884"/>
      <c r="BO190" s="2"/>
      <c r="BP190" s="2"/>
      <c r="BQ190" s="2"/>
    </row>
    <row r="191" spans="1:69" ht="48.2" customHeight="1" x14ac:dyDescent="0.2">
      <c r="A191" s="509" t="s">
        <v>310</v>
      </c>
      <c r="B191" s="498"/>
      <c r="C191" s="498"/>
      <c r="D191" s="499"/>
      <c r="E191" s="508" t="s">
        <v>344</v>
      </c>
      <c r="F191" s="508"/>
      <c r="G191" s="508"/>
      <c r="H191" s="508"/>
      <c r="I191" s="508"/>
      <c r="J191" s="508"/>
      <c r="K191" s="508"/>
      <c r="L191" s="508"/>
      <c r="M191" s="508"/>
      <c r="N191" s="508"/>
      <c r="O191" s="508"/>
      <c r="P191" s="508"/>
      <c r="Q191" s="508"/>
      <c r="R191" s="508"/>
      <c r="S191" s="508"/>
      <c r="T191" s="508"/>
      <c r="U191" s="508"/>
      <c r="V191" s="508"/>
      <c r="W191" s="508"/>
      <c r="X191" s="508"/>
      <c r="Y191" s="508"/>
      <c r="Z191" s="508"/>
      <c r="AA191" s="508"/>
      <c r="AB191" s="508"/>
      <c r="AC191" s="508"/>
      <c r="AD191" s="508"/>
      <c r="AE191" s="508"/>
      <c r="AF191" s="508"/>
      <c r="AG191" s="508"/>
      <c r="AH191" s="508"/>
      <c r="AI191" s="508"/>
      <c r="AJ191" s="508"/>
      <c r="AK191" s="508"/>
      <c r="AL191" s="508"/>
      <c r="AM191" s="508"/>
      <c r="AN191" s="508"/>
      <c r="AO191" s="508"/>
      <c r="AP191" s="508"/>
      <c r="AQ191" s="508"/>
      <c r="AR191" s="508"/>
      <c r="AS191" s="508"/>
      <c r="AT191" s="508"/>
      <c r="AU191" s="508"/>
      <c r="AV191" s="508"/>
      <c r="AW191" s="508"/>
      <c r="AX191" s="508"/>
      <c r="AY191" s="508"/>
      <c r="AZ191" s="508"/>
      <c r="BA191" s="508"/>
      <c r="BB191" s="508"/>
      <c r="BC191" s="508"/>
      <c r="BD191" s="508"/>
      <c r="BE191" s="508"/>
      <c r="BF191" s="589" t="s">
        <v>408</v>
      </c>
      <c r="BG191" s="590"/>
      <c r="BH191" s="590"/>
      <c r="BI191" s="591"/>
      <c r="BO191" s="2"/>
      <c r="BP191" s="2"/>
      <c r="BQ191" s="2"/>
    </row>
    <row r="192" spans="1:69" ht="48.2" customHeight="1" x14ac:dyDescent="0.2">
      <c r="A192" s="509" t="s">
        <v>328</v>
      </c>
      <c r="B192" s="498"/>
      <c r="C192" s="498"/>
      <c r="D192" s="499"/>
      <c r="E192" s="848" t="s">
        <v>346</v>
      </c>
      <c r="F192" s="557"/>
      <c r="G192" s="557"/>
      <c r="H192" s="557"/>
      <c r="I192" s="557"/>
      <c r="J192" s="557"/>
      <c r="K192" s="557"/>
      <c r="L192" s="557"/>
      <c r="M192" s="557"/>
      <c r="N192" s="557"/>
      <c r="O192" s="557"/>
      <c r="P192" s="557"/>
      <c r="Q192" s="557"/>
      <c r="R192" s="557"/>
      <c r="S192" s="557"/>
      <c r="T192" s="557"/>
      <c r="U192" s="557"/>
      <c r="V192" s="557"/>
      <c r="W192" s="557"/>
      <c r="X192" s="557"/>
      <c r="Y192" s="557"/>
      <c r="Z192" s="557"/>
      <c r="AA192" s="557"/>
      <c r="AB192" s="557"/>
      <c r="AC192" s="557"/>
      <c r="AD192" s="557"/>
      <c r="AE192" s="557"/>
      <c r="AF192" s="557"/>
      <c r="AG192" s="557"/>
      <c r="AH192" s="557"/>
      <c r="AI192" s="557"/>
      <c r="AJ192" s="557"/>
      <c r="AK192" s="557"/>
      <c r="AL192" s="557"/>
      <c r="AM192" s="557"/>
      <c r="AN192" s="557"/>
      <c r="AO192" s="557"/>
      <c r="AP192" s="557"/>
      <c r="AQ192" s="557"/>
      <c r="AR192" s="557"/>
      <c r="AS192" s="557"/>
      <c r="AT192" s="557"/>
      <c r="AU192" s="557"/>
      <c r="AV192" s="557"/>
      <c r="AW192" s="557"/>
      <c r="AX192" s="557"/>
      <c r="AY192" s="557"/>
      <c r="AZ192" s="557"/>
      <c r="BA192" s="557"/>
      <c r="BB192" s="557"/>
      <c r="BC192" s="557"/>
      <c r="BD192" s="557"/>
      <c r="BE192" s="558"/>
      <c r="BF192" s="589" t="s">
        <v>408</v>
      </c>
      <c r="BG192" s="590"/>
      <c r="BH192" s="590"/>
      <c r="BI192" s="591"/>
      <c r="BO192" s="2"/>
      <c r="BP192" s="2"/>
      <c r="BQ192" s="2"/>
    </row>
    <row r="193" spans="1:69" ht="48.2" customHeight="1" x14ac:dyDescent="0.2">
      <c r="A193" s="509" t="s">
        <v>382</v>
      </c>
      <c r="B193" s="498"/>
      <c r="C193" s="498"/>
      <c r="D193" s="499"/>
      <c r="E193" s="508" t="s">
        <v>369</v>
      </c>
      <c r="F193" s="508"/>
      <c r="G193" s="508"/>
      <c r="H193" s="508"/>
      <c r="I193" s="508"/>
      <c r="J193" s="508"/>
      <c r="K193" s="508"/>
      <c r="L193" s="508"/>
      <c r="M193" s="508"/>
      <c r="N193" s="508"/>
      <c r="O193" s="508"/>
      <c r="P193" s="508"/>
      <c r="Q193" s="508"/>
      <c r="R193" s="508"/>
      <c r="S193" s="508"/>
      <c r="T193" s="508"/>
      <c r="U193" s="508"/>
      <c r="V193" s="508"/>
      <c r="W193" s="508"/>
      <c r="X193" s="508"/>
      <c r="Y193" s="508"/>
      <c r="Z193" s="508"/>
      <c r="AA193" s="508"/>
      <c r="AB193" s="508"/>
      <c r="AC193" s="508"/>
      <c r="AD193" s="508"/>
      <c r="AE193" s="508"/>
      <c r="AF193" s="508"/>
      <c r="AG193" s="508"/>
      <c r="AH193" s="508"/>
      <c r="AI193" s="508"/>
      <c r="AJ193" s="508"/>
      <c r="AK193" s="508"/>
      <c r="AL193" s="508"/>
      <c r="AM193" s="508"/>
      <c r="AN193" s="508"/>
      <c r="AO193" s="508"/>
      <c r="AP193" s="508"/>
      <c r="AQ193" s="508"/>
      <c r="AR193" s="508"/>
      <c r="AS193" s="508"/>
      <c r="AT193" s="508"/>
      <c r="AU193" s="508"/>
      <c r="AV193" s="508"/>
      <c r="AW193" s="508"/>
      <c r="AX193" s="508"/>
      <c r="AY193" s="508"/>
      <c r="AZ193" s="508"/>
      <c r="BA193" s="508"/>
      <c r="BB193" s="508"/>
      <c r="BC193" s="508"/>
      <c r="BD193" s="508"/>
      <c r="BE193" s="508"/>
      <c r="BF193" s="589" t="s">
        <v>409</v>
      </c>
      <c r="BG193" s="590"/>
      <c r="BH193" s="590"/>
      <c r="BI193" s="591"/>
      <c r="BO193" s="2"/>
      <c r="BP193" s="2"/>
      <c r="BQ193" s="2"/>
    </row>
    <row r="194" spans="1:69" ht="48.2" customHeight="1" x14ac:dyDescent="0.2">
      <c r="A194" s="509" t="s">
        <v>383</v>
      </c>
      <c r="B194" s="498"/>
      <c r="C194" s="498"/>
      <c r="D194" s="499"/>
      <c r="E194" s="508" t="s">
        <v>345</v>
      </c>
      <c r="F194" s="508"/>
      <c r="G194" s="508"/>
      <c r="H194" s="508"/>
      <c r="I194" s="508"/>
      <c r="J194" s="508"/>
      <c r="K194" s="508"/>
      <c r="L194" s="508"/>
      <c r="M194" s="508"/>
      <c r="N194" s="508"/>
      <c r="O194" s="508"/>
      <c r="P194" s="508"/>
      <c r="Q194" s="508"/>
      <c r="R194" s="508"/>
      <c r="S194" s="508"/>
      <c r="T194" s="508"/>
      <c r="U194" s="508"/>
      <c r="V194" s="508"/>
      <c r="W194" s="508"/>
      <c r="X194" s="508"/>
      <c r="Y194" s="508"/>
      <c r="Z194" s="508"/>
      <c r="AA194" s="508"/>
      <c r="AB194" s="508"/>
      <c r="AC194" s="508"/>
      <c r="AD194" s="508"/>
      <c r="AE194" s="508"/>
      <c r="AF194" s="508"/>
      <c r="AG194" s="508"/>
      <c r="AH194" s="508"/>
      <c r="AI194" s="508"/>
      <c r="AJ194" s="508"/>
      <c r="AK194" s="508"/>
      <c r="AL194" s="508"/>
      <c r="AM194" s="508"/>
      <c r="AN194" s="508"/>
      <c r="AO194" s="508"/>
      <c r="AP194" s="508"/>
      <c r="AQ194" s="508"/>
      <c r="AR194" s="508"/>
      <c r="AS194" s="508"/>
      <c r="AT194" s="508"/>
      <c r="AU194" s="508"/>
      <c r="AV194" s="508"/>
      <c r="AW194" s="508"/>
      <c r="AX194" s="508"/>
      <c r="AY194" s="508"/>
      <c r="AZ194" s="508"/>
      <c r="BA194" s="508"/>
      <c r="BB194" s="508"/>
      <c r="BC194" s="508"/>
      <c r="BD194" s="508"/>
      <c r="BE194" s="508"/>
      <c r="BF194" s="589" t="s">
        <v>410</v>
      </c>
      <c r="BG194" s="590"/>
      <c r="BH194" s="590"/>
      <c r="BI194" s="591"/>
      <c r="BO194" s="2"/>
      <c r="BP194" s="2"/>
      <c r="BQ194" s="2"/>
    </row>
    <row r="195" spans="1:69" ht="48.2" customHeight="1" x14ac:dyDescent="0.2">
      <c r="A195" s="509" t="s">
        <v>384</v>
      </c>
      <c r="B195" s="498"/>
      <c r="C195" s="498"/>
      <c r="D195" s="499"/>
      <c r="E195" s="848" t="s">
        <v>370</v>
      </c>
      <c r="F195" s="557"/>
      <c r="G195" s="557"/>
      <c r="H195" s="557"/>
      <c r="I195" s="557"/>
      <c r="J195" s="557"/>
      <c r="K195" s="557"/>
      <c r="L195" s="557"/>
      <c r="M195" s="557"/>
      <c r="N195" s="557"/>
      <c r="O195" s="557"/>
      <c r="P195" s="557"/>
      <c r="Q195" s="557"/>
      <c r="R195" s="557"/>
      <c r="S195" s="557"/>
      <c r="T195" s="557"/>
      <c r="U195" s="557"/>
      <c r="V195" s="557"/>
      <c r="W195" s="557"/>
      <c r="X195" s="557"/>
      <c r="Y195" s="557"/>
      <c r="Z195" s="557"/>
      <c r="AA195" s="557"/>
      <c r="AB195" s="557"/>
      <c r="AC195" s="557"/>
      <c r="AD195" s="557"/>
      <c r="AE195" s="557"/>
      <c r="AF195" s="557"/>
      <c r="AG195" s="557"/>
      <c r="AH195" s="557"/>
      <c r="AI195" s="557"/>
      <c r="AJ195" s="557"/>
      <c r="AK195" s="557"/>
      <c r="AL195" s="557"/>
      <c r="AM195" s="557"/>
      <c r="AN195" s="557"/>
      <c r="AO195" s="557"/>
      <c r="AP195" s="557"/>
      <c r="AQ195" s="557"/>
      <c r="AR195" s="557"/>
      <c r="AS195" s="557"/>
      <c r="AT195" s="557"/>
      <c r="AU195" s="557"/>
      <c r="AV195" s="557"/>
      <c r="AW195" s="557"/>
      <c r="AX195" s="557"/>
      <c r="AY195" s="557"/>
      <c r="AZ195" s="557"/>
      <c r="BA195" s="557"/>
      <c r="BB195" s="557"/>
      <c r="BC195" s="557"/>
      <c r="BD195" s="557"/>
      <c r="BE195" s="558"/>
      <c r="BF195" s="589" t="s">
        <v>411</v>
      </c>
      <c r="BG195" s="590"/>
      <c r="BH195" s="590"/>
      <c r="BI195" s="591"/>
      <c r="BO195" s="2"/>
      <c r="BP195" s="2"/>
      <c r="BQ195" s="2"/>
    </row>
    <row r="196" spans="1:69" ht="48.2" customHeight="1" x14ac:dyDescent="0.2">
      <c r="A196" s="592" t="s">
        <v>385</v>
      </c>
      <c r="B196" s="593"/>
      <c r="C196" s="593"/>
      <c r="D196" s="594"/>
      <c r="E196" s="595" t="s">
        <v>347</v>
      </c>
      <c r="F196" s="596"/>
      <c r="G196" s="596"/>
      <c r="H196" s="596"/>
      <c r="I196" s="596"/>
      <c r="J196" s="596"/>
      <c r="K196" s="596"/>
      <c r="L196" s="596"/>
      <c r="M196" s="596"/>
      <c r="N196" s="596"/>
      <c r="O196" s="596"/>
      <c r="P196" s="596"/>
      <c r="Q196" s="596"/>
      <c r="R196" s="596"/>
      <c r="S196" s="596"/>
      <c r="T196" s="596"/>
      <c r="U196" s="596"/>
      <c r="V196" s="596"/>
      <c r="W196" s="596"/>
      <c r="X196" s="596"/>
      <c r="Y196" s="596"/>
      <c r="Z196" s="596"/>
      <c r="AA196" s="596"/>
      <c r="AB196" s="596"/>
      <c r="AC196" s="596"/>
      <c r="AD196" s="596"/>
      <c r="AE196" s="596"/>
      <c r="AF196" s="596"/>
      <c r="AG196" s="596"/>
      <c r="AH196" s="596"/>
      <c r="AI196" s="596"/>
      <c r="AJ196" s="596"/>
      <c r="AK196" s="596"/>
      <c r="AL196" s="596"/>
      <c r="AM196" s="596"/>
      <c r="AN196" s="596"/>
      <c r="AO196" s="596"/>
      <c r="AP196" s="596"/>
      <c r="AQ196" s="596"/>
      <c r="AR196" s="596"/>
      <c r="AS196" s="596"/>
      <c r="AT196" s="596"/>
      <c r="AU196" s="596"/>
      <c r="AV196" s="596"/>
      <c r="AW196" s="596"/>
      <c r="AX196" s="596"/>
      <c r="AY196" s="596"/>
      <c r="AZ196" s="596"/>
      <c r="BA196" s="596"/>
      <c r="BB196" s="596"/>
      <c r="BC196" s="596"/>
      <c r="BD196" s="596"/>
      <c r="BE196" s="597"/>
      <c r="BF196" s="589" t="s">
        <v>412</v>
      </c>
      <c r="BG196" s="590"/>
      <c r="BH196" s="590"/>
      <c r="BI196" s="591"/>
      <c r="BO196" s="2"/>
      <c r="BP196" s="2"/>
      <c r="BQ196" s="2"/>
    </row>
    <row r="197" spans="1:69" ht="44.25" customHeight="1" x14ac:dyDescent="0.2">
      <c r="A197" s="509" t="s">
        <v>386</v>
      </c>
      <c r="B197" s="498"/>
      <c r="C197" s="498"/>
      <c r="D197" s="499"/>
      <c r="E197" s="848" t="s">
        <v>421</v>
      </c>
      <c r="F197" s="557"/>
      <c r="G197" s="557"/>
      <c r="H197" s="557"/>
      <c r="I197" s="557"/>
      <c r="J197" s="557"/>
      <c r="K197" s="557"/>
      <c r="L197" s="557"/>
      <c r="M197" s="557"/>
      <c r="N197" s="557"/>
      <c r="O197" s="557"/>
      <c r="P197" s="557"/>
      <c r="Q197" s="557"/>
      <c r="R197" s="557"/>
      <c r="S197" s="557"/>
      <c r="T197" s="557"/>
      <c r="U197" s="557"/>
      <c r="V197" s="557"/>
      <c r="W197" s="557"/>
      <c r="X197" s="557"/>
      <c r="Y197" s="557"/>
      <c r="Z197" s="557"/>
      <c r="AA197" s="557"/>
      <c r="AB197" s="557"/>
      <c r="AC197" s="557"/>
      <c r="AD197" s="557"/>
      <c r="AE197" s="557"/>
      <c r="AF197" s="557"/>
      <c r="AG197" s="557"/>
      <c r="AH197" s="557"/>
      <c r="AI197" s="557"/>
      <c r="AJ197" s="557"/>
      <c r="AK197" s="557"/>
      <c r="AL197" s="557"/>
      <c r="AM197" s="557"/>
      <c r="AN197" s="557"/>
      <c r="AO197" s="557"/>
      <c r="AP197" s="557"/>
      <c r="AQ197" s="557"/>
      <c r="AR197" s="557"/>
      <c r="AS197" s="557"/>
      <c r="AT197" s="557"/>
      <c r="AU197" s="557"/>
      <c r="AV197" s="557"/>
      <c r="AW197" s="557"/>
      <c r="AX197" s="557"/>
      <c r="AY197" s="557"/>
      <c r="AZ197" s="557"/>
      <c r="BA197" s="557"/>
      <c r="BB197" s="557"/>
      <c r="BC197" s="557"/>
      <c r="BD197" s="557"/>
      <c r="BE197" s="558"/>
      <c r="BF197" s="589" t="s">
        <v>413</v>
      </c>
      <c r="BG197" s="590"/>
      <c r="BH197" s="590"/>
      <c r="BI197" s="591"/>
      <c r="BO197" s="2"/>
      <c r="BP197" s="2"/>
      <c r="BQ197" s="2"/>
    </row>
    <row r="198" spans="1:69" ht="57" customHeight="1" thickBot="1" x14ac:dyDescent="0.25">
      <c r="A198" s="623" t="s">
        <v>387</v>
      </c>
      <c r="B198" s="521"/>
      <c r="C198" s="521"/>
      <c r="D198" s="624"/>
      <c r="E198" s="626" t="s">
        <v>348</v>
      </c>
      <c r="F198" s="626"/>
      <c r="G198" s="626"/>
      <c r="H198" s="626"/>
      <c r="I198" s="626"/>
      <c r="J198" s="626"/>
      <c r="K198" s="626"/>
      <c r="L198" s="626"/>
      <c r="M198" s="626"/>
      <c r="N198" s="626"/>
      <c r="O198" s="626"/>
      <c r="P198" s="626"/>
      <c r="Q198" s="626"/>
      <c r="R198" s="626"/>
      <c r="S198" s="626"/>
      <c r="T198" s="626"/>
      <c r="U198" s="626"/>
      <c r="V198" s="626"/>
      <c r="W198" s="626"/>
      <c r="X198" s="626"/>
      <c r="Y198" s="626"/>
      <c r="Z198" s="626"/>
      <c r="AA198" s="626"/>
      <c r="AB198" s="626"/>
      <c r="AC198" s="626"/>
      <c r="AD198" s="626"/>
      <c r="AE198" s="626"/>
      <c r="AF198" s="626"/>
      <c r="AG198" s="626"/>
      <c r="AH198" s="626"/>
      <c r="AI198" s="626"/>
      <c r="AJ198" s="626"/>
      <c r="AK198" s="626"/>
      <c r="AL198" s="626"/>
      <c r="AM198" s="626"/>
      <c r="AN198" s="626"/>
      <c r="AO198" s="626"/>
      <c r="AP198" s="626"/>
      <c r="AQ198" s="626"/>
      <c r="AR198" s="626"/>
      <c r="AS198" s="626"/>
      <c r="AT198" s="626"/>
      <c r="AU198" s="626"/>
      <c r="AV198" s="626"/>
      <c r="AW198" s="626"/>
      <c r="AX198" s="626"/>
      <c r="AY198" s="626"/>
      <c r="AZ198" s="626"/>
      <c r="BA198" s="626"/>
      <c r="BB198" s="626"/>
      <c r="BC198" s="626"/>
      <c r="BD198" s="626"/>
      <c r="BE198" s="626"/>
      <c r="BF198" s="885" t="s">
        <v>414</v>
      </c>
      <c r="BG198" s="886"/>
      <c r="BH198" s="886"/>
      <c r="BI198" s="887"/>
      <c r="BO198" s="2"/>
      <c r="BP198" s="2"/>
      <c r="BQ198" s="2"/>
    </row>
    <row r="199" spans="1:69" s="29" customFormat="1" ht="28.35" customHeight="1" x14ac:dyDescent="0.45">
      <c r="A199" s="91"/>
      <c r="B199" s="91"/>
      <c r="C199" s="91"/>
      <c r="D199" s="91"/>
      <c r="E199" s="91"/>
      <c r="F199" s="91"/>
      <c r="G199" s="91"/>
      <c r="H199" s="263"/>
      <c r="I199" s="263"/>
      <c r="J199" s="263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91"/>
      <c r="AF199" s="89"/>
      <c r="AG199" s="89"/>
      <c r="AH199" s="89"/>
      <c r="AI199" s="97"/>
      <c r="AJ199" s="97"/>
      <c r="AK199" s="97"/>
      <c r="AL199" s="97"/>
      <c r="AM199" s="97"/>
      <c r="AN199" s="97"/>
      <c r="AO199" s="97"/>
      <c r="AP199" s="263"/>
      <c r="AQ199" s="263"/>
      <c r="AR199" s="263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89"/>
      <c r="BH199" s="89"/>
      <c r="BI199" s="92"/>
      <c r="BJ199" s="245">
        <f t="shared" ref="BJ199:BJ200" si="41">SUM(X199:AE199)</f>
        <v>0</v>
      </c>
      <c r="BK199" s="30"/>
      <c r="BL199" s="30"/>
      <c r="BM199" s="30"/>
    </row>
    <row r="200" spans="1:69" s="29" customFormat="1" ht="28.35" customHeight="1" thickBot="1" x14ac:dyDescent="0.5">
      <c r="A200" s="91"/>
      <c r="B200" s="91"/>
      <c r="C200" s="91"/>
      <c r="D200" s="91"/>
      <c r="E200" s="91"/>
      <c r="F200" s="91"/>
      <c r="G200" s="91"/>
      <c r="H200" s="263"/>
      <c r="I200" s="263"/>
      <c r="J200" s="263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91"/>
      <c r="AF200" s="89"/>
      <c r="AG200" s="89"/>
      <c r="AH200" s="89"/>
      <c r="AI200" s="97"/>
      <c r="AJ200" s="97"/>
      <c r="AK200" s="97"/>
      <c r="AL200" s="97"/>
      <c r="AM200" s="97"/>
      <c r="AN200" s="97"/>
      <c r="AO200" s="97"/>
      <c r="AP200" s="263"/>
      <c r="AQ200" s="263"/>
      <c r="AR200" s="263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89"/>
      <c r="BH200" s="89"/>
      <c r="BI200" s="92"/>
      <c r="BJ200" s="245">
        <f t="shared" si="41"/>
        <v>0</v>
      </c>
      <c r="BK200" s="30"/>
      <c r="BL200" s="30"/>
      <c r="BM200" s="30"/>
    </row>
    <row r="201" spans="1:69" s="25" customFormat="1" ht="108.6" customHeight="1" thickBot="1" x14ac:dyDescent="0.4">
      <c r="A201" s="673" t="s">
        <v>107</v>
      </c>
      <c r="B201" s="674"/>
      <c r="C201" s="674"/>
      <c r="D201" s="675"/>
      <c r="E201" s="640" t="s">
        <v>108</v>
      </c>
      <c r="F201" s="640"/>
      <c r="G201" s="640"/>
      <c r="H201" s="640"/>
      <c r="I201" s="640"/>
      <c r="J201" s="640"/>
      <c r="K201" s="640"/>
      <c r="L201" s="640"/>
      <c r="M201" s="640"/>
      <c r="N201" s="640"/>
      <c r="O201" s="640"/>
      <c r="P201" s="640"/>
      <c r="Q201" s="640"/>
      <c r="R201" s="640"/>
      <c r="S201" s="640"/>
      <c r="T201" s="640"/>
      <c r="U201" s="640"/>
      <c r="V201" s="640"/>
      <c r="W201" s="640"/>
      <c r="X201" s="640"/>
      <c r="Y201" s="640"/>
      <c r="Z201" s="640"/>
      <c r="AA201" s="640"/>
      <c r="AB201" s="640"/>
      <c r="AC201" s="640"/>
      <c r="AD201" s="640"/>
      <c r="AE201" s="640"/>
      <c r="AF201" s="640"/>
      <c r="AG201" s="640"/>
      <c r="AH201" s="640"/>
      <c r="AI201" s="640"/>
      <c r="AJ201" s="640"/>
      <c r="AK201" s="640"/>
      <c r="AL201" s="640"/>
      <c r="AM201" s="640"/>
      <c r="AN201" s="640"/>
      <c r="AO201" s="640"/>
      <c r="AP201" s="640"/>
      <c r="AQ201" s="640"/>
      <c r="AR201" s="640"/>
      <c r="AS201" s="640"/>
      <c r="AT201" s="640"/>
      <c r="AU201" s="640"/>
      <c r="AV201" s="640"/>
      <c r="AW201" s="640"/>
      <c r="AX201" s="640"/>
      <c r="AY201" s="640"/>
      <c r="AZ201" s="640"/>
      <c r="BA201" s="640"/>
      <c r="BB201" s="640"/>
      <c r="BC201" s="640"/>
      <c r="BD201" s="640"/>
      <c r="BE201" s="640"/>
      <c r="BF201" s="673" t="s">
        <v>146</v>
      </c>
      <c r="BG201" s="674"/>
      <c r="BH201" s="674"/>
      <c r="BI201" s="675"/>
      <c r="BO201" s="26"/>
      <c r="BP201" s="26"/>
      <c r="BQ201" s="26"/>
    </row>
    <row r="202" spans="1:69" ht="63.75" customHeight="1" x14ac:dyDescent="0.2">
      <c r="A202" s="501" t="s">
        <v>137</v>
      </c>
      <c r="B202" s="502"/>
      <c r="C202" s="502"/>
      <c r="D202" s="503"/>
      <c r="E202" s="504" t="s">
        <v>404</v>
      </c>
      <c r="F202" s="505"/>
      <c r="G202" s="505"/>
      <c r="H202" s="505"/>
      <c r="I202" s="505"/>
      <c r="J202" s="505"/>
      <c r="K202" s="505"/>
      <c r="L202" s="505"/>
      <c r="M202" s="505"/>
      <c r="N202" s="505"/>
      <c r="O202" s="505"/>
      <c r="P202" s="505"/>
      <c r="Q202" s="505"/>
      <c r="R202" s="505"/>
      <c r="S202" s="505"/>
      <c r="T202" s="505"/>
      <c r="U202" s="505"/>
      <c r="V202" s="505"/>
      <c r="W202" s="505"/>
      <c r="X202" s="505"/>
      <c r="Y202" s="505"/>
      <c r="Z202" s="505"/>
      <c r="AA202" s="505"/>
      <c r="AB202" s="505"/>
      <c r="AC202" s="505"/>
      <c r="AD202" s="505"/>
      <c r="AE202" s="505"/>
      <c r="AF202" s="505"/>
      <c r="AG202" s="505"/>
      <c r="AH202" s="505"/>
      <c r="AI202" s="505"/>
      <c r="AJ202" s="505"/>
      <c r="AK202" s="505"/>
      <c r="AL202" s="505"/>
      <c r="AM202" s="505"/>
      <c r="AN202" s="505"/>
      <c r="AO202" s="505"/>
      <c r="AP202" s="505"/>
      <c r="AQ202" s="505"/>
      <c r="AR202" s="505"/>
      <c r="AS202" s="505"/>
      <c r="AT202" s="505"/>
      <c r="AU202" s="505"/>
      <c r="AV202" s="505"/>
      <c r="AW202" s="505"/>
      <c r="AX202" s="505"/>
      <c r="AY202" s="505"/>
      <c r="AZ202" s="505"/>
      <c r="BA202" s="505"/>
      <c r="BB202" s="505"/>
      <c r="BC202" s="505"/>
      <c r="BD202" s="505"/>
      <c r="BE202" s="506"/>
      <c r="BF202" s="842" t="s">
        <v>267</v>
      </c>
      <c r="BG202" s="888"/>
      <c r="BH202" s="888"/>
      <c r="BI202" s="889"/>
      <c r="BO202" s="2"/>
      <c r="BP202" s="2"/>
      <c r="BQ202" s="2"/>
    </row>
    <row r="203" spans="1:69" ht="57.75" customHeight="1" x14ac:dyDescent="0.2">
      <c r="A203" s="555" t="s">
        <v>138</v>
      </c>
      <c r="B203" s="495"/>
      <c r="C203" s="495"/>
      <c r="D203" s="494"/>
      <c r="E203" s="762" t="s">
        <v>430</v>
      </c>
      <c r="F203" s="763"/>
      <c r="G203" s="763"/>
      <c r="H203" s="763"/>
      <c r="I203" s="763"/>
      <c r="J203" s="763"/>
      <c r="K203" s="763"/>
      <c r="L203" s="763"/>
      <c r="M203" s="763"/>
      <c r="N203" s="763"/>
      <c r="O203" s="763"/>
      <c r="P203" s="763"/>
      <c r="Q203" s="763"/>
      <c r="R203" s="763"/>
      <c r="S203" s="763"/>
      <c r="T203" s="763"/>
      <c r="U203" s="763"/>
      <c r="V203" s="763"/>
      <c r="W203" s="763"/>
      <c r="X203" s="763"/>
      <c r="Y203" s="763"/>
      <c r="Z203" s="763"/>
      <c r="AA203" s="763"/>
      <c r="AB203" s="763"/>
      <c r="AC203" s="763"/>
      <c r="AD203" s="763"/>
      <c r="AE203" s="763"/>
      <c r="AF203" s="763"/>
      <c r="AG203" s="763"/>
      <c r="AH203" s="763"/>
      <c r="AI203" s="763"/>
      <c r="AJ203" s="763"/>
      <c r="AK203" s="763"/>
      <c r="AL203" s="763"/>
      <c r="AM203" s="763"/>
      <c r="AN203" s="763"/>
      <c r="AO203" s="763"/>
      <c r="AP203" s="763"/>
      <c r="AQ203" s="763"/>
      <c r="AR203" s="763"/>
      <c r="AS203" s="763"/>
      <c r="AT203" s="763"/>
      <c r="AU203" s="763"/>
      <c r="AV203" s="763"/>
      <c r="AW203" s="763"/>
      <c r="AX203" s="763"/>
      <c r="AY203" s="763"/>
      <c r="AZ203" s="763"/>
      <c r="BA203" s="763"/>
      <c r="BB203" s="763"/>
      <c r="BC203" s="763"/>
      <c r="BD203" s="763"/>
      <c r="BE203" s="764"/>
      <c r="BF203" s="589" t="s">
        <v>467</v>
      </c>
      <c r="BG203" s="893"/>
      <c r="BH203" s="893"/>
      <c r="BI203" s="894"/>
      <c r="BO203" s="2"/>
      <c r="BP203" s="2"/>
      <c r="BQ203" s="2"/>
    </row>
    <row r="204" spans="1:69" ht="50.25" customHeight="1" x14ac:dyDescent="0.2">
      <c r="A204" s="555" t="s">
        <v>139</v>
      </c>
      <c r="B204" s="495"/>
      <c r="C204" s="495"/>
      <c r="D204" s="494"/>
      <c r="E204" s="556" t="s">
        <v>390</v>
      </c>
      <c r="F204" s="557"/>
      <c r="G204" s="557"/>
      <c r="H204" s="557"/>
      <c r="I204" s="557"/>
      <c r="J204" s="557"/>
      <c r="K204" s="557"/>
      <c r="L204" s="557"/>
      <c r="M204" s="557"/>
      <c r="N204" s="557"/>
      <c r="O204" s="557"/>
      <c r="P204" s="557"/>
      <c r="Q204" s="557"/>
      <c r="R204" s="557"/>
      <c r="S204" s="557"/>
      <c r="T204" s="557"/>
      <c r="U204" s="557"/>
      <c r="V204" s="557"/>
      <c r="W204" s="557"/>
      <c r="X204" s="557"/>
      <c r="Y204" s="557"/>
      <c r="Z204" s="557"/>
      <c r="AA204" s="557"/>
      <c r="AB204" s="557"/>
      <c r="AC204" s="557"/>
      <c r="AD204" s="557"/>
      <c r="AE204" s="557"/>
      <c r="AF204" s="557"/>
      <c r="AG204" s="557"/>
      <c r="AH204" s="557"/>
      <c r="AI204" s="557"/>
      <c r="AJ204" s="557"/>
      <c r="AK204" s="557"/>
      <c r="AL204" s="557"/>
      <c r="AM204" s="557"/>
      <c r="AN204" s="557"/>
      <c r="AO204" s="557"/>
      <c r="AP204" s="557"/>
      <c r="AQ204" s="557"/>
      <c r="AR204" s="557"/>
      <c r="AS204" s="557"/>
      <c r="AT204" s="557"/>
      <c r="AU204" s="557"/>
      <c r="AV204" s="557"/>
      <c r="AW204" s="557"/>
      <c r="AX204" s="557"/>
      <c r="AY204" s="557"/>
      <c r="AZ204" s="557"/>
      <c r="BA204" s="557"/>
      <c r="BB204" s="557"/>
      <c r="BC204" s="557"/>
      <c r="BD204" s="557"/>
      <c r="BE204" s="558"/>
      <c r="BF204" s="500" t="s">
        <v>180</v>
      </c>
      <c r="BG204" s="621"/>
      <c r="BH204" s="621"/>
      <c r="BI204" s="622"/>
      <c r="BO204" s="2"/>
      <c r="BP204" s="2"/>
      <c r="BQ204" s="2"/>
    </row>
    <row r="205" spans="1:69" s="29" customFormat="1" ht="51" customHeight="1" x14ac:dyDescent="0.4">
      <c r="A205" s="555" t="s">
        <v>141</v>
      </c>
      <c r="B205" s="495"/>
      <c r="C205" s="495"/>
      <c r="D205" s="494"/>
      <c r="E205" s="556" t="s">
        <v>340</v>
      </c>
      <c r="F205" s="557"/>
      <c r="G205" s="557"/>
      <c r="H205" s="557"/>
      <c r="I205" s="557"/>
      <c r="J205" s="557"/>
      <c r="K205" s="557"/>
      <c r="L205" s="557"/>
      <c r="M205" s="557"/>
      <c r="N205" s="557"/>
      <c r="O205" s="557"/>
      <c r="P205" s="557"/>
      <c r="Q205" s="557"/>
      <c r="R205" s="557"/>
      <c r="S205" s="557"/>
      <c r="T205" s="557"/>
      <c r="U205" s="557"/>
      <c r="V205" s="557"/>
      <c r="W205" s="557"/>
      <c r="X205" s="557"/>
      <c r="Y205" s="557"/>
      <c r="Z205" s="557"/>
      <c r="AA205" s="557"/>
      <c r="AB205" s="557"/>
      <c r="AC205" s="557"/>
      <c r="AD205" s="557"/>
      <c r="AE205" s="557"/>
      <c r="AF205" s="557"/>
      <c r="AG205" s="557"/>
      <c r="AH205" s="557"/>
      <c r="AI205" s="557"/>
      <c r="AJ205" s="557"/>
      <c r="AK205" s="557"/>
      <c r="AL205" s="557"/>
      <c r="AM205" s="557"/>
      <c r="AN205" s="557"/>
      <c r="AO205" s="557"/>
      <c r="AP205" s="557"/>
      <c r="AQ205" s="557"/>
      <c r="AR205" s="557"/>
      <c r="AS205" s="557"/>
      <c r="AT205" s="557"/>
      <c r="AU205" s="557"/>
      <c r="AV205" s="557"/>
      <c r="AW205" s="557"/>
      <c r="AX205" s="557"/>
      <c r="AY205" s="557"/>
      <c r="AZ205" s="557"/>
      <c r="BA205" s="557"/>
      <c r="BB205" s="557"/>
      <c r="BC205" s="557"/>
      <c r="BD205" s="557"/>
      <c r="BE205" s="558"/>
      <c r="BF205" s="500" t="s">
        <v>179</v>
      </c>
      <c r="BG205" s="621"/>
      <c r="BH205" s="621"/>
      <c r="BI205" s="622"/>
      <c r="BJ205" s="70"/>
      <c r="BK205" s="34"/>
      <c r="BL205" s="30"/>
      <c r="BM205" s="30"/>
    </row>
    <row r="206" spans="1:69" s="29" customFormat="1" ht="49.5" customHeight="1" x14ac:dyDescent="0.4">
      <c r="A206" s="555" t="s">
        <v>142</v>
      </c>
      <c r="B206" s="495"/>
      <c r="C206" s="495"/>
      <c r="D206" s="494"/>
      <c r="E206" s="556" t="s">
        <v>341</v>
      </c>
      <c r="F206" s="557"/>
      <c r="G206" s="557"/>
      <c r="H206" s="557"/>
      <c r="I206" s="557"/>
      <c r="J206" s="557"/>
      <c r="K206" s="557"/>
      <c r="L206" s="557"/>
      <c r="M206" s="557"/>
      <c r="N206" s="557"/>
      <c r="O206" s="557"/>
      <c r="P206" s="557"/>
      <c r="Q206" s="557"/>
      <c r="R206" s="557"/>
      <c r="S206" s="557"/>
      <c r="T206" s="557"/>
      <c r="U206" s="557"/>
      <c r="V206" s="557"/>
      <c r="W206" s="557"/>
      <c r="X206" s="557"/>
      <c r="Y206" s="557"/>
      <c r="Z206" s="557"/>
      <c r="AA206" s="557"/>
      <c r="AB206" s="557"/>
      <c r="AC206" s="557"/>
      <c r="AD206" s="557"/>
      <c r="AE206" s="557"/>
      <c r="AF206" s="557"/>
      <c r="AG206" s="557"/>
      <c r="AH206" s="557"/>
      <c r="AI206" s="557"/>
      <c r="AJ206" s="557"/>
      <c r="AK206" s="557"/>
      <c r="AL206" s="557"/>
      <c r="AM206" s="557"/>
      <c r="AN206" s="557"/>
      <c r="AO206" s="557"/>
      <c r="AP206" s="557"/>
      <c r="AQ206" s="557"/>
      <c r="AR206" s="557"/>
      <c r="AS206" s="557"/>
      <c r="AT206" s="557"/>
      <c r="AU206" s="557"/>
      <c r="AV206" s="557"/>
      <c r="AW206" s="557"/>
      <c r="AX206" s="557"/>
      <c r="AY206" s="557"/>
      <c r="AZ206" s="557"/>
      <c r="BA206" s="557"/>
      <c r="BB206" s="557"/>
      <c r="BC206" s="557"/>
      <c r="BD206" s="557"/>
      <c r="BE206" s="558"/>
      <c r="BF206" s="500" t="s">
        <v>181</v>
      </c>
      <c r="BG206" s="621"/>
      <c r="BH206" s="621"/>
      <c r="BI206" s="622"/>
      <c r="BJ206" s="70"/>
      <c r="BK206" s="34"/>
      <c r="BL206" s="30"/>
      <c r="BM206" s="30"/>
    </row>
    <row r="207" spans="1:69" s="29" customFormat="1" ht="49.5" customHeight="1" x14ac:dyDescent="0.4">
      <c r="A207" s="555" t="s">
        <v>143</v>
      </c>
      <c r="B207" s="495"/>
      <c r="C207" s="495"/>
      <c r="D207" s="494"/>
      <c r="E207" s="460" t="s">
        <v>405</v>
      </c>
      <c r="F207" s="461"/>
      <c r="G207" s="461"/>
      <c r="H207" s="461"/>
      <c r="I207" s="461"/>
      <c r="J207" s="461"/>
      <c r="K207" s="461"/>
      <c r="L207" s="461"/>
      <c r="M207" s="461"/>
      <c r="N207" s="461"/>
      <c r="O207" s="461"/>
      <c r="P207" s="461"/>
      <c r="Q207" s="461"/>
      <c r="R207" s="461"/>
      <c r="S207" s="461"/>
      <c r="T207" s="461"/>
      <c r="U207" s="461"/>
      <c r="V207" s="461"/>
      <c r="W207" s="461"/>
      <c r="X207" s="461"/>
      <c r="Y207" s="461"/>
      <c r="Z207" s="461"/>
      <c r="AA207" s="461"/>
      <c r="AB207" s="461"/>
      <c r="AC207" s="461"/>
      <c r="AD207" s="461"/>
      <c r="AE207" s="461"/>
      <c r="AF207" s="461"/>
      <c r="AG207" s="461"/>
      <c r="AH207" s="461"/>
      <c r="AI207" s="461"/>
      <c r="AJ207" s="461"/>
      <c r="AK207" s="461"/>
      <c r="AL207" s="461"/>
      <c r="AM207" s="461"/>
      <c r="AN207" s="461"/>
      <c r="AO207" s="461"/>
      <c r="AP207" s="461"/>
      <c r="AQ207" s="461"/>
      <c r="AR207" s="461"/>
      <c r="AS207" s="461"/>
      <c r="AT207" s="461"/>
      <c r="AU207" s="461"/>
      <c r="AV207" s="461"/>
      <c r="AW207" s="461"/>
      <c r="AX207" s="461"/>
      <c r="AY207" s="461"/>
      <c r="AZ207" s="461"/>
      <c r="BA207" s="461"/>
      <c r="BB207" s="461"/>
      <c r="BC207" s="461"/>
      <c r="BD207" s="461"/>
      <c r="BE207" s="464"/>
      <c r="BF207" s="500" t="s">
        <v>182</v>
      </c>
      <c r="BG207" s="621"/>
      <c r="BH207" s="621"/>
      <c r="BI207" s="622"/>
      <c r="BJ207" s="70"/>
      <c r="BK207" s="34"/>
      <c r="BL207" s="30"/>
      <c r="BM207" s="30"/>
    </row>
    <row r="208" spans="1:69" s="29" customFormat="1" ht="46.5" customHeight="1" x14ac:dyDescent="0.4">
      <c r="A208" s="879" t="s">
        <v>254</v>
      </c>
      <c r="B208" s="880"/>
      <c r="C208" s="880"/>
      <c r="D208" s="881"/>
      <c r="E208" s="776" t="s">
        <v>474</v>
      </c>
      <c r="F208" s="777"/>
      <c r="G208" s="777"/>
      <c r="H208" s="777"/>
      <c r="I208" s="777"/>
      <c r="J208" s="777"/>
      <c r="K208" s="777"/>
      <c r="L208" s="777"/>
      <c r="M208" s="777"/>
      <c r="N208" s="777"/>
      <c r="O208" s="777"/>
      <c r="P208" s="777"/>
      <c r="Q208" s="777"/>
      <c r="R208" s="777"/>
      <c r="S208" s="777"/>
      <c r="T208" s="777"/>
      <c r="U208" s="777"/>
      <c r="V208" s="777"/>
      <c r="W208" s="777"/>
      <c r="X208" s="777"/>
      <c r="Y208" s="777"/>
      <c r="Z208" s="777"/>
      <c r="AA208" s="777"/>
      <c r="AB208" s="777"/>
      <c r="AC208" s="777"/>
      <c r="AD208" s="777"/>
      <c r="AE208" s="777"/>
      <c r="AF208" s="777"/>
      <c r="AG208" s="777"/>
      <c r="AH208" s="777"/>
      <c r="AI208" s="777"/>
      <c r="AJ208" s="777"/>
      <c r="AK208" s="777"/>
      <c r="AL208" s="777"/>
      <c r="AM208" s="777"/>
      <c r="AN208" s="777"/>
      <c r="AO208" s="777"/>
      <c r="AP208" s="777"/>
      <c r="AQ208" s="777"/>
      <c r="AR208" s="777"/>
      <c r="AS208" s="777"/>
      <c r="AT208" s="777"/>
      <c r="AU208" s="777"/>
      <c r="AV208" s="777"/>
      <c r="AW208" s="777"/>
      <c r="AX208" s="777"/>
      <c r="AY208" s="777"/>
      <c r="AZ208" s="777"/>
      <c r="BA208" s="777"/>
      <c r="BB208" s="777"/>
      <c r="BC208" s="777"/>
      <c r="BD208" s="777"/>
      <c r="BE208" s="777"/>
      <c r="BF208" s="890" t="s">
        <v>189</v>
      </c>
      <c r="BG208" s="891"/>
      <c r="BH208" s="891"/>
      <c r="BI208" s="892"/>
      <c r="BJ208" s="34"/>
      <c r="BK208" s="30"/>
      <c r="BL208" s="30"/>
    </row>
    <row r="209" spans="1:69" s="29" customFormat="1" ht="54" customHeight="1" x14ac:dyDescent="0.4">
      <c r="A209" s="879" t="s">
        <v>255</v>
      </c>
      <c r="B209" s="880"/>
      <c r="C209" s="880"/>
      <c r="D209" s="881"/>
      <c r="E209" s="895" t="s">
        <v>431</v>
      </c>
      <c r="F209" s="896"/>
      <c r="G209" s="896"/>
      <c r="H209" s="896"/>
      <c r="I209" s="896"/>
      <c r="J209" s="896"/>
      <c r="K209" s="896"/>
      <c r="L209" s="896"/>
      <c r="M209" s="896"/>
      <c r="N209" s="896"/>
      <c r="O209" s="896"/>
      <c r="P209" s="896"/>
      <c r="Q209" s="896"/>
      <c r="R209" s="896"/>
      <c r="S209" s="896"/>
      <c r="T209" s="896"/>
      <c r="U209" s="896"/>
      <c r="V209" s="896"/>
      <c r="W209" s="896"/>
      <c r="X209" s="896"/>
      <c r="Y209" s="896"/>
      <c r="Z209" s="896"/>
      <c r="AA209" s="896"/>
      <c r="AB209" s="896"/>
      <c r="AC209" s="896"/>
      <c r="AD209" s="896"/>
      <c r="AE209" s="896"/>
      <c r="AF209" s="896"/>
      <c r="AG209" s="896"/>
      <c r="AH209" s="896"/>
      <c r="AI209" s="896"/>
      <c r="AJ209" s="896"/>
      <c r="AK209" s="896"/>
      <c r="AL209" s="896"/>
      <c r="AM209" s="896"/>
      <c r="AN209" s="896"/>
      <c r="AO209" s="896"/>
      <c r="AP209" s="896"/>
      <c r="AQ209" s="896"/>
      <c r="AR209" s="896"/>
      <c r="AS209" s="896"/>
      <c r="AT209" s="896"/>
      <c r="AU209" s="896"/>
      <c r="AV209" s="896"/>
      <c r="AW209" s="896"/>
      <c r="AX209" s="896"/>
      <c r="AY209" s="896"/>
      <c r="AZ209" s="896"/>
      <c r="BA209" s="896"/>
      <c r="BB209" s="896"/>
      <c r="BC209" s="896"/>
      <c r="BD209" s="896"/>
      <c r="BE209" s="897"/>
      <c r="BF209" s="890" t="s">
        <v>190</v>
      </c>
      <c r="BG209" s="891"/>
      <c r="BH209" s="891"/>
      <c r="BI209" s="892"/>
      <c r="BJ209" s="34"/>
      <c r="BK209" s="30"/>
      <c r="BL209" s="30"/>
    </row>
    <row r="210" spans="1:69" ht="45" customHeight="1" x14ac:dyDescent="0.2">
      <c r="A210" s="544" t="s">
        <v>256</v>
      </c>
      <c r="B210" s="526"/>
      <c r="C210" s="526"/>
      <c r="D210" s="545"/>
      <c r="E210" s="546" t="s">
        <v>374</v>
      </c>
      <c r="F210" s="547"/>
      <c r="G210" s="547"/>
      <c r="H210" s="547"/>
      <c r="I210" s="547"/>
      <c r="J210" s="547"/>
      <c r="K210" s="547"/>
      <c r="L210" s="547"/>
      <c r="M210" s="547"/>
      <c r="N210" s="547"/>
      <c r="O210" s="547"/>
      <c r="P210" s="547"/>
      <c r="Q210" s="547"/>
      <c r="R210" s="547"/>
      <c r="S210" s="547"/>
      <c r="T210" s="547"/>
      <c r="U210" s="547"/>
      <c r="V210" s="547"/>
      <c r="W210" s="547"/>
      <c r="X210" s="547"/>
      <c r="Y210" s="547"/>
      <c r="Z210" s="547"/>
      <c r="AA210" s="547"/>
      <c r="AB210" s="547"/>
      <c r="AC210" s="547"/>
      <c r="AD210" s="547"/>
      <c r="AE210" s="547"/>
      <c r="AF210" s="547"/>
      <c r="AG210" s="547"/>
      <c r="AH210" s="547"/>
      <c r="AI210" s="547"/>
      <c r="AJ210" s="547"/>
      <c r="AK210" s="547"/>
      <c r="AL210" s="547"/>
      <c r="AM210" s="547"/>
      <c r="AN210" s="547"/>
      <c r="AO210" s="547"/>
      <c r="AP210" s="547"/>
      <c r="AQ210" s="547"/>
      <c r="AR210" s="547"/>
      <c r="AS210" s="547"/>
      <c r="AT210" s="547"/>
      <c r="AU210" s="547"/>
      <c r="AV210" s="547"/>
      <c r="AW210" s="547"/>
      <c r="AX210" s="547"/>
      <c r="AY210" s="547"/>
      <c r="AZ210" s="547"/>
      <c r="BA210" s="547"/>
      <c r="BB210" s="547"/>
      <c r="BC210" s="547"/>
      <c r="BD210" s="547"/>
      <c r="BE210" s="547"/>
      <c r="BF210" s="500" t="s">
        <v>268</v>
      </c>
      <c r="BG210" s="621"/>
      <c r="BH210" s="621"/>
      <c r="BI210" s="622"/>
      <c r="BO210" s="2"/>
      <c r="BP210" s="2"/>
      <c r="BQ210" s="2"/>
    </row>
    <row r="211" spans="1:69" ht="48" customHeight="1" x14ac:dyDescent="0.2">
      <c r="A211" s="544" t="s">
        <v>257</v>
      </c>
      <c r="B211" s="526"/>
      <c r="C211" s="526"/>
      <c r="D211" s="545"/>
      <c r="E211" s="546" t="s">
        <v>349</v>
      </c>
      <c r="F211" s="547"/>
      <c r="G211" s="547"/>
      <c r="H211" s="547"/>
      <c r="I211" s="547"/>
      <c r="J211" s="547"/>
      <c r="K211" s="547"/>
      <c r="L211" s="547"/>
      <c r="M211" s="547"/>
      <c r="N211" s="547"/>
      <c r="O211" s="547"/>
      <c r="P211" s="547"/>
      <c r="Q211" s="547"/>
      <c r="R211" s="547"/>
      <c r="S211" s="547"/>
      <c r="T211" s="547"/>
      <c r="U211" s="547"/>
      <c r="V211" s="547"/>
      <c r="W211" s="547"/>
      <c r="X211" s="547"/>
      <c r="Y211" s="547"/>
      <c r="Z211" s="547"/>
      <c r="AA211" s="547"/>
      <c r="AB211" s="547"/>
      <c r="AC211" s="547"/>
      <c r="AD211" s="547"/>
      <c r="AE211" s="547"/>
      <c r="AF211" s="547"/>
      <c r="AG211" s="547"/>
      <c r="AH211" s="547"/>
      <c r="AI211" s="547"/>
      <c r="AJ211" s="547"/>
      <c r="AK211" s="547"/>
      <c r="AL211" s="547"/>
      <c r="AM211" s="547"/>
      <c r="AN211" s="547"/>
      <c r="AO211" s="547"/>
      <c r="AP211" s="547"/>
      <c r="AQ211" s="547"/>
      <c r="AR211" s="547"/>
      <c r="AS211" s="547"/>
      <c r="AT211" s="547"/>
      <c r="AU211" s="547"/>
      <c r="AV211" s="547"/>
      <c r="AW211" s="547"/>
      <c r="AX211" s="547"/>
      <c r="AY211" s="547"/>
      <c r="AZ211" s="547"/>
      <c r="BA211" s="547"/>
      <c r="BB211" s="547"/>
      <c r="BC211" s="547"/>
      <c r="BD211" s="547"/>
      <c r="BE211" s="547"/>
      <c r="BF211" s="500" t="s">
        <v>270</v>
      </c>
      <c r="BG211" s="621"/>
      <c r="BH211" s="621"/>
      <c r="BI211" s="622"/>
      <c r="BO211" s="2"/>
      <c r="BP211" s="2"/>
      <c r="BQ211" s="2"/>
    </row>
    <row r="212" spans="1:69" ht="45.75" customHeight="1" x14ac:dyDescent="0.2">
      <c r="A212" s="544" t="s">
        <v>258</v>
      </c>
      <c r="B212" s="526"/>
      <c r="C212" s="526"/>
      <c r="D212" s="545"/>
      <c r="E212" s="546" t="s">
        <v>371</v>
      </c>
      <c r="F212" s="547"/>
      <c r="G212" s="547"/>
      <c r="H212" s="547"/>
      <c r="I212" s="547"/>
      <c r="J212" s="547"/>
      <c r="K212" s="547"/>
      <c r="L212" s="547"/>
      <c r="M212" s="547"/>
      <c r="N212" s="547"/>
      <c r="O212" s="547"/>
      <c r="P212" s="547"/>
      <c r="Q212" s="547"/>
      <c r="R212" s="547"/>
      <c r="S212" s="547"/>
      <c r="T212" s="547"/>
      <c r="U212" s="547"/>
      <c r="V212" s="547"/>
      <c r="W212" s="547"/>
      <c r="X212" s="547"/>
      <c r="Y212" s="547"/>
      <c r="Z212" s="547"/>
      <c r="AA212" s="547"/>
      <c r="AB212" s="547"/>
      <c r="AC212" s="547"/>
      <c r="AD212" s="547"/>
      <c r="AE212" s="547"/>
      <c r="AF212" s="547"/>
      <c r="AG212" s="547"/>
      <c r="AH212" s="547"/>
      <c r="AI212" s="547"/>
      <c r="AJ212" s="547"/>
      <c r="AK212" s="547"/>
      <c r="AL212" s="547"/>
      <c r="AM212" s="547"/>
      <c r="AN212" s="547"/>
      <c r="AO212" s="547"/>
      <c r="AP212" s="547"/>
      <c r="AQ212" s="547"/>
      <c r="AR212" s="547"/>
      <c r="AS212" s="547"/>
      <c r="AT212" s="547"/>
      <c r="AU212" s="547"/>
      <c r="AV212" s="547"/>
      <c r="AW212" s="547"/>
      <c r="AX212" s="547"/>
      <c r="AY212" s="547"/>
      <c r="AZ212" s="547"/>
      <c r="BA212" s="547"/>
      <c r="BB212" s="547"/>
      <c r="BC212" s="547"/>
      <c r="BD212" s="547"/>
      <c r="BE212" s="547"/>
      <c r="BF212" s="500" t="s">
        <v>271</v>
      </c>
      <c r="BG212" s="621"/>
      <c r="BH212" s="621"/>
      <c r="BI212" s="622"/>
      <c r="BO212" s="2"/>
      <c r="BP212" s="2"/>
      <c r="BQ212" s="2"/>
    </row>
    <row r="213" spans="1:69" ht="42.75" customHeight="1" x14ac:dyDescent="0.2">
      <c r="A213" s="509" t="s">
        <v>259</v>
      </c>
      <c r="B213" s="498"/>
      <c r="C213" s="498"/>
      <c r="D213" s="499"/>
      <c r="E213" s="507" t="s">
        <v>350</v>
      </c>
      <c r="F213" s="508"/>
      <c r="G213" s="508"/>
      <c r="H213" s="508"/>
      <c r="I213" s="508"/>
      <c r="J213" s="508"/>
      <c r="K213" s="508"/>
      <c r="L213" s="508"/>
      <c r="M213" s="508"/>
      <c r="N213" s="508"/>
      <c r="O213" s="508"/>
      <c r="P213" s="508"/>
      <c r="Q213" s="508"/>
      <c r="R213" s="508"/>
      <c r="S213" s="508"/>
      <c r="T213" s="508"/>
      <c r="U213" s="508"/>
      <c r="V213" s="508"/>
      <c r="W213" s="508"/>
      <c r="X213" s="508"/>
      <c r="Y213" s="508"/>
      <c r="Z213" s="508"/>
      <c r="AA213" s="508"/>
      <c r="AB213" s="508"/>
      <c r="AC213" s="508"/>
      <c r="AD213" s="508"/>
      <c r="AE213" s="508"/>
      <c r="AF213" s="508"/>
      <c r="AG213" s="508"/>
      <c r="AH213" s="508"/>
      <c r="AI213" s="508"/>
      <c r="AJ213" s="508"/>
      <c r="AK213" s="508"/>
      <c r="AL213" s="508"/>
      <c r="AM213" s="508"/>
      <c r="AN213" s="508"/>
      <c r="AO213" s="508"/>
      <c r="AP213" s="508"/>
      <c r="AQ213" s="508"/>
      <c r="AR213" s="508"/>
      <c r="AS213" s="508"/>
      <c r="AT213" s="508"/>
      <c r="AU213" s="508"/>
      <c r="AV213" s="508"/>
      <c r="AW213" s="508"/>
      <c r="AX213" s="508"/>
      <c r="AY213" s="508"/>
      <c r="AZ213" s="508"/>
      <c r="BA213" s="508"/>
      <c r="BB213" s="508"/>
      <c r="BC213" s="508"/>
      <c r="BD213" s="508"/>
      <c r="BE213" s="508"/>
      <c r="BF213" s="500" t="s">
        <v>272</v>
      </c>
      <c r="BG213" s="621"/>
      <c r="BH213" s="621"/>
      <c r="BI213" s="622"/>
      <c r="BO213" s="2"/>
      <c r="BP213" s="2"/>
      <c r="BQ213" s="2"/>
    </row>
    <row r="214" spans="1:69" ht="54" customHeight="1" x14ac:dyDescent="0.2">
      <c r="A214" s="509" t="s">
        <v>260</v>
      </c>
      <c r="B214" s="498"/>
      <c r="C214" s="498"/>
      <c r="D214" s="499"/>
      <c r="E214" s="507" t="s">
        <v>351</v>
      </c>
      <c r="F214" s="508"/>
      <c r="G214" s="508"/>
      <c r="H214" s="508"/>
      <c r="I214" s="508"/>
      <c r="J214" s="508"/>
      <c r="K214" s="508"/>
      <c r="L214" s="508"/>
      <c r="M214" s="508"/>
      <c r="N214" s="508"/>
      <c r="O214" s="508"/>
      <c r="P214" s="508"/>
      <c r="Q214" s="508"/>
      <c r="R214" s="508"/>
      <c r="S214" s="508"/>
      <c r="T214" s="508"/>
      <c r="U214" s="508"/>
      <c r="V214" s="508"/>
      <c r="W214" s="508"/>
      <c r="X214" s="508"/>
      <c r="Y214" s="508"/>
      <c r="Z214" s="508"/>
      <c r="AA214" s="508"/>
      <c r="AB214" s="508"/>
      <c r="AC214" s="508"/>
      <c r="AD214" s="508"/>
      <c r="AE214" s="508"/>
      <c r="AF214" s="508"/>
      <c r="AG214" s="508"/>
      <c r="AH214" s="508"/>
      <c r="AI214" s="508"/>
      <c r="AJ214" s="508"/>
      <c r="AK214" s="508"/>
      <c r="AL214" s="508"/>
      <c r="AM214" s="508"/>
      <c r="AN214" s="508"/>
      <c r="AO214" s="508"/>
      <c r="AP214" s="508"/>
      <c r="AQ214" s="508"/>
      <c r="AR214" s="508"/>
      <c r="AS214" s="508"/>
      <c r="AT214" s="508"/>
      <c r="AU214" s="508"/>
      <c r="AV214" s="508"/>
      <c r="AW214" s="508"/>
      <c r="AX214" s="508"/>
      <c r="AY214" s="508"/>
      <c r="AZ214" s="508"/>
      <c r="BA214" s="508"/>
      <c r="BB214" s="508"/>
      <c r="BC214" s="508"/>
      <c r="BD214" s="508"/>
      <c r="BE214" s="508"/>
      <c r="BF214" s="500" t="s">
        <v>272</v>
      </c>
      <c r="BG214" s="621"/>
      <c r="BH214" s="621"/>
      <c r="BI214" s="622"/>
      <c r="BO214" s="2"/>
      <c r="BP214" s="2"/>
      <c r="BQ214" s="2"/>
    </row>
    <row r="215" spans="1:69" ht="51.75" customHeight="1" x14ac:dyDescent="0.2">
      <c r="A215" s="555" t="s">
        <v>261</v>
      </c>
      <c r="B215" s="495"/>
      <c r="C215" s="495"/>
      <c r="D215" s="494"/>
      <c r="E215" s="507" t="s">
        <v>352</v>
      </c>
      <c r="F215" s="508"/>
      <c r="G215" s="508"/>
      <c r="H215" s="508"/>
      <c r="I215" s="508"/>
      <c r="J215" s="508"/>
      <c r="K215" s="508"/>
      <c r="L215" s="508"/>
      <c r="M215" s="508"/>
      <c r="N215" s="508"/>
      <c r="O215" s="508"/>
      <c r="P215" s="508"/>
      <c r="Q215" s="508"/>
      <c r="R215" s="508"/>
      <c r="S215" s="508"/>
      <c r="T215" s="508"/>
      <c r="U215" s="508"/>
      <c r="V215" s="508"/>
      <c r="W215" s="508"/>
      <c r="X215" s="508"/>
      <c r="Y215" s="508"/>
      <c r="Z215" s="508"/>
      <c r="AA215" s="508"/>
      <c r="AB215" s="508"/>
      <c r="AC215" s="508"/>
      <c r="AD215" s="508"/>
      <c r="AE215" s="508"/>
      <c r="AF215" s="508"/>
      <c r="AG215" s="508"/>
      <c r="AH215" s="508"/>
      <c r="AI215" s="508"/>
      <c r="AJ215" s="508"/>
      <c r="AK215" s="508"/>
      <c r="AL215" s="508"/>
      <c r="AM215" s="508"/>
      <c r="AN215" s="508"/>
      <c r="AO215" s="508"/>
      <c r="AP215" s="508"/>
      <c r="AQ215" s="508"/>
      <c r="AR215" s="508"/>
      <c r="AS215" s="508"/>
      <c r="AT215" s="508"/>
      <c r="AU215" s="508"/>
      <c r="AV215" s="508"/>
      <c r="AW215" s="508"/>
      <c r="AX215" s="508"/>
      <c r="AY215" s="508"/>
      <c r="AZ215" s="508"/>
      <c r="BA215" s="508"/>
      <c r="BB215" s="508"/>
      <c r="BC215" s="508"/>
      <c r="BD215" s="508"/>
      <c r="BE215" s="508"/>
      <c r="BF215" s="500" t="s">
        <v>213</v>
      </c>
      <c r="BG215" s="621"/>
      <c r="BH215" s="621"/>
      <c r="BI215" s="622"/>
      <c r="BO215" s="2"/>
      <c r="BP215" s="2"/>
      <c r="BQ215" s="2"/>
    </row>
    <row r="216" spans="1:69" s="25" customFormat="1" ht="57.75" customHeight="1" x14ac:dyDescent="0.35">
      <c r="A216" s="544" t="s">
        <v>262</v>
      </c>
      <c r="B216" s="526"/>
      <c r="C216" s="526"/>
      <c r="D216" s="545"/>
      <c r="E216" s="507" t="s">
        <v>353</v>
      </c>
      <c r="F216" s="508"/>
      <c r="G216" s="508"/>
      <c r="H216" s="508"/>
      <c r="I216" s="508"/>
      <c r="J216" s="508"/>
      <c r="K216" s="508"/>
      <c r="L216" s="508"/>
      <c r="M216" s="508"/>
      <c r="N216" s="508"/>
      <c r="O216" s="508"/>
      <c r="P216" s="508"/>
      <c r="Q216" s="508"/>
      <c r="R216" s="508"/>
      <c r="S216" s="508"/>
      <c r="T216" s="508"/>
      <c r="U216" s="508"/>
      <c r="V216" s="508"/>
      <c r="W216" s="508"/>
      <c r="X216" s="508"/>
      <c r="Y216" s="508"/>
      <c r="Z216" s="508"/>
      <c r="AA216" s="508"/>
      <c r="AB216" s="508"/>
      <c r="AC216" s="508"/>
      <c r="AD216" s="508"/>
      <c r="AE216" s="508"/>
      <c r="AF216" s="508"/>
      <c r="AG216" s="508"/>
      <c r="AH216" s="508"/>
      <c r="AI216" s="508"/>
      <c r="AJ216" s="508"/>
      <c r="AK216" s="508"/>
      <c r="AL216" s="508"/>
      <c r="AM216" s="508"/>
      <c r="AN216" s="508"/>
      <c r="AO216" s="508"/>
      <c r="AP216" s="508"/>
      <c r="AQ216" s="508"/>
      <c r="AR216" s="508"/>
      <c r="AS216" s="508"/>
      <c r="AT216" s="508"/>
      <c r="AU216" s="508"/>
      <c r="AV216" s="508"/>
      <c r="AW216" s="508"/>
      <c r="AX216" s="508"/>
      <c r="AY216" s="508"/>
      <c r="AZ216" s="508"/>
      <c r="BA216" s="508"/>
      <c r="BB216" s="508"/>
      <c r="BC216" s="508"/>
      <c r="BD216" s="508"/>
      <c r="BE216" s="508"/>
      <c r="BF216" s="500" t="s">
        <v>214</v>
      </c>
      <c r="BG216" s="621"/>
      <c r="BH216" s="621"/>
      <c r="BI216" s="622"/>
      <c r="BO216" s="26"/>
      <c r="BP216" s="26"/>
      <c r="BQ216" s="26"/>
    </row>
    <row r="217" spans="1:69" s="25" customFormat="1" ht="49.5" customHeight="1" x14ac:dyDescent="0.35">
      <c r="A217" s="509" t="s">
        <v>263</v>
      </c>
      <c r="B217" s="498"/>
      <c r="C217" s="498"/>
      <c r="D217" s="499"/>
      <c r="E217" s="507" t="s">
        <v>372</v>
      </c>
      <c r="F217" s="508"/>
      <c r="G217" s="508"/>
      <c r="H217" s="508"/>
      <c r="I217" s="508"/>
      <c r="J217" s="508"/>
      <c r="K217" s="508"/>
      <c r="L217" s="508"/>
      <c r="M217" s="508"/>
      <c r="N217" s="508"/>
      <c r="O217" s="508"/>
      <c r="P217" s="508"/>
      <c r="Q217" s="508"/>
      <c r="R217" s="508"/>
      <c r="S217" s="508"/>
      <c r="T217" s="508"/>
      <c r="U217" s="508"/>
      <c r="V217" s="508"/>
      <c r="W217" s="508"/>
      <c r="X217" s="508"/>
      <c r="Y217" s="508"/>
      <c r="Z217" s="508"/>
      <c r="AA217" s="508"/>
      <c r="AB217" s="508"/>
      <c r="AC217" s="508"/>
      <c r="AD217" s="508"/>
      <c r="AE217" s="508"/>
      <c r="AF217" s="508"/>
      <c r="AG217" s="508"/>
      <c r="AH217" s="508"/>
      <c r="AI217" s="508"/>
      <c r="AJ217" s="508"/>
      <c r="AK217" s="508"/>
      <c r="AL217" s="508"/>
      <c r="AM217" s="508"/>
      <c r="AN217" s="508"/>
      <c r="AO217" s="508"/>
      <c r="AP217" s="508"/>
      <c r="AQ217" s="508"/>
      <c r="AR217" s="508"/>
      <c r="AS217" s="508"/>
      <c r="AT217" s="508"/>
      <c r="AU217" s="508"/>
      <c r="AV217" s="508"/>
      <c r="AW217" s="508"/>
      <c r="AX217" s="508"/>
      <c r="AY217" s="508"/>
      <c r="AZ217" s="508"/>
      <c r="BA217" s="508"/>
      <c r="BB217" s="508"/>
      <c r="BC217" s="508"/>
      <c r="BD217" s="508"/>
      <c r="BE217" s="508"/>
      <c r="BF217" s="500" t="s">
        <v>218</v>
      </c>
      <c r="BG217" s="434"/>
      <c r="BH217" s="434"/>
      <c r="BI217" s="435"/>
      <c r="BO217" s="26"/>
      <c r="BP217" s="26"/>
      <c r="BQ217" s="26"/>
    </row>
    <row r="218" spans="1:69" s="25" customFormat="1" ht="53.25" customHeight="1" x14ac:dyDescent="0.35">
      <c r="A218" s="509" t="s">
        <v>264</v>
      </c>
      <c r="B218" s="498"/>
      <c r="C218" s="498"/>
      <c r="D218" s="499"/>
      <c r="E218" s="507" t="s">
        <v>354</v>
      </c>
      <c r="F218" s="508"/>
      <c r="G218" s="508"/>
      <c r="H218" s="508"/>
      <c r="I218" s="508"/>
      <c r="J218" s="508"/>
      <c r="K218" s="508"/>
      <c r="L218" s="508"/>
      <c r="M218" s="508"/>
      <c r="N218" s="508"/>
      <c r="O218" s="508"/>
      <c r="P218" s="508"/>
      <c r="Q218" s="508"/>
      <c r="R218" s="508"/>
      <c r="S218" s="508"/>
      <c r="T218" s="508"/>
      <c r="U218" s="508"/>
      <c r="V218" s="508"/>
      <c r="W218" s="508"/>
      <c r="X218" s="508"/>
      <c r="Y218" s="508"/>
      <c r="Z218" s="508"/>
      <c r="AA218" s="508"/>
      <c r="AB218" s="508"/>
      <c r="AC218" s="508"/>
      <c r="AD218" s="508"/>
      <c r="AE218" s="508"/>
      <c r="AF218" s="508"/>
      <c r="AG218" s="508"/>
      <c r="AH218" s="508"/>
      <c r="AI218" s="508"/>
      <c r="AJ218" s="508"/>
      <c r="AK218" s="508"/>
      <c r="AL218" s="508"/>
      <c r="AM218" s="508"/>
      <c r="AN218" s="508"/>
      <c r="AO218" s="508"/>
      <c r="AP218" s="508"/>
      <c r="AQ218" s="508"/>
      <c r="AR218" s="508"/>
      <c r="AS218" s="508"/>
      <c r="AT218" s="508"/>
      <c r="AU218" s="508"/>
      <c r="AV218" s="508"/>
      <c r="AW218" s="508"/>
      <c r="AX218" s="508"/>
      <c r="AY218" s="508"/>
      <c r="AZ218" s="508"/>
      <c r="BA218" s="508"/>
      <c r="BB218" s="508"/>
      <c r="BC218" s="508"/>
      <c r="BD218" s="508"/>
      <c r="BE218" s="508"/>
      <c r="BF218" s="500" t="s">
        <v>218</v>
      </c>
      <c r="BG218" s="434"/>
      <c r="BH218" s="434"/>
      <c r="BI218" s="435"/>
      <c r="BO218" s="26"/>
      <c r="BP218" s="26"/>
      <c r="BQ218" s="26"/>
    </row>
    <row r="219" spans="1:69" s="25" customFormat="1" ht="51.75" customHeight="1" x14ac:dyDescent="0.35">
      <c r="A219" s="555" t="s">
        <v>330</v>
      </c>
      <c r="B219" s="495"/>
      <c r="C219" s="495"/>
      <c r="D219" s="494"/>
      <c r="E219" s="507" t="s">
        <v>355</v>
      </c>
      <c r="F219" s="508"/>
      <c r="G219" s="508"/>
      <c r="H219" s="508"/>
      <c r="I219" s="508"/>
      <c r="J219" s="508"/>
      <c r="K219" s="508"/>
      <c r="L219" s="508"/>
      <c r="M219" s="508"/>
      <c r="N219" s="508"/>
      <c r="O219" s="508"/>
      <c r="P219" s="508"/>
      <c r="Q219" s="508"/>
      <c r="R219" s="508"/>
      <c r="S219" s="508"/>
      <c r="T219" s="508"/>
      <c r="U219" s="508"/>
      <c r="V219" s="508"/>
      <c r="W219" s="508"/>
      <c r="X219" s="508"/>
      <c r="Y219" s="508"/>
      <c r="Z219" s="508"/>
      <c r="AA219" s="508"/>
      <c r="AB219" s="508"/>
      <c r="AC219" s="508"/>
      <c r="AD219" s="508"/>
      <c r="AE219" s="508"/>
      <c r="AF219" s="508"/>
      <c r="AG219" s="508"/>
      <c r="AH219" s="508"/>
      <c r="AI219" s="508"/>
      <c r="AJ219" s="508"/>
      <c r="AK219" s="508"/>
      <c r="AL219" s="508"/>
      <c r="AM219" s="508"/>
      <c r="AN219" s="508"/>
      <c r="AO219" s="508"/>
      <c r="AP219" s="508"/>
      <c r="AQ219" s="508"/>
      <c r="AR219" s="508"/>
      <c r="AS219" s="508"/>
      <c r="AT219" s="508"/>
      <c r="AU219" s="508"/>
      <c r="AV219" s="508"/>
      <c r="AW219" s="508"/>
      <c r="AX219" s="508"/>
      <c r="AY219" s="508"/>
      <c r="AZ219" s="508"/>
      <c r="BA219" s="508"/>
      <c r="BB219" s="508"/>
      <c r="BC219" s="508"/>
      <c r="BD219" s="508"/>
      <c r="BE219" s="508"/>
      <c r="BF219" s="500" t="s">
        <v>219</v>
      </c>
      <c r="BG219" s="621"/>
      <c r="BH219" s="621"/>
      <c r="BI219" s="622"/>
      <c r="BO219" s="26"/>
      <c r="BP219" s="26"/>
      <c r="BQ219" s="26"/>
    </row>
    <row r="220" spans="1:69" s="25" customFormat="1" ht="45" customHeight="1" x14ac:dyDescent="0.35">
      <c r="A220" s="509" t="s">
        <v>331</v>
      </c>
      <c r="B220" s="498"/>
      <c r="C220" s="498"/>
      <c r="D220" s="499"/>
      <c r="E220" s="507" t="s">
        <v>373</v>
      </c>
      <c r="F220" s="508"/>
      <c r="G220" s="508"/>
      <c r="H220" s="508"/>
      <c r="I220" s="508"/>
      <c r="J220" s="508"/>
      <c r="K220" s="508"/>
      <c r="L220" s="508"/>
      <c r="M220" s="508"/>
      <c r="N220" s="508"/>
      <c r="O220" s="508"/>
      <c r="P220" s="508"/>
      <c r="Q220" s="508"/>
      <c r="R220" s="508"/>
      <c r="S220" s="508"/>
      <c r="T220" s="508"/>
      <c r="U220" s="508"/>
      <c r="V220" s="508"/>
      <c r="W220" s="508"/>
      <c r="X220" s="508"/>
      <c r="Y220" s="508"/>
      <c r="Z220" s="508"/>
      <c r="AA220" s="508"/>
      <c r="AB220" s="508"/>
      <c r="AC220" s="508"/>
      <c r="AD220" s="508"/>
      <c r="AE220" s="508"/>
      <c r="AF220" s="508"/>
      <c r="AG220" s="508"/>
      <c r="AH220" s="508"/>
      <c r="AI220" s="508"/>
      <c r="AJ220" s="508"/>
      <c r="AK220" s="508"/>
      <c r="AL220" s="508"/>
      <c r="AM220" s="508"/>
      <c r="AN220" s="508"/>
      <c r="AO220" s="508"/>
      <c r="AP220" s="508"/>
      <c r="AQ220" s="508"/>
      <c r="AR220" s="508"/>
      <c r="AS220" s="508"/>
      <c r="AT220" s="508"/>
      <c r="AU220" s="508"/>
      <c r="AV220" s="508"/>
      <c r="AW220" s="508"/>
      <c r="AX220" s="508"/>
      <c r="AY220" s="508"/>
      <c r="AZ220" s="508"/>
      <c r="BA220" s="508"/>
      <c r="BB220" s="508"/>
      <c r="BC220" s="508"/>
      <c r="BD220" s="508"/>
      <c r="BE220" s="508"/>
      <c r="BF220" s="500" t="s">
        <v>273</v>
      </c>
      <c r="BG220" s="434"/>
      <c r="BH220" s="434"/>
      <c r="BI220" s="435"/>
      <c r="BO220" s="26"/>
      <c r="BP220" s="26"/>
      <c r="BQ220" s="26"/>
    </row>
    <row r="221" spans="1:69" s="25" customFormat="1" ht="49.5" customHeight="1" x14ac:dyDescent="0.35">
      <c r="A221" s="509" t="s">
        <v>265</v>
      </c>
      <c r="B221" s="498"/>
      <c r="C221" s="498"/>
      <c r="D221" s="499"/>
      <c r="E221" s="507" t="s">
        <v>356</v>
      </c>
      <c r="F221" s="508"/>
      <c r="G221" s="508"/>
      <c r="H221" s="508"/>
      <c r="I221" s="508"/>
      <c r="J221" s="508"/>
      <c r="K221" s="508"/>
      <c r="L221" s="508"/>
      <c r="M221" s="508"/>
      <c r="N221" s="508"/>
      <c r="O221" s="508"/>
      <c r="P221" s="508"/>
      <c r="Q221" s="508"/>
      <c r="R221" s="508"/>
      <c r="S221" s="508"/>
      <c r="T221" s="508"/>
      <c r="U221" s="508"/>
      <c r="V221" s="508"/>
      <c r="W221" s="508"/>
      <c r="X221" s="508"/>
      <c r="Y221" s="508"/>
      <c r="Z221" s="508"/>
      <c r="AA221" s="508"/>
      <c r="AB221" s="508"/>
      <c r="AC221" s="508"/>
      <c r="AD221" s="508"/>
      <c r="AE221" s="508"/>
      <c r="AF221" s="508"/>
      <c r="AG221" s="508"/>
      <c r="AH221" s="508"/>
      <c r="AI221" s="508"/>
      <c r="AJ221" s="508"/>
      <c r="AK221" s="508"/>
      <c r="AL221" s="508"/>
      <c r="AM221" s="508"/>
      <c r="AN221" s="508"/>
      <c r="AO221" s="508"/>
      <c r="AP221" s="508"/>
      <c r="AQ221" s="508"/>
      <c r="AR221" s="508"/>
      <c r="AS221" s="508"/>
      <c r="AT221" s="508"/>
      <c r="AU221" s="508"/>
      <c r="AV221" s="508"/>
      <c r="AW221" s="508"/>
      <c r="AX221" s="508"/>
      <c r="AY221" s="508"/>
      <c r="AZ221" s="508"/>
      <c r="BA221" s="508"/>
      <c r="BB221" s="508"/>
      <c r="BC221" s="508"/>
      <c r="BD221" s="508"/>
      <c r="BE221" s="508"/>
      <c r="BF221" s="500" t="s">
        <v>273</v>
      </c>
      <c r="BG221" s="434"/>
      <c r="BH221" s="434"/>
      <c r="BI221" s="435"/>
      <c r="BO221" s="26"/>
      <c r="BP221" s="26"/>
      <c r="BQ221" s="26"/>
    </row>
    <row r="222" spans="1:69" s="25" customFormat="1" ht="54.75" customHeight="1" x14ac:dyDescent="0.35">
      <c r="A222" s="509" t="s">
        <v>332</v>
      </c>
      <c r="B222" s="498"/>
      <c r="C222" s="498"/>
      <c r="D222" s="499"/>
      <c r="E222" s="507" t="s">
        <v>357</v>
      </c>
      <c r="F222" s="508"/>
      <c r="G222" s="508"/>
      <c r="H222" s="508"/>
      <c r="I222" s="508"/>
      <c r="J222" s="508"/>
      <c r="K222" s="508"/>
      <c r="L222" s="508"/>
      <c r="M222" s="508"/>
      <c r="N222" s="508"/>
      <c r="O222" s="508"/>
      <c r="P222" s="508"/>
      <c r="Q222" s="508"/>
      <c r="R222" s="508"/>
      <c r="S222" s="508"/>
      <c r="T222" s="508"/>
      <c r="U222" s="508"/>
      <c r="V222" s="508"/>
      <c r="W222" s="508"/>
      <c r="X222" s="508"/>
      <c r="Y222" s="508"/>
      <c r="Z222" s="508"/>
      <c r="AA222" s="508"/>
      <c r="AB222" s="508"/>
      <c r="AC222" s="508"/>
      <c r="AD222" s="508"/>
      <c r="AE222" s="508"/>
      <c r="AF222" s="508"/>
      <c r="AG222" s="508"/>
      <c r="AH222" s="508"/>
      <c r="AI222" s="508"/>
      <c r="AJ222" s="508"/>
      <c r="AK222" s="508"/>
      <c r="AL222" s="508"/>
      <c r="AM222" s="508"/>
      <c r="AN222" s="508"/>
      <c r="AO222" s="508"/>
      <c r="AP222" s="508"/>
      <c r="AQ222" s="508"/>
      <c r="AR222" s="508"/>
      <c r="AS222" s="508"/>
      <c r="AT222" s="508"/>
      <c r="AU222" s="508"/>
      <c r="AV222" s="508"/>
      <c r="AW222" s="508"/>
      <c r="AX222" s="508"/>
      <c r="AY222" s="508"/>
      <c r="AZ222" s="508"/>
      <c r="BA222" s="508"/>
      <c r="BB222" s="508"/>
      <c r="BC222" s="508"/>
      <c r="BD222" s="508"/>
      <c r="BE222" s="508"/>
      <c r="BF222" s="500" t="s">
        <v>274</v>
      </c>
      <c r="BG222" s="434"/>
      <c r="BH222" s="434"/>
      <c r="BI222" s="435"/>
      <c r="BO222" s="26"/>
      <c r="BP222" s="26"/>
      <c r="BQ222" s="26"/>
    </row>
    <row r="223" spans="1:69" ht="48.75" customHeight="1" x14ac:dyDescent="0.2">
      <c r="A223" s="544" t="s">
        <v>333</v>
      </c>
      <c r="B223" s="526"/>
      <c r="C223" s="526"/>
      <c r="D223" s="545"/>
      <c r="E223" s="546" t="s">
        <v>358</v>
      </c>
      <c r="F223" s="547"/>
      <c r="G223" s="547"/>
      <c r="H223" s="547"/>
      <c r="I223" s="547"/>
      <c r="J223" s="547"/>
      <c r="K223" s="547"/>
      <c r="L223" s="547"/>
      <c r="M223" s="547"/>
      <c r="N223" s="547"/>
      <c r="O223" s="547"/>
      <c r="P223" s="547"/>
      <c r="Q223" s="547"/>
      <c r="R223" s="547"/>
      <c r="S223" s="547"/>
      <c r="T223" s="547"/>
      <c r="U223" s="547"/>
      <c r="V223" s="547"/>
      <c r="W223" s="547"/>
      <c r="X223" s="547"/>
      <c r="Y223" s="547"/>
      <c r="Z223" s="547"/>
      <c r="AA223" s="547"/>
      <c r="AB223" s="547"/>
      <c r="AC223" s="547"/>
      <c r="AD223" s="547"/>
      <c r="AE223" s="547"/>
      <c r="AF223" s="547"/>
      <c r="AG223" s="547"/>
      <c r="AH223" s="547"/>
      <c r="AI223" s="547"/>
      <c r="AJ223" s="547"/>
      <c r="AK223" s="547"/>
      <c r="AL223" s="547"/>
      <c r="AM223" s="547"/>
      <c r="AN223" s="547"/>
      <c r="AO223" s="547"/>
      <c r="AP223" s="547"/>
      <c r="AQ223" s="547"/>
      <c r="AR223" s="547"/>
      <c r="AS223" s="547"/>
      <c r="AT223" s="547"/>
      <c r="AU223" s="547"/>
      <c r="AV223" s="547"/>
      <c r="AW223" s="547"/>
      <c r="AX223" s="547"/>
      <c r="AY223" s="547"/>
      <c r="AZ223" s="547"/>
      <c r="BA223" s="547"/>
      <c r="BB223" s="547"/>
      <c r="BC223" s="547"/>
      <c r="BD223" s="547"/>
      <c r="BE223" s="547"/>
      <c r="BF223" s="618" t="s">
        <v>221</v>
      </c>
      <c r="BG223" s="619"/>
      <c r="BH223" s="619"/>
      <c r="BI223" s="620"/>
      <c r="BO223" s="2"/>
      <c r="BP223" s="2"/>
      <c r="BQ223" s="2"/>
    </row>
    <row r="224" spans="1:69" ht="52.5" customHeight="1" x14ac:dyDescent="0.2">
      <c r="A224" s="509" t="s">
        <v>279</v>
      </c>
      <c r="B224" s="498"/>
      <c r="C224" s="498"/>
      <c r="D224" s="499"/>
      <c r="E224" s="507" t="s">
        <v>359</v>
      </c>
      <c r="F224" s="508"/>
      <c r="G224" s="508"/>
      <c r="H224" s="508"/>
      <c r="I224" s="508"/>
      <c r="J224" s="508"/>
      <c r="K224" s="508"/>
      <c r="L224" s="508"/>
      <c r="M224" s="508"/>
      <c r="N224" s="508"/>
      <c r="O224" s="508"/>
      <c r="P224" s="508"/>
      <c r="Q224" s="508"/>
      <c r="R224" s="508"/>
      <c r="S224" s="508"/>
      <c r="T224" s="508"/>
      <c r="U224" s="508"/>
      <c r="V224" s="508"/>
      <c r="W224" s="508"/>
      <c r="X224" s="508"/>
      <c r="Y224" s="508"/>
      <c r="Z224" s="508"/>
      <c r="AA224" s="508"/>
      <c r="AB224" s="508"/>
      <c r="AC224" s="508"/>
      <c r="AD224" s="508"/>
      <c r="AE224" s="508"/>
      <c r="AF224" s="508"/>
      <c r="AG224" s="508"/>
      <c r="AH224" s="508"/>
      <c r="AI224" s="508"/>
      <c r="AJ224" s="508"/>
      <c r="AK224" s="508"/>
      <c r="AL224" s="508"/>
      <c r="AM224" s="508"/>
      <c r="AN224" s="508"/>
      <c r="AO224" s="508"/>
      <c r="AP224" s="508"/>
      <c r="AQ224" s="508"/>
      <c r="AR224" s="508"/>
      <c r="AS224" s="508"/>
      <c r="AT224" s="508"/>
      <c r="AU224" s="508"/>
      <c r="AV224" s="508"/>
      <c r="AW224" s="508"/>
      <c r="AX224" s="508"/>
      <c r="AY224" s="508"/>
      <c r="AZ224" s="508"/>
      <c r="BA224" s="508"/>
      <c r="BB224" s="508"/>
      <c r="BC224" s="508"/>
      <c r="BD224" s="508"/>
      <c r="BE224" s="508"/>
      <c r="BF224" s="500" t="s">
        <v>222</v>
      </c>
      <c r="BG224" s="434"/>
      <c r="BH224" s="434"/>
      <c r="BI224" s="435"/>
      <c r="BO224" s="2"/>
      <c r="BP224" s="2"/>
      <c r="BQ224" s="2"/>
    </row>
    <row r="225" spans="1:69" ht="53.25" customHeight="1" x14ac:dyDescent="0.2">
      <c r="A225" s="509" t="s">
        <v>280</v>
      </c>
      <c r="B225" s="498"/>
      <c r="C225" s="498"/>
      <c r="D225" s="499"/>
      <c r="E225" s="507" t="s">
        <v>375</v>
      </c>
      <c r="F225" s="508"/>
      <c r="G225" s="508"/>
      <c r="H225" s="508"/>
      <c r="I225" s="508"/>
      <c r="J225" s="508"/>
      <c r="K225" s="508"/>
      <c r="L225" s="508"/>
      <c r="M225" s="508"/>
      <c r="N225" s="508"/>
      <c r="O225" s="508"/>
      <c r="P225" s="508"/>
      <c r="Q225" s="508"/>
      <c r="R225" s="508"/>
      <c r="S225" s="508"/>
      <c r="T225" s="508"/>
      <c r="U225" s="508"/>
      <c r="V225" s="508"/>
      <c r="W225" s="508"/>
      <c r="X225" s="508"/>
      <c r="Y225" s="508"/>
      <c r="Z225" s="508"/>
      <c r="AA225" s="508"/>
      <c r="AB225" s="508"/>
      <c r="AC225" s="508"/>
      <c r="AD225" s="508"/>
      <c r="AE225" s="508"/>
      <c r="AF225" s="508"/>
      <c r="AG225" s="508"/>
      <c r="AH225" s="508"/>
      <c r="AI225" s="508"/>
      <c r="AJ225" s="508"/>
      <c r="AK225" s="508"/>
      <c r="AL225" s="508"/>
      <c r="AM225" s="508"/>
      <c r="AN225" s="508"/>
      <c r="AO225" s="508"/>
      <c r="AP225" s="508"/>
      <c r="AQ225" s="508"/>
      <c r="AR225" s="508"/>
      <c r="AS225" s="508"/>
      <c r="AT225" s="508"/>
      <c r="AU225" s="508"/>
      <c r="AV225" s="508"/>
      <c r="AW225" s="508"/>
      <c r="AX225" s="508"/>
      <c r="AY225" s="508"/>
      <c r="AZ225" s="508"/>
      <c r="BA225" s="508"/>
      <c r="BB225" s="508"/>
      <c r="BC225" s="508"/>
      <c r="BD225" s="508"/>
      <c r="BE225" s="508"/>
      <c r="BF225" s="500" t="s">
        <v>223</v>
      </c>
      <c r="BG225" s="434"/>
      <c r="BH225" s="434"/>
      <c r="BI225" s="435"/>
      <c r="BO225" s="2"/>
      <c r="BP225" s="2"/>
      <c r="BQ225" s="2"/>
    </row>
    <row r="226" spans="1:69" ht="87" customHeight="1" x14ac:dyDescent="0.2">
      <c r="A226" s="509" t="s">
        <v>281</v>
      </c>
      <c r="B226" s="498"/>
      <c r="C226" s="498"/>
      <c r="D226" s="499"/>
      <c r="E226" s="507" t="s">
        <v>360</v>
      </c>
      <c r="F226" s="508"/>
      <c r="G226" s="508"/>
      <c r="H226" s="508"/>
      <c r="I226" s="508"/>
      <c r="J226" s="508"/>
      <c r="K226" s="508"/>
      <c r="L226" s="508"/>
      <c r="M226" s="508"/>
      <c r="N226" s="508"/>
      <c r="O226" s="508"/>
      <c r="P226" s="508"/>
      <c r="Q226" s="508"/>
      <c r="R226" s="508"/>
      <c r="S226" s="508"/>
      <c r="T226" s="508"/>
      <c r="U226" s="508"/>
      <c r="V226" s="508"/>
      <c r="W226" s="508"/>
      <c r="X226" s="508"/>
      <c r="Y226" s="508"/>
      <c r="Z226" s="508"/>
      <c r="AA226" s="508"/>
      <c r="AB226" s="508"/>
      <c r="AC226" s="508"/>
      <c r="AD226" s="508"/>
      <c r="AE226" s="508"/>
      <c r="AF226" s="508"/>
      <c r="AG226" s="508"/>
      <c r="AH226" s="508"/>
      <c r="AI226" s="508"/>
      <c r="AJ226" s="508"/>
      <c r="AK226" s="508"/>
      <c r="AL226" s="508"/>
      <c r="AM226" s="508"/>
      <c r="AN226" s="508"/>
      <c r="AO226" s="508"/>
      <c r="AP226" s="508"/>
      <c r="AQ226" s="508"/>
      <c r="AR226" s="508"/>
      <c r="AS226" s="508"/>
      <c r="AT226" s="508"/>
      <c r="AU226" s="508"/>
      <c r="AV226" s="508"/>
      <c r="AW226" s="508"/>
      <c r="AX226" s="508"/>
      <c r="AY226" s="508"/>
      <c r="AZ226" s="508"/>
      <c r="BA226" s="508"/>
      <c r="BB226" s="508"/>
      <c r="BC226" s="508"/>
      <c r="BD226" s="508"/>
      <c r="BE226" s="508"/>
      <c r="BF226" s="500" t="s">
        <v>227</v>
      </c>
      <c r="BG226" s="434"/>
      <c r="BH226" s="434"/>
      <c r="BI226" s="435"/>
      <c r="BO226" s="2"/>
      <c r="BP226" s="2"/>
      <c r="BQ226" s="2"/>
    </row>
    <row r="227" spans="1:69" ht="48" customHeight="1" x14ac:dyDescent="0.2">
      <c r="A227" s="509" t="s">
        <v>282</v>
      </c>
      <c r="B227" s="498"/>
      <c r="C227" s="498"/>
      <c r="D227" s="499"/>
      <c r="E227" s="507" t="s">
        <v>361</v>
      </c>
      <c r="F227" s="508"/>
      <c r="G227" s="508"/>
      <c r="H227" s="508"/>
      <c r="I227" s="508"/>
      <c r="J227" s="508"/>
      <c r="K227" s="508"/>
      <c r="L227" s="508"/>
      <c r="M227" s="508"/>
      <c r="N227" s="508"/>
      <c r="O227" s="508"/>
      <c r="P227" s="508"/>
      <c r="Q227" s="508"/>
      <c r="R227" s="508"/>
      <c r="S227" s="508"/>
      <c r="T227" s="508"/>
      <c r="U227" s="508"/>
      <c r="V227" s="508"/>
      <c r="W227" s="508"/>
      <c r="X227" s="508"/>
      <c r="Y227" s="508"/>
      <c r="Z227" s="508"/>
      <c r="AA227" s="508"/>
      <c r="AB227" s="508"/>
      <c r="AC227" s="508"/>
      <c r="AD227" s="508"/>
      <c r="AE227" s="508"/>
      <c r="AF227" s="508"/>
      <c r="AG227" s="508"/>
      <c r="AH227" s="508"/>
      <c r="AI227" s="508"/>
      <c r="AJ227" s="508"/>
      <c r="AK227" s="508"/>
      <c r="AL227" s="508"/>
      <c r="AM227" s="508"/>
      <c r="AN227" s="508"/>
      <c r="AO227" s="508"/>
      <c r="AP227" s="508"/>
      <c r="AQ227" s="508"/>
      <c r="AR227" s="508"/>
      <c r="AS227" s="508"/>
      <c r="AT227" s="508"/>
      <c r="AU227" s="508"/>
      <c r="AV227" s="508"/>
      <c r="AW227" s="508"/>
      <c r="AX227" s="508"/>
      <c r="AY227" s="508"/>
      <c r="AZ227" s="508"/>
      <c r="BA227" s="508"/>
      <c r="BB227" s="508"/>
      <c r="BC227" s="508"/>
      <c r="BD227" s="508"/>
      <c r="BE227" s="508"/>
      <c r="BF227" s="500" t="s">
        <v>227</v>
      </c>
      <c r="BG227" s="434"/>
      <c r="BH227" s="434"/>
      <c r="BI227" s="435"/>
      <c r="BO227" s="2"/>
      <c r="BP227" s="2"/>
      <c r="BQ227" s="2"/>
    </row>
    <row r="228" spans="1:69" ht="55.5" customHeight="1" x14ac:dyDescent="0.2">
      <c r="A228" s="509" t="s">
        <v>283</v>
      </c>
      <c r="B228" s="498"/>
      <c r="C228" s="498"/>
      <c r="D228" s="499"/>
      <c r="E228" s="507" t="s">
        <v>362</v>
      </c>
      <c r="F228" s="508"/>
      <c r="G228" s="508"/>
      <c r="H228" s="508"/>
      <c r="I228" s="508"/>
      <c r="J228" s="508"/>
      <c r="K228" s="508"/>
      <c r="L228" s="508"/>
      <c r="M228" s="508"/>
      <c r="N228" s="508"/>
      <c r="O228" s="508"/>
      <c r="P228" s="508"/>
      <c r="Q228" s="508"/>
      <c r="R228" s="508"/>
      <c r="S228" s="508"/>
      <c r="T228" s="508"/>
      <c r="U228" s="508"/>
      <c r="V228" s="508"/>
      <c r="W228" s="508"/>
      <c r="X228" s="508"/>
      <c r="Y228" s="508"/>
      <c r="Z228" s="508"/>
      <c r="AA228" s="508"/>
      <c r="AB228" s="508"/>
      <c r="AC228" s="508"/>
      <c r="AD228" s="508"/>
      <c r="AE228" s="508"/>
      <c r="AF228" s="508"/>
      <c r="AG228" s="508"/>
      <c r="AH228" s="508"/>
      <c r="AI228" s="508"/>
      <c r="AJ228" s="508"/>
      <c r="AK228" s="508"/>
      <c r="AL228" s="508"/>
      <c r="AM228" s="508"/>
      <c r="AN228" s="508"/>
      <c r="AO228" s="508"/>
      <c r="AP228" s="508"/>
      <c r="AQ228" s="508"/>
      <c r="AR228" s="508"/>
      <c r="AS228" s="508"/>
      <c r="AT228" s="508"/>
      <c r="AU228" s="508"/>
      <c r="AV228" s="508"/>
      <c r="AW228" s="508"/>
      <c r="AX228" s="508"/>
      <c r="AY228" s="508"/>
      <c r="AZ228" s="508"/>
      <c r="BA228" s="508"/>
      <c r="BB228" s="508"/>
      <c r="BC228" s="508"/>
      <c r="BD228" s="508"/>
      <c r="BE228" s="508"/>
      <c r="BF228" s="500" t="s">
        <v>275</v>
      </c>
      <c r="BG228" s="434"/>
      <c r="BH228" s="434"/>
      <c r="BI228" s="435"/>
      <c r="BO228" s="2"/>
      <c r="BP228" s="2"/>
      <c r="BQ228" s="2"/>
    </row>
    <row r="229" spans="1:69" ht="78" customHeight="1" x14ac:dyDescent="0.2">
      <c r="A229" s="509" t="s">
        <v>284</v>
      </c>
      <c r="B229" s="498"/>
      <c r="C229" s="498"/>
      <c r="D229" s="499"/>
      <c r="E229" s="507" t="s">
        <v>426</v>
      </c>
      <c r="F229" s="508"/>
      <c r="G229" s="508"/>
      <c r="H229" s="508"/>
      <c r="I229" s="508"/>
      <c r="J229" s="508"/>
      <c r="K229" s="508"/>
      <c r="L229" s="508"/>
      <c r="M229" s="508"/>
      <c r="N229" s="508"/>
      <c r="O229" s="508"/>
      <c r="P229" s="508"/>
      <c r="Q229" s="508"/>
      <c r="R229" s="508"/>
      <c r="S229" s="508"/>
      <c r="T229" s="508"/>
      <c r="U229" s="508"/>
      <c r="V229" s="508"/>
      <c r="W229" s="508"/>
      <c r="X229" s="508"/>
      <c r="Y229" s="508"/>
      <c r="Z229" s="508"/>
      <c r="AA229" s="508"/>
      <c r="AB229" s="508"/>
      <c r="AC229" s="508"/>
      <c r="AD229" s="508"/>
      <c r="AE229" s="508"/>
      <c r="AF229" s="508"/>
      <c r="AG229" s="508"/>
      <c r="AH229" s="508"/>
      <c r="AI229" s="508"/>
      <c r="AJ229" s="508"/>
      <c r="AK229" s="508"/>
      <c r="AL229" s="508"/>
      <c r="AM229" s="508"/>
      <c r="AN229" s="508"/>
      <c r="AO229" s="508"/>
      <c r="AP229" s="508"/>
      <c r="AQ229" s="508"/>
      <c r="AR229" s="508"/>
      <c r="AS229" s="508"/>
      <c r="AT229" s="508"/>
      <c r="AU229" s="508"/>
      <c r="AV229" s="508"/>
      <c r="AW229" s="508"/>
      <c r="AX229" s="508"/>
      <c r="AY229" s="508"/>
      <c r="AZ229" s="508"/>
      <c r="BA229" s="508"/>
      <c r="BB229" s="508"/>
      <c r="BC229" s="508"/>
      <c r="BD229" s="508"/>
      <c r="BE229" s="508"/>
      <c r="BF229" s="500" t="s">
        <v>276</v>
      </c>
      <c r="BG229" s="434"/>
      <c r="BH229" s="434"/>
      <c r="BI229" s="435"/>
      <c r="BO229" s="2"/>
      <c r="BP229" s="2"/>
      <c r="BQ229" s="2"/>
    </row>
    <row r="230" spans="1:69" ht="57" customHeight="1" x14ac:dyDescent="0.2">
      <c r="A230" s="509" t="s">
        <v>285</v>
      </c>
      <c r="B230" s="498"/>
      <c r="C230" s="498"/>
      <c r="D230" s="499"/>
      <c r="E230" s="507" t="s">
        <v>363</v>
      </c>
      <c r="F230" s="508"/>
      <c r="G230" s="508"/>
      <c r="H230" s="508"/>
      <c r="I230" s="508"/>
      <c r="J230" s="508"/>
      <c r="K230" s="508"/>
      <c r="L230" s="508"/>
      <c r="M230" s="508"/>
      <c r="N230" s="508"/>
      <c r="O230" s="508"/>
      <c r="P230" s="508"/>
      <c r="Q230" s="508"/>
      <c r="R230" s="508"/>
      <c r="S230" s="508"/>
      <c r="T230" s="508"/>
      <c r="U230" s="508"/>
      <c r="V230" s="508"/>
      <c r="W230" s="508"/>
      <c r="X230" s="508"/>
      <c r="Y230" s="508"/>
      <c r="Z230" s="508"/>
      <c r="AA230" s="508"/>
      <c r="AB230" s="508"/>
      <c r="AC230" s="508"/>
      <c r="AD230" s="508"/>
      <c r="AE230" s="508"/>
      <c r="AF230" s="508"/>
      <c r="AG230" s="508"/>
      <c r="AH230" s="508"/>
      <c r="AI230" s="508"/>
      <c r="AJ230" s="508"/>
      <c r="AK230" s="508"/>
      <c r="AL230" s="508"/>
      <c r="AM230" s="508"/>
      <c r="AN230" s="508"/>
      <c r="AO230" s="508"/>
      <c r="AP230" s="508"/>
      <c r="AQ230" s="508"/>
      <c r="AR230" s="508"/>
      <c r="AS230" s="508"/>
      <c r="AT230" s="508"/>
      <c r="AU230" s="508"/>
      <c r="AV230" s="508"/>
      <c r="AW230" s="508"/>
      <c r="AX230" s="508"/>
      <c r="AY230" s="508"/>
      <c r="AZ230" s="508"/>
      <c r="BA230" s="508"/>
      <c r="BB230" s="508"/>
      <c r="BC230" s="508"/>
      <c r="BD230" s="508"/>
      <c r="BE230" s="508"/>
      <c r="BF230" s="500" t="s">
        <v>276</v>
      </c>
      <c r="BG230" s="434"/>
      <c r="BH230" s="434"/>
      <c r="BI230" s="435"/>
      <c r="BO230" s="2"/>
      <c r="BP230" s="2"/>
      <c r="BQ230" s="2"/>
    </row>
    <row r="231" spans="1:69" ht="72" customHeight="1" x14ac:dyDescent="0.2">
      <c r="A231" s="592" t="s">
        <v>286</v>
      </c>
      <c r="B231" s="593"/>
      <c r="C231" s="593"/>
      <c r="D231" s="594"/>
      <c r="E231" s="615" t="s">
        <v>427</v>
      </c>
      <c r="F231" s="616"/>
      <c r="G231" s="616"/>
      <c r="H231" s="616"/>
      <c r="I231" s="616"/>
      <c r="J231" s="616"/>
      <c r="K231" s="616"/>
      <c r="L231" s="616"/>
      <c r="M231" s="616"/>
      <c r="N231" s="616"/>
      <c r="O231" s="616"/>
      <c r="P231" s="616"/>
      <c r="Q231" s="616"/>
      <c r="R231" s="616"/>
      <c r="S231" s="616"/>
      <c r="T231" s="616"/>
      <c r="U231" s="616"/>
      <c r="V231" s="616"/>
      <c r="W231" s="616"/>
      <c r="X231" s="616"/>
      <c r="Y231" s="616"/>
      <c r="Z231" s="616"/>
      <c r="AA231" s="616"/>
      <c r="AB231" s="616"/>
      <c r="AC231" s="616"/>
      <c r="AD231" s="616"/>
      <c r="AE231" s="616"/>
      <c r="AF231" s="616"/>
      <c r="AG231" s="616"/>
      <c r="AH231" s="616"/>
      <c r="AI231" s="616"/>
      <c r="AJ231" s="616"/>
      <c r="AK231" s="616"/>
      <c r="AL231" s="616"/>
      <c r="AM231" s="616"/>
      <c r="AN231" s="616"/>
      <c r="AO231" s="616"/>
      <c r="AP231" s="616"/>
      <c r="AQ231" s="616"/>
      <c r="AR231" s="616"/>
      <c r="AS231" s="616"/>
      <c r="AT231" s="616"/>
      <c r="AU231" s="616"/>
      <c r="AV231" s="616"/>
      <c r="AW231" s="616"/>
      <c r="AX231" s="616"/>
      <c r="AY231" s="616"/>
      <c r="AZ231" s="616"/>
      <c r="BA231" s="616"/>
      <c r="BB231" s="616"/>
      <c r="BC231" s="616"/>
      <c r="BD231" s="616"/>
      <c r="BE231" s="616"/>
      <c r="BF231" s="617" t="s">
        <v>277</v>
      </c>
      <c r="BG231" s="416"/>
      <c r="BH231" s="416"/>
      <c r="BI231" s="417"/>
      <c r="BO231" s="2"/>
      <c r="BP231" s="2"/>
      <c r="BQ231" s="2"/>
    </row>
    <row r="232" spans="1:69" ht="52.5" customHeight="1" x14ac:dyDescent="0.2">
      <c r="A232" s="592" t="s">
        <v>317</v>
      </c>
      <c r="B232" s="593"/>
      <c r="C232" s="593"/>
      <c r="D232" s="594"/>
      <c r="E232" s="615" t="s">
        <v>364</v>
      </c>
      <c r="F232" s="616"/>
      <c r="G232" s="616"/>
      <c r="H232" s="616"/>
      <c r="I232" s="616"/>
      <c r="J232" s="616"/>
      <c r="K232" s="616"/>
      <c r="L232" s="616"/>
      <c r="M232" s="616"/>
      <c r="N232" s="616"/>
      <c r="O232" s="616"/>
      <c r="P232" s="616"/>
      <c r="Q232" s="616"/>
      <c r="R232" s="616"/>
      <c r="S232" s="616"/>
      <c r="T232" s="616"/>
      <c r="U232" s="616"/>
      <c r="V232" s="616"/>
      <c r="W232" s="616"/>
      <c r="X232" s="616"/>
      <c r="Y232" s="616"/>
      <c r="Z232" s="616"/>
      <c r="AA232" s="616"/>
      <c r="AB232" s="616"/>
      <c r="AC232" s="616"/>
      <c r="AD232" s="616"/>
      <c r="AE232" s="616"/>
      <c r="AF232" s="616"/>
      <c r="AG232" s="616"/>
      <c r="AH232" s="616"/>
      <c r="AI232" s="616"/>
      <c r="AJ232" s="616"/>
      <c r="AK232" s="616"/>
      <c r="AL232" s="616"/>
      <c r="AM232" s="616"/>
      <c r="AN232" s="616"/>
      <c r="AO232" s="616"/>
      <c r="AP232" s="616"/>
      <c r="AQ232" s="616"/>
      <c r="AR232" s="616"/>
      <c r="AS232" s="616"/>
      <c r="AT232" s="616"/>
      <c r="AU232" s="616"/>
      <c r="AV232" s="616"/>
      <c r="AW232" s="616"/>
      <c r="AX232" s="616"/>
      <c r="AY232" s="616"/>
      <c r="AZ232" s="616"/>
      <c r="BA232" s="616"/>
      <c r="BB232" s="616"/>
      <c r="BC232" s="616"/>
      <c r="BD232" s="616"/>
      <c r="BE232" s="616"/>
      <c r="BF232" s="617" t="s">
        <v>278</v>
      </c>
      <c r="BG232" s="416"/>
      <c r="BH232" s="416"/>
      <c r="BI232" s="417"/>
      <c r="BO232" s="2"/>
      <c r="BP232" s="2"/>
      <c r="BQ232" s="2"/>
    </row>
    <row r="233" spans="1:69" ht="51.75" customHeight="1" x14ac:dyDescent="0.2">
      <c r="A233" s="509" t="s">
        <v>313</v>
      </c>
      <c r="B233" s="498"/>
      <c r="C233" s="498"/>
      <c r="D233" s="499"/>
      <c r="E233" s="507" t="s">
        <v>365</v>
      </c>
      <c r="F233" s="508"/>
      <c r="G233" s="508"/>
      <c r="H233" s="508"/>
      <c r="I233" s="508"/>
      <c r="J233" s="508"/>
      <c r="K233" s="508"/>
      <c r="L233" s="508"/>
      <c r="M233" s="508"/>
      <c r="N233" s="508"/>
      <c r="O233" s="508"/>
      <c r="P233" s="508"/>
      <c r="Q233" s="508"/>
      <c r="R233" s="508"/>
      <c r="S233" s="508"/>
      <c r="T233" s="508"/>
      <c r="U233" s="508"/>
      <c r="V233" s="508"/>
      <c r="W233" s="508"/>
      <c r="X233" s="508"/>
      <c r="Y233" s="508"/>
      <c r="Z233" s="508"/>
      <c r="AA233" s="508"/>
      <c r="AB233" s="508"/>
      <c r="AC233" s="508"/>
      <c r="AD233" s="508"/>
      <c r="AE233" s="508"/>
      <c r="AF233" s="508"/>
      <c r="AG233" s="508"/>
      <c r="AH233" s="508"/>
      <c r="AI233" s="508"/>
      <c r="AJ233" s="508"/>
      <c r="AK233" s="508"/>
      <c r="AL233" s="508"/>
      <c r="AM233" s="508"/>
      <c r="AN233" s="508"/>
      <c r="AO233" s="508"/>
      <c r="AP233" s="508"/>
      <c r="AQ233" s="508"/>
      <c r="AR233" s="508"/>
      <c r="AS233" s="508"/>
      <c r="AT233" s="508"/>
      <c r="AU233" s="508"/>
      <c r="AV233" s="508"/>
      <c r="AW233" s="508"/>
      <c r="AX233" s="508"/>
      <c r="AY233" s="508"/>
      <c r="AZ233" s="508"/>
      <c r="BA233" s="508"/>
      <c r="BB233" s="508"/>
      <c r="BC233" s="508"/>
      <c r="BD233" s="508"/>
      <c r="BE233" s="508"/>
      <c r="BF233" s="500" t="s">
        <v>236</v>
      </c>
      <c r="BG233" s="434"/>
      <c r="BH233" s="434"/>
      <c r="BI233" s="435"/>
      <c r="BO233" s="2"/>
      <c r="BP233" s="2"/>
      <c r="BQ233" s="2"/>
    </row>
    <row r="234" spans="1:69" ht="60.75" customHeight="1" thickBot="1" x14ac:dyDescent="0.25">
      <c r="A234" s="623" t="s">
        <v>314</v>
      </c>
      <c r="B234" s="521"/>
      <c r="C234" s="521"/>
      <c r="D234" s="624"/>
      <c r="E234" s="625" t="s">
        <v>376</v>
      </c>
      <c r="F234" s="626"/>
      <c r="G234" s="626"/>
      <c r="H234" s="626"/>
      <c r="I234" s="626"/>
      <c r="J234" s="626"/>
      <c r="K234" s="626"/>
      <c r="L234" s="626"/>
      <c r="M234" s="626"/>
      <c r="N234" s="626"/>
      <c r="O234" s="626"/>
      <c r="P234" s="626"/>
      <c r="Q234" s="626"/>
      <c r="R234" s="626"/>
      <c r="S234" s="626"/>
      <c r="T234" s="626"/>
      <c r="U234" s="626"/>
      <c r="V234" s="626"/>
      <c r="W234" s="626"/>
      <c r="X234" s="626"/>
      <c r="Y234" s="626"/>
      <c r="Z234" s="626"/>
      <c r="AA234" s="626"/>
      <c r="AB234" s="626"/>
      <c r="AC234" s="626"/>
      <c r="AD234" s="626"/>
      <c r="AE234" s="626"/>
      <c r="AF234" s="626"/>
      <c r="AG234" s="626"/>
      <c r="AH234" s="626"/>
      <c r="AI234" s="626"/>
      <c r="AJ234" s="626"/>
      <c r="AK234" s="626"/>
      <c r="AL234" s="626"/>
      <c r="AM234" s="626"/>
      <c r="AN234" s="626"/>
      <c r="AO234" s="626"/>
      <c r="AP234" s="626"/>
      <c r="AQ234" s="626"/>
      <c r="AR234" s="626"/>
      <c r="AS234" s="626"/>
      <c r="AT234" s="626"/>
      <c r="AU234" s="626"/>
      <c r="AV234" s="626"/>
      <c r="AW234" s="626"/>
      <c r="AX234" s="626"/>
      <c r="AY234" s="626"/>
      <c r="AZ234" s="626"/>
      <c r="BA234" s="626"/>
      <c r="BB234" s="626"/>
      <c r="BC234" s="626"/>
      <c r="BD234" s="626"/>
      <c r="BE234" s="626"/>
      <c r="BF234" s="627" t="s">
        <v>237</v>
      </c>
      <c r="BG234" s="425"/>
      <c r="BH234" s="425"/>
      <c r="BI234" s="426"/>
      <c r="BO234" s="2"/>
      <c r="BP234" s="2"/>
      <c r="BQ234" s="2"/>
    </row>
    <row r="235" spans="1:69" s="29" customFormat="1" ht="35.25" customHeight="1" x14ac:dyDescent="0.45">
      <c r="A235" s="88" t="s">
        <v>123</v>
      </c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90"/>
      <c r="S235" s="90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91"/>
      <c r="AG235" s="89"/>
      <c r="AH235" s="89"/>
      <c r="AI235" s="567" t="s">
        <v>123</v>
      </c>
      <c r="AJ235" s="567"/>
      <c r="AK235" s="567"/>
      <c r="AL235" s="567"/>
      <c r="AM235" s="567"/>
      <c r="AN235" s="567"/>
      <c r="AO235" s="567"/>
      <c r="AP235" s="567"/>
      <c r="AQ235" s="567"/>
      <c r="AR235" s="89"/>
      <c r="AS235" s="89"/>
      <c r="AT235" s="89"/>
      <c r="AU235" s="89"/>
      <c r="AV235" s="89"/>
      <c r="AW235" s="89"/>
      <c r="AX235" s="89"/>
      <c r="AY235" s="89"/>
      <c r="AZ235" s="89"/>
      <c r="BA235" s="89"/>
      <c r="BB235" s="89"/>
      <c r="BC235" s="89"/>
      <c r="BD235" s="89"/>
      <c r="BE235" s="89"/>
      <c r="BF235" s="89"/>
      <c r="BG235" s="89"/>
      <c r="BH235" s="89"/>
      <c r="BI235" s="92"/>
      <c r="BJ235" s="245">
        <f t="shared" ref="BJ235:BJ242" si="42">SUM(X235:AE235)</f>
        <v>0</v>
      </c>
      <c r="BK235" s="30"/>
      <c r="BL235" s="30"/>
      <c r="BM235" s="30"/>
    </row>
    <row r="236" spans="1:69" s="29" customFormat="1" ht="17.25" customHeight="1" x14ac:dyDescent="0.45">
      <c r="A236" s="588" t="s">
        <v>164</v>
      </c>
      <c r="B236" s="588"/>
      <c r="C236" s="588"/>
      <c r="D236" s="588"/>
      <c r="E236" s="588"/>
      <c r="F236" s="588"/>
      <c r="G236" s="588"/>
      <c r="H236" s="588"/>
      <c r="I236" s="588"/>
      <c r="J236" s="588"/>
      <c r="K236" s="588"/>
      <c r="L236" s="588"/>
      <c r="M236" s="588"/>
      <c r="N236" s="588"/>
      <c r="O236" s="588"/>
      <c r="P236" s="588"/>
      <c r="Q236" s="588"/>
      <c r="R236" s="588"/>
      <c r="S236" s="588"/>
      <c r="T236" s="588"/>
      <c r="U236" s="588"/>
      <c r="V236" s="588"/>
      <c r="W236" s="588"/>
      <c r="X236" s="588"/>
      <c r="Y236" s="93"/>
      <c r="Z236" s="93"/>
      <c r="AA236" s="93"/>
      <c r="AB236" s="93"/>
      <c r="AC236" s="93"/>
      <c r="AD236" s="89"/>
      <c r="AE236" s="91"/>
      <c r="AF236" s="89"/>
      <c r="AG236" s="89"/>
      <c r="AH236" s="89"/>
      <c r="AI236" s="578" t="s">
        <v>484</v>
      </c>
      <c r="AJ236" s="578"/>
      <c r="AK236" s="578"/>
      <c r="AL236" s="578"/>
      <c r="AM236" s="578"/>
      <c r="AN236" s="578"/>
      <c r="AO236" s="578"/>
      <c r="AP236" s="578"/>
      <c r="AQ236" s="578"/>
      <c r="AR236" s="578"/>
      <c r="AS236" s="578"/>
      <c r="AT236" s="578"/>
      <c r="AU236" s="578"/>
      <c r="AV236" s="578"/>
      <c r="AW236" s="578"/>
      <c r="AX236" s="578"/>
      <c r="AY236" s="578"/>
      <c r="AZ236" s="578"/>
      <c r="BA236" s="578"/>
      <c r="BB236" s="578"/>
      <c r="BC236" s="578"/>
      <c r="BD236" s="578"/>
      <c r="BE236" s="578"/>
      <c r="BF236" s="578"/>
      <c r="BG236" s="578"/>
      <c r="BH236" s="578"/>
      <c r="BI236" s="92"/>
      <c r="BJ236" s="245">
        <f t="shared" si="42"/>
        <v>0</v>
      </c>
      <c r="BK236" s="30"/>
      <c r="BL236" s="30"/>
      <c r="BM236" s="30"/>
    </row>
    <row r="237" spans="1:69" s="29" customFormat="1" ht="66.75" customHeight="1" x14ac:dyDescent="0.45">
      <c r="A237" s="588"/>
      <c r="B237" s="588"/>
      <c r="C237" s="588"/>
      <c r="D237" s="588"/>
      <c r="E237" s="588"/>
      <c r="F237" s="588"/>
      <c r="G237" s="588"/>
      <c r="H237" s="588"/>
      <c r="I237" s="588"/>
      <c r="J237" s="588"/>
      <c r="K237" s="588"/>
      <c r="L237" s="588"/>
      <c r="M237" s="588"/>
      <c r="N237" s="588"/>
      <c r="O237" s="588"/>
      <c r="P237" s="588"/>
      <c r="Q237" s="588"/>
      <c r="R237" s="588"/>
      <c r="S237" s="588"/>
      <c r="T237" s="588"/>
      <c r="U237" s="588"/>
      <c r="V237" s="588"/>
      <c r="W237" s="588"/>
      <c r="X237" s="588"/>
      <c r="Y237" s="93"/>
      <c r="Z237" s="93"/>
      <c r="AA237" s="93"/>
      <c r="AB237" s="93"/>
      <c r="AC237" s="93"/>
      <c r="AD237" s="89"/>
      <c r="AE237" s="91"/>
      <c r="AF237" s="89"/>
      <c r="AG237" s="89"/>
      <c r="AH237" s="89"/>
      <c r="AI237" s="578"/>
      <c r="AJ237" s="578"/>
      <c r="AK237" s="578"/>
      <c r="AL237" s="578"/>
      <c r="AM237" s="578"/>
      <c r="AN237" s="578"/>
      <c r="AO237" s="578"/>
      <c r="AP237" s="578"/>
      <c r="AQ237" s="578"/>
      <c r="AR237" s="578"/>
      <c r="AS237" s="578"/>
      <c r="AT237" s="578"/>
      <c r="AU237" s="578"/>
      <c r="AV237" s="578"/>
      <c r="AW237" s="578"/>
      <c r="AX237" s="578"/>
      <c r="AY237" s="578"/>
      <c r="AZ237" s="578"/>
      <c r="BA237" s="578"/>
      <c r="BB237" s="578"/>
      <c r="BC237" s="578"/>
      <c r="BD237" s="578"/>
      <c r="BE237" s="578"/>
      <c r="BF237" s="578"/>
      <c r="BG237" s="578"/>
      <c r="BH237" s="578"/>
      <c r="BI237" s="92"/>
      <c r="BJ237" s="245">
        <f t="shared" si="42"/>
        <v>0</v>
      </c>
      <c r="BK237" s="30"/>
      <c r="BL237" s="30"/>
      <c r="BM237" s="30"/>
    </row>
    <row r="238" spans="1:69" s="28" customFormat="1" ht="43.5" customHeight="1" x14ac:dyDescent="0.5">
      <c r="A238" s="664"/>
      <c r="B238" s="664"/>
      <c r="C238" s="664"/>
      <c r="D238" s="664"/>
      <c r="E238" s="664"/>
      <c r="F238" s="664"/>
      <c r="G238" s="664"/>
      <c r="H238" s="665" t="s">
        <v>166</v>
      </c>
      <c r="I238" s="665"/>
      <c r="J238" s="665"/>
      <c r="K238" s="665"/>
      <c r="L238" s="665"/>
      <c r="M238" s="665"/>
      <c r="N238" s="665"/>
      <c r="O238" s="665"/>
      <c r="P238" s="665"/>
      <c r="Q238" s="665"/>
      <c r="R238" s="94"/>
      <c r="S238" s="94"/>
      <c r="T238" s="94"/>
      <c r="U238" s="94"/>
      <c r="V238" s="252"/>
      <c r="W238" s="252"/>
      <c r="X238" s="252"/>
      <c r="Y238" s="252"/>
      <c r="Z238" s="252"/>
      <c r="AA238" s="252"/>
      <c r="AB238" s="252"/>
      <c r="AC238" s="252"/>
      <c r="AD238" s="252"/>
      <c r="AE238" s="246"/>
      <c r="AF238" s="252"/>
      <c r="AG238" s="252"/>
      <c r="AH238" s="252"/>
      <c r="AI238" s="250"/>
      <c r="AJ238" s="251"/>
      <c r="AK238" s="251"/>
      <c r="AL238" s="251"/>
      <c r="AM238" s="251"/>
      <c r="AN238" s="251"/>
      <c r="AO238" s="251"/>
      <c r="AP238" s="574" t="s">
        <v>169</v>
      </c>
      <c r="AQ238" s="574"/>
      <c r="AR238" s="574"/>
      <c r="AS238" s="574"/>
      <c r="AT238" s="574"/>
      <c r="AU238" s="574"/>
      <c r="AV238" s="574"/>
      <c r="AW238" s="574"/>
      <c r="AX238" s="94"/>
      <c r="AY238" s="94"/>
      <c r="AZ238" s="94"/>
      <c r="BA238" s="94"/>
      <c r="BB238" s="94"/>
      <c r="BC238" s="94"/>
      <c r="BD238" s="94"/>
      <c r="BE238" s="94"/>
      <c r="BF238" s="94"/>
      <c r="BG238" s="94"/>
      <c r="BH238" s="252"/>
      <c r="BI238" s="95"/>
      <c r="BJ238" s="245">
        <f t="shared" si="42"/>
        <v>0</v>
      </c>
      <c r="BK238" s="27"/>
      <c r="BL238" s="27"/>
      <c r="BM238" s="27"/>
    </row>
    <row r="239" spans="1:69" s="29" customFormat="1" ht="48.75" customHeight="1" x14ac:dyDescent="0.45">
      <c r="A239" s="685"/>
      <c r="B239" s="685"/>
      <c r="C239" s="685"/>
      <c r="D239" s="685"/>
      <c r="E239" s="685"/>
      <c r="F239" s="685"/>
      <c r="G239" s="685"/>
      <c r="H239" s="686">
        <v>2022</v>
      </c>
      <c r="I239" s="686"/>
      <c r="J239" s="686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91"/>
      <c r="AF239" s="89"/>
      <c r="AG239" s="89"/>
      <c r="AH239" s="89"/>
      <c r="AI239" s="687" t="s">
        <v>165</v>
      </c>
      <c r="AJ239" s="687"/>
      <c r="AK239" s="687"/>
      <c r="AL239" s="687"/>
      <c r="AM239" s="687"/>
      <c r="AN239" s="687"/>
      <c r="AO239" s="687"/>
      <c r="AP239" s="454" t="s">
        <v>477</v>
      </c>
      <c r="AQ239" s="454"/>
      <c r="AR239" s="454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89"/>
      <c r="BH239" s="89"/>
      <c r="BI239" s="92"/>
      <c r="BJ239" s="245">
        <f t="shared" si="42"/>
        <v>0</v>
      </c>
      <c r="BK239" s="30"/>
      <c r="BL239" s="30"/>
      <c r="BM239" s="30"/>
    </row>
    <row r="240" spans="1:69" s="29" customFormat="1" ht="28.35" customHeight="1" x14ac:dyDescent="0.45">
      <c r="A240" s="91"/>
      <c r="B240" s="91"/>
      <c r="C240" s="91"/>
      <c r="D240" s="91"/>
      <c r="E240" s="91"/>
      <c r="F240" s="91"/>
      <c r="G240" s="91"/>
      <c r="H240" s="247"/>
      <c r="I240" s="247"/>
      <c r="J240" s="247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91"/>
      <c r="AF240" s="89"/>
      <c r="AG240" s="89"/>
      <c r="AH240" s="89"/>
      <c r="AI240" s="97"/>
      <c r="AJ240" s="97"/>
      <c r="AK240" s="97"/>
      <c r="AL240" s="97"/>
      <c r="AM240" s="97"/>
      <c r="AN240" s="97"/>
      <c r="AO240" s="97"/>
      <c r="AP240" s="247"/>
      <c r="AQ240" s="247"/>
      <c r="AR240" s="247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89"/>
      <c r="BH240" s="89"/>
      <c r="BI240" s="92"/>
      <c r="BJ240" s="245">
        <f t="shared" si="42"/>
        <v>0</v>
      </c>
      <c r="BK240" s="30"/>
      <c r="BL240" s="30"/>
      <c r="BM240" s="30"/>
    </row>
    <row r="241" spans="1:87" s="29" customFormat="1" ht="28.35" customHeight="1" x14ac:dyDescent="0.45">
      <c r="A241" s="91"/>
      <c r="B241" s="91"/>
      <c r="C241" s="91"/>
      <c r="D241" s="91"/>
      <c r="E241" s="91"/>
      <c r="F241" s="91"/>
      <c r="G241" s="91"/>
      <c r="H241" s="263"/>
      <c r="I241" s="263"/>
      <c r="J241" s="263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91"/>
      <c r="AF241" s="89"/>
      <c r="AG241" s="89"/>
      <c r="AH241" s="89"/>
      <c r="AI241" s="97"/>
      <c r="AJ241" s="97"/>
      <c r="AK241" s="97"/>
      <c r="AL241" s="97"/>
      <c r="AM241" s="97"/>
      <c r="AN241" s="97"/>
      <c r="AO241" s="97"/>
      <c r="AP241" s="263"/>
      <c r="AQ241" s="263"/>
      <c r="AR241" s="263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89"/>
      <c r="BH241" s="89"/>
      <c r="BI241" s="92"/>
      <c r="BJ241" s="245">
        <f t="shared" ref="BJ241" si="43">SUM(X241:AE241)</f>
        <v>0</v>
      </c>
      <c r="BK241" s="30"/>
      <c r="BL241" s="30"/>
      <c r="BM241" s="30"/>
    </row>
    <row r="242" spans="1:87" s="28" customFormat="1" ht="48.75" customHeight="1" x14ac:dyDescent="0.5">
      <c r="A242" s="98" t="s">
        <v>464</v>
      </c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R242" s="99"/>
      <c r="S242" s="99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BD242" s="100"/>
      <c r="BE242" s="100"/>
      <c r="BF242" s="100"/>
      <c r="BG242" s="100"/>
      <c r="BH242" s="100"/>
      <c r="BI242" s="95"/>
      <c r="BJ242" s="245">
        <f t="shared" si="42"/>
        <v>0</v>
      </c>
      <c r="BK242" s="27"/>
      <c r="BL242" s="27"/>
      <c r="BM242" s="27"/>
    </row>
    <row r="243" spans="1:87" ht="38.25" customHeight="1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12"/>
      <c r="S243" s="12"/>
      <c r="T243" s="3"/>
      <c r="U243" s="15"/>
      <c r="V243" s="15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4"/>
      <c r="BG243" s="4"/>
      <c r="BH243" s="4"/>
      <c r="BI243" s="4"/>
    </row>
    <row r="244" spans="1:87" s="25" customFormat="1" ht="108.6" customHeight="1" thickBot="1" x14ac:dyDescent="0.4">
      <c r="A244" s="673" t="s">
        <v>107</v>
      </c>
      <c r="B244" s="674"/>
      <c r="C244" s="674"/>
      <c r="D244" s="675"/>
      <c r="E244" s="640" t="s">
        <v>108</v>
      </c>
      <c r="F244" s="640"/>
      <c r="G244" s="640"/>
      <c r="H244" s="640"/>
      <c r="I244" s="640"/>
      <c r="J244" s="640"/>
      <c r="K244" s="640"/>
      <c r="L244" s="640"/>
      <c r="M244" s="640"/>
      <c r="N244" s="640"/>
      <c r="O244" s="640"/>
      <c r="P244" s="640"/>
      <c r="Q244" s="640"/>
      <c r="R244" s="640"/>
      <c r="S244" s="640"/>
      <c r="T244" s="640"/>
      <c r="U244" s="640"/>
      <c r="V244" s="640"/>
      <c r="W244" s="640"/>
      <c r="X244" s="640"/>
      <c r="Y244" s="640"/>
      <c r="Z244" s="640"/>
      <c r="AA244" s="640"/>
      <c r="AB244" s="640"/>
      <c r="AC244" s="640"/>
      <c r="AD244" s="640"/>
      <c r="AE244" s="640"/>
      <c r="AF244" s="640"/>
      <c r="AG244" s="640"/>
      <c r="AH244" s="640"/>
      <c r="AI244" s="640"/>
      <c r="AJ244" s="640"/>
      <c r="AK244" s="640"/>
      <c r="AL244" s="640"/>
      <c r="AM244" s="640"/>
      <c r="AN244" s="640"/>
      <c r="AO244" s="640"/>
      <c r="AP244" s="640"/>
      <c r="AQ244" s="640"/>
      <c r="AR244" s="640"/>
      <c r="AS244" s="640"/>
      <c r="AT244" s="640"/>
      <c r="AU244" s="640"/>
      <c r="AV244" s="640"/>
      <c r="AW244" s="640"/>
      <c r="AX244" s="640"/>
      <c r="AY244" s="640"/>
      <c r="AZ244" s="640"/>
      <c r="BA244" s="640"/>
      <c r="BB244" s="640"/>
      <c r="BC244" s="640"/>
      <c r="BD244" s="640"/>
      <c r="BE244" s="640"/>
      <c r="BF244" s="673" t="s">
        <v>146</v>
      </c>
      <c r="BG244" s="674"/>
      <c r="BH244" s="674"/>
      <c r="BI244" s="675"/>
      <c r="BO244" s="26"/>
      <c r="BP244" s="26"/>
      <c r="BQ244" s="26"/>
    </row>
    <row r="245" spans="1:87" ht="47.25" customHeight="1" x14ac:dyDescent="0.2">
      <c r="A245" s="509" t="s">
        <v>315</v>
      </c>
      <c r="B245" s="498"/>
      <c r="C245" s="498"/>
      <c r="D245" s="499"/>
      <c r="E245" s="507" t="s">
        <v>366</v>
      </c>
      <c r="F245" s="508"/>
      <c r="G245" s="508"/>
      <c r="H245" s="508"/>
      <c r="I245" s="508"/>
      <c r="J245" s="508"/>
      <c r="K245" s="508"/>
      <c r="L245" s="508"/>
      <c r="M245" s="508"/>
      <c r="N245" s="508"/>
      <c r="O245" s="508"/>
      <c r="P245" s="508"/>
      <c r="Q245" s="508"/>
      <c r="R245" s="508"/>
      <c r="S245" s="508"/>
      <c r="T245" s="508"/>
      <c r="U245" s="508"/>
      <c r="V245" s="508"/>
      <c r="W245" s="508"/>
      <c r="X245" s="508"/>
      <c r="Y245" s="508"/>
      <c r="Z245" s="508"/>
      <c r="AA245" s="508"/>
      <c r="AB245" s="508"/>
      <c r="AC245" s="508"/>
      <c r="AD245" s="508"/>
      <c r="AE245" s="508"/>
      <c r="AF245" s="508"/>
      <c r="AG245" s="508"/>
      <c r="AH245" s="508"/>
      <c r="AI245" s="508"/>
      <c r="AJ245" s="508"/>
      <c r="AK245" s="508"/>
      <c r="AL245" s="508"/>
      <c r="AM245" s="508"/>
      <c r="AN245" s="508"/>
      <c r="AO245" s="508"/>
      <c r="AP245" s="508"/>
      <c r="AQ245" s="508"/>
      <c r="AR245" s="508"/>
      <c r="AS245" s="508"/>
      <c r="AT245" s="508"/>
      <c r="AU245" s="508"/>
      <c r="AV245" s="508"/>
      <c r="AW245" s="508"/>
      <c r="AX245" s="508"/>
      <c r="AY245" s="508"/>
      <c r="AZ245" s="508"/>
      <c r="BA245" s="508"/>
      <c r="BB245" s="508"/>
      <c r="BC245" s="508"/>
      <c r="BD245" s="508"/>
      <c r="BE245" s="508"/>
      <c r="BF245" s="500" t="s">
        <v>237</v>
      </c>
      <c r="BG245" s="434"/>
      <c r="BH245" s="434"/>
      <c r="BI245" s="435"/>
      <c r="BO245" s="2"/>
      <c r="BP245" s="2"/>
      <c r="BQ245" s="2"/>
    </row>
    <row r="246" spans="1:87" ht="55.5" customHeight="1" x14ac:dyDescent="0.2">
      <c r="A246" s="509" t="s">
        <v>318</v>
      </c>
      <c r="B246" s="498"/>
      <c r="C246" s="498"/>
      <c r="D246" s="499"/>
      <c r="E246" s="507" t="s">
        <v>367</v>
      </c>
      <c r="F246" s="508"/>
      <c r="G246" s="508"/>
      <c r="H246" s="508"/>
      <c r="I246" s="508"/>
      <c r="J246" s="508"/>
      <c r="K246" s="508"/>
      <c r="L246" s="508"/>
      <c r="M246" s="508"/>
      <c r="N246" s="508"/>
      <c r="O246" s="508"/>
      <c r="P246" s="508"/>
      <c r="Q246" s="508"/>
      <c r="R246" s="508"/>
      <c r="S246" s="508"/>
      <c r="T246" s="508"/>
      <c r="U246" s="508"/>
      <c r="V246" s="508"/>
      <c r="W246" s="508"/>
      <c r="X246" s="508"/>
      <c r="Y246" s="508"/>
      <c r="Z246" s="508"/>
      <c r="AA246" s="508"/>
      <c r="AB246" s="508"/>
      <c r="AC246" s="508"/>
      <c r="AD246" s="508"/>
      <c r="AE246" s="508"/>
      <c r="AF246" s="508"/>
      <c r="AG246" s="508"/>
      <c r="AH246" s="508"/>
      <c r="AI246" s="508"/>
      <c r="AJ246" s="508"/>
      <c r="AK246" s="508"/>
      <c r="AL246" s="508"/>
      <c r="AM246" s="508"/>
      <c r="AN246" s="508"/>
      <c r="AO246" s="508"/>
      <c r="AP246" s="508"/>
      <c r="AQ246" s="508"/>
      <c r="AR246" s="508"/>
      <c r="AS246" s="508"/>
      <c r="AT246" s="508"/>
      <c r="AU246" s="508"/>
      <c r="AV246" s="508"/>
      <c r="AW246" s="508"/>
      <c r="AX246" s="508"/>
      <c r="AY246" s="508"/>
      <c r="AZ246" s="508"/>
      <c r="BA246" s="508"/>
      <c r="BB246" s="508"/>
      <c r="BC246" s="508"/>
      <c r="BD246" s="508"/>
      <c r="BE246" s="508"/>
      <c r="BF246" s="500" t="s">
        <v>238</v>
      </c>
      <c r="BG246" s="434"/>
      <c r="BH246" s="434"/>
      <c r="BI246" s="435"/>
      <c r="BO246" s="2"/>
      <c r="BP246" s="2"/>
      <c r="BQ246" s="2"/>
    </row>
    <row r="247" spans="1:87" ht="53.25" customHeight="1" x14ac:dyDescent="0.2">
      <c r="A247" s="509" t="s">
        <v>319</v>
      </c>
      <c r="B247" s="498"/>
      <c r="C247" s="498"/>
      <c r="D247" s="499"/>
      <c r="E247" s="507" t="s">
        <v>368</v>
      </c>
      <c r="F247" s="508"/>
      <c r="G247" s="508"/>
      <c r="H247" s="508"/>
      <c r="I247" s="508"/>
      <c r="J247" s="508"/>
      <c r="K247" s="508"/>
      <c r="L247" s="508"/>
      <c r="M247" s="508"/>
      <c r="N247" s="508"/>
      <c r="O247" s="508"/>
      <c r="P247" s="508"/>
      <c r="Q247" s="508"/>
      <c r="R247" s="508"/>
      <c r="S247" s="508"/>
      <c r="T247" s="508"/>
      <c r="U247" s="508"/>
      <c r="V247" s="508"/>
      <c r="W247" s="508"/>
      <c r="X247" s="508"/>
      <c r="Y247" s="508"/>
      <c r="Z247" s="508"/>
      <c r="AA247" s="508"/>
      <c r="AB247" s="508"/>
      <c r="AC247" s="508"/>
      <c r="AD247" s="508"/>
      <c r="AE247" s="508"/>
      <c r="AF247" s="508"/>
      <c r="AG247" s="508"/>
      <c r="AH247" s="508"/>
      <c r="AI247" s="508"/>
      <c r="AJ247" s="508"/>
      <c r="AK247" s="508"/>
      <c r="AL247" s="508"/>
      <c r="AM247" s="508"/>
      <c r="AN247" s="508"/>
      <c r="AO247" s="508"/>
      <c r="AP247" s="508"/>
      <c r="AQ247" s="508"/>
      <c r="AR247" s="508"/>
      <c r="AS247" s="508"/>
      <c r="AT247" s="508"/>
      <c r="AU247" s="508"/>
      <c r="AV247" s="508"/>
      <c r="AW247" s="508"/>
      <c r="AX247" s="508"/>
      <c r="AY247" s="508"/>
      <c r="AZ247" s="508"/>
      <c r="BA247" s="508"/>
      <c r="BB247" s="508"/>
      <c r="BC247" s="508"/>
      <c r="BD247" s="508"/>
      <c r="BE247" s="508"/>
      <c r="BF247" s="500" t="s">
        <v>245</v>
      </c>
      <c r="BG247" s="434"/>
      <c r="BH247" s="434"/>
      <c r="BI247" s="435"/>
      <c r="BO247" s="2"/>
      <c r="BP247" s="2"/>
      <c r="BQ247" s="2"/>
    </row>
    <row r="248" spans="1:87" ht="57.75" customHeight="1" x14ac:dyDescent="0.2">
      <c r="A248" s="509" t="s">
        <v>316</v>
      </c>
      <c r="B248" s="498"/>
      <c r="C248" s="498"/>
      <c r="D248" s="499"/>
      <c r="E248" s="507" t="s">
        <v>377</v>
      </c>
      <c r="F248" s="508"/>
      <c r="G248" s="508"/>
      <c r="H248" s="508"/>
      <c r="I248" s="508"/>
      <c r="J248" s="508"/>
      <c r="K248" s="508"/>
      <c r="L248" s="508"/>
      <c r="M248" s="508"/>
      <c r="N248" s="508"/>
      <c r="O248" s="508"/>
      <c r="P248" s="508"/>
      <c r="Q248" s="508"/>
      <c r="R248" s="508"/>
      <c r="S248" s="508"/>
      <c r="T248" s="508"/>
      <c r="U248" s="508"/>
      <c r="V248" s="508"/>
      <c r="W248" s="508"/>
      <c r="X248" s="508"/>
      <c r="Y248" s="508"/>
      <c r="Z248" s="508"/>
      <c r="AA248" s="508"/>
      <c r="AB248" s="508"/>
      <c r="AC248" s="508"/>
      <c r="AD248" s="508"/>
      <c r="AE248" s="508"/>
      <c r="AF248" s="508"/>
      <c r="AG248" s="508"/>
      <c r="AH248" s="508"/>
      <c r="AI248" s="508"/>
      <c r="AJ248" s="508"/>
      <c r="AK248" s="508"/>
      <c r="AL248" s="508"/>
      <c r="AM248" s="508"/>
      <c r="AN248" s="508"/>
      <c r="AO248" s="508"/>
      <c r="AP248" s="508"/>
      <c r="AQ248" s="508"/>
      <c r="AR248" s="508"/>
      <c r="AS248" s="508"/>
      <c r="AT248" s="508"/>
      <c r="AU248" s="508"/>
      <c r="AV248" s="508"/>
      <c r="AW248" s="508"/>
      <c r="AX248" s="508"/>
      <c r="AY248" s="508"/>
      <c r="AZ248" s="508"/>
      <c r="BA248" s="508"/>
      <c r="BB248" s="508"/>
      <c r="BC248" s="508"/>
      <c r="BD248" s="508"/>
      <c r="BE248" s="508"/>
      <c r="BF248" s="500" t="s">
        <v>245</v>
      </c>
      <c r="BG248" s="434"/>
      <c r="BH248" s="434"/>
      <c r="BI248" s="435"/>
      <c r="BO248" s="2"/>
      <c r="BP248" s="2"/>
      <c r="BQ248" s="2"/>
    </row>
    <row r="249" spans="1:87" ht="60" customHeight="1" x14ac:dyDescent="0.2">
      <c r="A249" s="592" t="s">
        <v>320</v>
      </c>
      <c r="B249" s="593"/>
      <c r="C249" s="593"/>
      <c r="D249" s="594"/>
      <c r="E249" s="615" t="s">
        <v>378</v>
      </c>
      <c r="F249" s="616"/>
      <c r="G249" s="616"/>
      <c r="H249" s="616"/>
      <c r="I249" s="616"/>
      <c r="J249" s="616"/>
      <c r="K249" s="616"/>
      <c r="L249" s="616"/>
      <c r="M249" s="616"/>
      <c r="N249" s="616"/>
      <c r="O249" s="616"/>
      <c r="P249" s="616"/>
      <c r="Q249" s="616"/>
      <c r="R249" s="616"/>
      <c r="S249" s="616"/>
      <c r="T249" s="616"/>
      <c r="U249" s="616"/>
      <c r="V249" s="616"/>
      <c r="W249" s="616"/>
      <c r="X249" s="616"/>
      <c r="Y249" s="616"/>
      <c r="Z249" s="616"/>
      <c r="AA249" s="616"/>
      <c r="AB249" s="616"/>
      <c r="AC249" s="616"/>
      <c r="AD249" s="616"/>
      <c r="AE249" s="616"/>
      <c r="AF249" s="616"/>
      <c r="AG249" s="616"/>
      <c r="AH249" s="616"/>
      <c r="AI249" s="616"/>
      <c r="AJ249" s="616"/>
      <c r="AK249" s="616"/>
      <c r="AL249" s="616"/>
      <c r="AM249" s="616"/>
      <c r="AN249" s="616"/>
      <c r="AO249" s="616"/>
      <c r="AP249" s="616"/>
      <c r="AQ249" s="616"/>
      <c r="AR249" s="616"/>
      <c r="AS249" s="616"/>
      <c r="AT249" s="616"/>
      <c r="AU249" s="616"/>
      <c r="AV249" s="616"/>
      <c r="AW249" s="616"/>
      <c r="AX249" s="616"/>
      <c r="AY249" s="616"/>
      <c r="AZ249" s="616"/>
      <c r="BA249" s="616"/>
      <c r="BB249" s="616"/>
      <c r="BC249" s="616"/>
      <c r="BD249" s="616"/>
      <c r="BE249" s="616"/>
      <c r="BF249" s="617" t="s">
        <v>246</v>
      </c>
      <c r="BG249" s="416"/>
      <c r="BH249" s="416"/>
      <c r="BI249" s="417"/>
      <c r="BO249" s="2"/>
      <c r="BP249" s="2"/>
      <c r="BQ249" s="2"/>
    </row>
    <row r="250" spans="1:87" s="187" customFormat="1" ht="62.25" customHeight="1" thickBot="1" x14ac:dyDescent="0.25">
      <c r="A250" s="898" t="s">
        <v>453</v>
      </c>
      <c r="B250" s="899"/>
      <c r="C250" s="899"/>
      <c r="D250" s="873"/>
      <c r="E250" s="771" t="s">
        <v>452</v>
      </c>
      <c r="F250" s="771"/>
      <c r="G250" s="771"/>
      <c r="H250" s="771"/>
      <c r="I250" s="771"/>
      <c r="J250" s="771"/>
      <c r="K250" s="771"/>
      <c r="L250" s="771"/>
      <c r="M250" s="771"/>
      <c r="N250" s="771"/>
      <c r="O250" s="771"/>
      <c r="P250" s="771"/>
      <c r="Q250" s="771"/>
      <c r="R250" s="771"/>
      <c r="S250" s="771"/>
      <c r="T250" s="771"/>
      <c r="U250" s="771"/>
      <c r="V250" s="771"/>
      <c r="W250" s="771"/>
      <c r="X250" s="771"/>
      <c r="Y250" s="771"/>
      <c r="Z250" s="771"/>
      <c r="AA250" s="771"/>
      <c r="AB250" s="771"/>
      <c r="AC250" s="771"/>
      <c r="AD250" s="771"/>
      <c r="AE250" s="771"/>
      <c r="AF250" s="771"/>
      <c r="AG250" s="771"/>
      <c r="AH250" s="771"/>
      <c r="AI250" s="771"/>
      <c r="AJ250" s="771"/>
      <c r="AK250" s="771"/>
      <c r="AL250" s="771"/>
      <c r="AM250" s="771"/>
      <c r="AN250" s="771"/>
      <c r="AO250" s="771"/>
      <c r="AP250" s="771"/>
      <c r="AQ250" s="771"/>
      <c r="AR250" s="771"/>
      <c r="AS250" s="771"/>
      <c r="AT250" s="771"/>
      <c r="AU250" s="771"/>
      <c r="AV250" s="771"/>
      <c r="AW250" s="771"/>
      <c r="AX250" s="771"/>
      <c r="AY250" s="771"/>
      <c r="AZ250" s="771"/>
      <c r="BA250" s="771"/>
      <c r="BB250" s="771"/>
      <c r="BC250" s="771"/>
      <c r="BD250" s="771"/>
      <c r="BE250" s="771"/>
      <c r="BF250" s="900" t="s">
        <v>267</v>
      </c>
      <c r="BG250" s="901"/>
      <c r="BH250" s="901"/>
      <c r="BI250" s="902"/>
      <c r="BJ250" s="289"/>
      <c r="BK250" s="290"/>
      <c r="BL250" s="290"/>
      <c r="BM250" s="290"/>
      <c r="BN250" s="291"/>
      <c r="BO250" s="291"/>
      <c r="BP250" s="291"/>
      <c r="BQ250" s="291"/>
      <c r="BR250" s="291"/>
      <c r="BS250" s="291"/>
      <c r="BT250" s="291"/>
      <c r="BU250" s="291"/>
      <c r="BV250" s="291"/>
      <c r="BW250" s="291"/>
      <c r="BX250" s="291"/>
      <c r="BY250" s="291"/>
      <c r="BZ250" s="291"/>
      <c r="CA250" s="291"/>
      <c r="CB250" s="291"/>
      <c r="CC250" s="291"/>
      <c r="CD250" s="291"/>
      <c r="CE250" s="291"/>
      <c r="CF250" s="291"/>
      <c r="CG250" s="291"/>
      <c r="CH250" s="291"/>
      <c r="CI250" s="291"/>
    </row>
    <row r="251" spans="1:87" s="29" customFormat="1" ht="91.5" customHeight="1" x14ac:dyDescent="0.5">
      <c r="A251" s="838" t="s">
        <v>455</v>
      </c>
      <c r="B251" s="838"/>
      <c r="C251" s="838"/>
      <c r="D251" s="838"/>
      <c r="E251" s="838"/>
      <c r="F251" s="838"/>
      <c r="G251" s="838"/>
      <c r="H251" s="838"/>
      <c r="I251" s="838"/>
      <c r="J251" s="838"/>
      <c r="K251" s="838"/>
      <c r="L251" s="838"/>
      <c r="M251" s="838"/>
      <c r="N251" s="838"/>
      <c r="O251" s="838"/>
      <c r="P251" s="838"/>
      <c r="Q251" s="838"/>
      <c r="R251" s="838"/>
      <c r="S251" s="838"/>
      <c r="T251" s="838"/>
      <c r="U251" s="838"/>
      <c r="V251" s="838"/>
      <c r="W251" s="838"/>
      <c r="X251" s="838"/>
      <c r="Y251" s="838"/>
      <c r="Z251" s="838"/>
      <c r="AA251" s="838"/>
      <c r="AB251" s="838"/>
      <c r="AC251" s="838"/>
      <c r="AD251" s="838"/>
      <c r="AE251" s="838"/>
      <c r="AF251" s="838"/>
      <c r="AG251" s="838"/>
      <c r="AH251" s="838"/>
      <c r="AI251" s="838"/>
      <c r="AJ251" s="838"/>
      <c r="AK251" s="838"/>
      <c r="AL251" s="838"/>
      <c r="AM251" s="838"/>
      <c r="AN251" s="838"/>
      <c r="AO251" s="838"/>
      <c r="AP251" s="838"/>
      <c r="AQ251" s="838"/>
      <c r="AR251" s="838"/>
      <c r="AS251" s="838"/>
      <c r="AT251" s="838"/>
      <c r="AU251" s="838"/>
      <c r="AV251" s="838"/>
      <c r="AW251" s="838"/>
      <c r="AX251" s="838"/>
      <c r="AY251" s="838"/>
      <c r="AZ251" s="838"/>
      <c r="BA251" s="838"/>
      <c r="BB251" s="838"/>
      <c r="BC251" s="838"/>
      <c r="BD251" s="838"/>
      <c r="BE251" s="838"/>
      <c r="BF251" s="838"/>
      <c r="BG251" s="838"/>
      <c r="BH251" s="838"/>
      <c r="BI251" s="838"/>
      <c r="BJ251" s="34"/>
      <c r="BK251" s="30"/>
      <c r="BL251" s="30"/>
    </row>
    <row r="252" spans="1:87" s="29" customFormat="1" ht="83.25" customHeight="1" x14ac:dyDescent="0.4">
      <c r="A252" s="845" t="s">
        <v>488</v>
      </c>
      <c r="B252" s="845"/>
      <c r="C252" s="845"/>
      <c r="D252" s="845"/>
      <c r="E252" s="845"/>
      <c r="F252" s="845"/>
      <c r="G252" s="845"/>
      <c r="H252" s="845"/>
      <c r="I252" s="845"/>
      <c r="J252" s="845"/>
      <c r="K252" s="845"/>
      <c r="L252" s="845"/>
      <c r="M252" s="845"/>
      <c r="N252" s="845"/>
      <c r="O252" s="845"/>
      <c r="P252" s="845"/>
      <c r="Q252" s="845"/>
      <c r="R252" s="845"/>
      <c r="S252" s="845"/>
      <c r="T252" s="845"/>
      <c r="U252" s="845"/>
      <c r="V252" s="845"/>
      <c r="W252" s="845"/>
      <c r="X252" s="845"/>
      <c r="Y252" s="845"/>
      <c r="Z252" s="845"/>
      <c r="AA252" s="845"/>
      <c r="AB252" s="845"/>
      <c r="AC252" s="845"/>
      <c r="AD252" s="845"/>
      <c r="AE252" s="845"/>
      <c r="AF252" s="845"/>
      <c r="AG252" s="845"/>
      <c r="AH252" s="845"/>
      <c r="AI252" s="845"/>
      <c r="AJ252" s="845"/>
      <c r="AK252" s="845"/>
      <c r="AL252" s="845"/>
      <c r="AM252" s="845"/>
      <c r="AN252" s="845"/>
      <c r="AO252" s="845"/>
      <c r="AP252" s="845"/>
      <c r="AQ252" s="845"/>
      <c r="AR252" s="845"/>
      <c r="AS252" s="845"/>
      <c r="AT252" s="845"/>
      <c r="AU252" s="845"/>
      <c r="AV252" s="845"/>
      <c r="AW252" s="845"/>
      <c r="AX252" s="845"/>
      <c r="AY252" s="845"/>
      <c r="AZ252" s="845"/>
      <c r="BA252" s="845"/>
      <c r="BB252" s="845"/>
      <c r="BC252" s="845"/>
      <c r="BD252" s="845"/>
      <c r="BE252" s="845"/>
      <c r="BF252" s="845"/>
      <c r="BG252" s="845"/>
      <c r="BH252" s="845"/>
      <c r="BI252" s="845"/>
    </row>
    <row r="253" spans="1:87" s="369" customFormat="1" ht="90.75" customHeight="1" x14ac:dyDescent="0.4">
      <c r="A253" s="906" t="s">
        <v>498</v>
      </c>
      <c r="B253" s="906"/>
      <c r="C253" s="906"/>
      <c r="D253" s="906"/>
      <c r="E253" s="906"/>
      <c r="F253" s="906"/>
      <c r="G253" s="906"/>
      <c r="H253" s="906"/>
      <c r="I253" s="906"/>
      <c r="J253" s="906"/>
      <c r="K253" s="906"/>
      <c r="L253" s="906"/>
      <c r="M253" s="906"/>
      <c r="N253" s="906"/>
      <c r="O253" s="906"/>
      <c r="P253" s="906"/>
      <c r="Q253" s="906"/>
      <c r="R253" s="906"/>
      <c r="S253" s="906"/>
      <c r="T253" s="906"/>
      <c r="U253" s="906"/>
      <c r="V253" s="906"/>
      <c r="W253" s="906"/>
      <c r="X253" s="906"/>
      <c r="Y253" s="906"/>
      <c r="Z253" s="906"/>
      <c r="AA253" s="906"/>
      <c r="AB253" s="906"/>
      <c r="AC253" s="906"/>
      <c r="AD253" s="906"/>
      <c r="AE253" s="906"/>
      <c r="AF253" s="906"/>
      <c r="AG253" s="906"/>
      <c r="AH253" s="906"/>
      <c r="AI253" s="906"/>
      <c r="AJ253" s="906"/>
      <c r="AK253" s="906"/>
      <c r="AL253" s="906"/>
      <c r="AM253" s="906"/>
      <c r="AN253" s="906"/>
      <c r="AO253" s="906"/>
      <c r="AP253" s="906"/>
      <c r="AQ253" s="906"/>
      <c r="AR253" s="906"/>
      <c r="AS253" s="906"/>
      <c r="AT253" s="906"/>
      <c r="AU253" s="906"/>
      <c r="AV253" s="906"/>
      <c r="AW253" s="906"/>
      <c r="AX253" s="906"/>
      <c r="AY253" s="906"/>
      <c r="AZ253" s="906"/>
      <c r="BA253" s="906"/>
      <c r="BB253" s="906"/>
      <c r="BC253" s="906"/>
      <c r="BD253" s="906"/>
      <c r="BE253" s="906"/>
      <c r="BF253" s="906"/>
      <c r="BG253" s="906"/>
      <c r="BH253" s="906"/>
      <c r="BI253" s="906"/>
    </row>
    <row r="254" spans="1:87" s="28" customFormat="1" ht="144" customHeight="1" x14ac:dyDescent="0.45">
      <c r="A254" s="907" t="s">
        <v>499</v>
      </c>
      <c r="B254" s="907"/>
      <c r="C254" s="907"/>
      <c r="D254" s="907"/>
      <c r="E254" s="907"/>
      <c r="F254" s="907"/>
      <c r="G254" s="907"/>
      <c r="H254" s="907"/>
      <c r="I254" s="907"/>
      <c r="J254" s="907"/>
      <c r="K254" s="907"/>
      <c r="L254" s="907"/>
      <c r="M254" s="907"/>
      <c r="N254" s="907"/>
      <c r="O254" s="907"/>
      <c r="P254" s="907"/>
      <c r="Q254" s="907"/>
      <c r="R254" s="907"/>
      <c r="S254" s="907"/>
      <c r="T254" s="907"/>
      <c r="U254" s="907"/>
      <c r="V254" s="907"/>
      <c r="W254" s="907"/>
      <c r="X254" s="907"/>
      <c r="Y254" s="907"/>
      <c r="Z254" s="907"/>
      <c r="AA254" s="907"/>
      <c r="AB254" s="907"/>
      <c r="AC254" s="907"/>
      <c r="AD254" s="907"/>
      <c r="AE254" s="907"/>
      <c r="AF254" s="907"/>
      <c r="AG254" s="907"/>
      <c r="AH254" s="907"/>
      <c r="AI254" s="907"/>
      <c r="AJ254" s="907"/>
      <c r="AK254" s="907"/>
      <c r="AL254" s="907"/>
      <c r="AM254" s="907"/>
      <c r="AN254" s="907"/>
      <c r="AO254" s="907"/>
      <c r="AP254" s="907"/>
      <c r="AQ254" s="907"/>
      <c r="AR254" s="907"/>
      <c r="AS254" s="907"/>
      <c r="AT254" s="907"/>
      <c r="AU254" s="907"/>
      <c r="AV254" s="907"/>
      <c r="AW254" s="907"/>
      <c r="AX254" s="907"/>
      <c r="AY254" s="907"/>
      <c r="AZ254" s="907"/>
      <c r="BA254" s="907"/>
      <c r="BB254" s="907"/>
      <c r="BC254" s="907"/>
      <c r="BD254" s="907"/>
      <c r="BE254" s="907"/>
      <c r="BF254" s="907"/>
      <c r="BG254" s="907"/>
      <c r="BH254" s="907"/>
      <c r="BI254" s="907"/>
      <c r="BJ254" s="292"/>
      <c r="BK254" s="292"/>
    </row>
    <row r="255" spans="1:87" s="29" customFormat="1" ht="33" customHeight="1" x14ac:dyDescent="0.45">
      <c r="A255" s="222" t="s">
        <v>123</v>
      </c>
      <c r="B255" s="220"/>
      <c r="C255" s="220"/>
      <c r="D255" s="220"/>
      <c r="E255" s="220"/>
      <c r="F255" s="220"/>
      <c r="G255" s="220"/>
      <c r="H255" s="220"/>
      <c r="I255" s="220"/>
      <c r="J255" s="220"/>
      <c r="K255" s="220"/>
      <c r="L255" s="220"/>
      <c r="M255" s="220"/>
      <c r="N255" s="220"/>
      <c r="O255" s="220"/>
      <c r="P255" s="220"/>
      <c r="Q255" s="220"/>
      <c r="R255" s="127"/>
      <c r="S255" s="127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194"/>
      <c r="AF255" s="28"/>
      <c r="AG255" s="220"/>
      <c r="AH255" s="220"/>
      <c r="AI255" s="847" t="s">
        <v>123</v>
      </c>
      <c r="AJ255" s="847"/>
      <c r="AK255" s="847"/>
      <c r="AL255" s="847"/>
      <c r="AM255" s="847"/>
      <c r="AN255" s="847"/>
      <c r="AO255" s="847"/>
      <c r="AP255" s="847"/>
      <c r="AQ255" s="847"/>
      <c r="AR255" s="220"/>
      <c r="AS255" s="220"/>
      <c r="AT255" s="220"/>
      <c r="AU255" s="220"/>
      <c r="AV255" s="220"/>
      <c r="AW255" s="220"/>
      <c r="AX255" s="220"/>
      <c r="AY255" s="220"/>
      <c r="AZ255" s="220"/>
      <c r="BA255" s="220"/>
      <c r="BB255" s="220"/>
      <c r="BC255" s="220"/>
      <c r="BD255" s="220"/>
      <c r="BE255" s="220"/>
      <c r="BF255" s="220"/>
      <c r="BG255" s="220"/>
      <c r="BH255" s="220"/>
      <c r="BI255" s="27"/>
      <c r="BJ255" s="34"/>
      <c r="BK255" s="30"/>
      <c r="BL255" s="30"/>
    </row>
    <row r="256" spans="1:87" s="29" customFormat="1" ht="33" customHeight="1" x14ac:dyDescent="0.4">
      <c r="A256" s="830" t="s">
        <v>502</v>
      </c>
      <c r="B256" s="830"/>
      <c r="C256" s="830"/>
      <c r="D256" s="830"/>
      <c r="E256" s="830"/>
      <c r="F256" s="830"/>
      <c r="G256" s="830"/>
      <c r="H256" s="830"/>
      <c r="I256" s="830"/>
      <c r="J256" s="830"/>
      <c r="K256" s="830"/>
      <c r="L256" s="830"/>
      <c r="M256" s="830"/>
      <c r="N256" s="830"/>
      <c r="O256" s="830"/>
      <c r="P256" s="830"/>
      <c r="Q256" s="830"/>
      <c r="R256" s="830"/>
      <c r="S256" s="830"/>
      <c r="T256" s="830"/>
      <c r="U256" s="830"/>
      <c r="V256" s="830"/>
      <c r="W256" s="830"/>
      <c r="X256" s="830"/>
      <c r="Y256" s="830"/>
      <c r="Z256" s="830"/>
      <c r="AA256" s="830"/>
      <c r="AB256" s="830"/>
      <c r="AC256" s="830"/>
      <c r="AD256" s="830"/>
      <c r="AE256" s="830"/>
      <c r="AF256" s="220"/>
      <c r="AG256" s="220"/>
      <c r="AH256" s="220"/>
      <c r="AI256" s="588" t="s">
        <v>164</v>
      </c>
      <c r="AJ256" s="588"/>
      <c r="AK256" s="588"/>
      <c r="AL256" s="588"/>
      <c r="AM256" s="588"/>
      <c r="AN256" s="588"/>
      <c r="AO256" s="588"/>
      <c r="AP256" s="588"/>
      <c r="AQ256" s="588"/>
      <c r="AR256" s="588"/>
      <c r="AS256" s="588"/>
      <c r="AT256" s="588"/>
      <c r="AU256" s="588"/>
      <c r="AV256" s="588"/>
      <c r="AW256" s="588"/>
      <c r="AX256" s="588"/>
      <c r="AY256" s="588"/>
      <c r="AZ256" s="588"/>
      <c r="BA256" s="588"/>
      <c r="BB256" s="588"/>
      <c r="BC256" s="588"/>
      <c r="BD256" s="588"/>
      <c r="BE256" s="588"/>
      <c r="BF256" s="588"/>
      <c r="BG256" s="588"/>
      <c r="BH256" s="588"/>
      <c r="BI256" s="588"/>
      <c r="BJ256" s="34"/>
      <c r="BK256" s="30"/>
      <c r="BL256" s="30"/>
    </row>
    <row r="257" spans="1:64" s="29" customFormat="1" ht="33" customHeight="1" x14ac:dyDescent="0.45">
      <c r="A257" s="830"/>
      <c r="B257" s="830"/>
      <c r="C257" s="830"/>
      <c r="D257" s="830"/>
      <c r="E257" s="830"/>
      <c r="F257" s="830"/>
      <c r="G257" s="830"/>
      <c r="H257" s="830"/>
      <c r="I257" s="830"/>
      <c r="J257" s="830"/>
      <c r="K257" s="830"/>
      <c r="L257" s="830"/>
      <c r="M257" s="830"/>
      <c r="N257" s="830"/>
      <c r="O257" s="830"/>
      <c r="P257" s="830"/>
      <c r="Q257" s="830"/>
      <c r="R257" s="830"/>
      <c r="S257" s="830"/>
      <c r="T257" s="830"/>
      <c r="U257" s="830"/>
      <c r="V257" s="830"/>
      <c r="W257" s="830"/>
      <c r="X257" s="830"/>
      <c r="Y257" s="830"/>
      <c r="Z257" s="830"/>
      <c r="AA257" s="830"/>
      <c r="AB257" s="830"/>
      <c r="AC257" s="830"/>
      <c r="AD257" s="830"/>
      <c r="AE257" s="830"/>
      <c r="AF257" s="28"/>
      <c r="AG257" s="220"/>
      <c r="AH257" s="220"/>
      <c r="AI257" s="588"/>
      <c r="AJ257" s="588"/>
      <c r="AK257" s="588"/>
      <c r="AL257" s="588"/>
      <c r="AM257" s="588"/>
      <c r="AN257" s="588"/>
      <c r="AO257" s="588"/>
      <c r="AP257" s="588"/>
      <c r="AQ257" s="588"/>
      <c r="AR257" s="588"/>
      <c r="AS257" s="588"/>
      <c r="AT257" s="588"/>
      <c r="AU257" s="588"/>
      <c r="AV257" s="588"/>
      <c r="AW257" s="588"/>
      <c r="AX257" s="588"/>
      <c r="AY257" s="588"/>
      <c r="AZ257" s="588"/>
      <c r="BA257" s="588"/>
      <c r="BB257" s="588"/>
      <c r="BC257" s="588"/>
      <c r="BD257" s="588"/>
      <c r="BE257" s="588"/>
      <c r="BF257" s="588"/>
      <c r="BG257" s="588"/>
      <c r="BH257" s="588"/>
      <c r="BI257" s="588"/>
      <c r="BJ257" s="34"/>
      <c r="BK257" s="30"/>
      <c r="BL257" s="30"/>
    </row>
    <row r="258" spans="1:64" s="29" customFormat="1" ht="64.5" customHeight="1" x14ac:dyDescent="0.5">
      <c r="A258" s="829"/>
      <c r="B258" s="829"/>
      <c r="C258" s="829"/>
      <c r="D258" s="829"/>
      <c r="E258" s="829"/>
      <c r="F258" s="829"/>
      <c r="G258" s="829"/>
      <c r="H258" s="829"/>
      <c r="I258" s="829"/>
      <c r="J258" s="830" t="s">
        <v>503</v>
      </c>
      <c r="K258" s="830"/>
      <c r="L258" s="830"/>
      <c r="M258" s="830"/>
      <c r="N258" s="830"/>
      <c r="O258" s="830"/>
      <c r="P258" s="830"/>
      <c r="Q258" s="830"/>
      <c r="R258" s="830"/>
      <c r="S258" s="128"/>
      <c r="T258" s="128"/>
      <c r="U258" s="128"/>
      <c r="V258" s="128"/>
      <c r="W258" s="128"/>
      <c r="X258" s="128"/>
      <c r="Y258" s="128"/>
      <c r="Z258" s="128"/>
      <c r="AA258" s="128"/>
      <c r="AB258" s="128"/>
      <c r="AC258" s="128"/>
      <c r="AD258" s="220"/>
      <c r="AE258" s="194"/>
      <c r="AF258" s="28"/>
      <c r="AG258" s="220"/>
      <c r="AH258" s="220"/>
      <c r="AI258" s="664"/>
      <c r="AJ258" s="664"/>
      <c r="AK258" s="664"/>
      <c r="AL258" s="664"/>
      <c r="AM258" s="664"/>
      <c r="AN258" s="664"/>
      <c r="AO258" s="664"/>
      <c r="AP258" s="830" t="s">
        <v>166</v>
      </c>
      <c r="AQ258" s="830"/>
      <c r="AR258" s="830"/>
      <c r="AS258" s="830"/>
      <c r="AT258" s="830"/>
      <c r="AU258" s="830"/>
      <c r="AV258" s="830"/>
      <c r="AW258" s="830"/>
      <c r="AX258" s="830"/>
      <c r="AY258" s="830"/>
      <c r="AZ258" s="94"/>
      <c r="BA258" s="94"/>
      <c r="BB258" s="94"/>
      <c r="BC258" s="94"/>
      <c r="BD258" s="220"/>
      <c r="BE258" s="220"/>
      <c r="BF258" s="220"/>
      <c r="BG258" s="220"/>
      <c r="BH258" s="220"/>
      <c r="BI258" s="27"/>
      <c r="BJ258" s="34"/>
      <c r="BK258" s="30"/>
      <c r="BL258" s="30"/>
    </row>
    <row r="259" spans="1:64" s="29" customFormat="1" ht="57.75" customHeight="1" x14ac:dyDescent="0.5">
      <c r="A259" s="852" t="s">
        <v>165</v>
      </c>
      <c r="B259" s="852"/>
      <c r="C259" s="852"/>
      <c r="D259" s="852"/>
      <c r="E259" s="852"/>
      <c r="F259" s="852"/>
      <c r="G259" s="852"/>
      <c r="H259" s="852"/>
      <c r="I259" s="852"/>
      <c r="J259" s="841">
        <v>2022</v>
      </c>
      <c r="K259" s="841"/>
      <c r="L259" s="841"/>
      <c r="M259" s="28"/>
      <c r="N259" s="220"/>
      <c r="O259" s="220"/>
      <c r="P259" s="220"/>
      <c r="Q259" s="220"/>
      <c r="R259" s="127"/>
      <c r="S259" s="127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194"/>
      <c r="AF259" s="28"/>
      <c r="AG259" s="220"/>
      <c r="AH259" s="220"/>
      <c r="AI259" s="846"/>
      <c r="AJ259" s="846"/>
      <c r="AK259" s="846"/>
      <c r="AL259" s="846"/>
      <c r="AM259" s="846"/>
      <c r="AN259" s="846"/>
      <c r="AO259" s="846"/>
      <c r="AP259" s="841">
        <v>2022</v>
      </c>
      <c r="AQ259" s="841"/>
      <c r="AR259" s="841"/>
      <c r="AS259" s="28"/>
      <c r="AT259" s="28"/>
      <c r="AU259" s="28"/>
      <c r="AV259" s="28"/>
      <c r="AW259" s="220"/>
      <c r="AX259" s="220"/>
      <c r="AY259" s="220"/>
      <c r="AZ259" s="220"/>
      <c r="BA259" s="220"/>
      <c r="BB259" s="220"/>
      <c r="BC259" s="220"/>
      <c r="BD259" s="220"/>
      <c r="BE259" s="220"/>
      <c r="BF259" s="220"/>
      <c r="BG259" s="220"/>
      <c r="BH259" s="220"/>
      <c r="BI259" s="27"/>
      <c r="BJ259" s="34"/>
      <c r="BK259" s="30"/>
      <c r="BL259" s="30"/>
    </row>
    <row r="260" spans="1:64" s="29" customFormat="1" ht="46.5" customHeight="1" x14ac:dyDescent="0.45">
      <c r="A260" s="129"/>
      <c r="B260" s="130"/>
      <c r="C260" s="130"/>
      <c r="D260" s="130"/>
      <c r="E260" s="130"/>
      <c r="F260" s="130"/>
      <c r="G260" s="220"/>
      <c r="H260" s="54"/>
      <c r="I260" s="220"/>
      <c r="J260" s="220"/>
      <c r="K260" s="220"/>
      <c r="L260" s="220"/>
      <c r="M260" s="220"/>
      <c r="N260" s="220"/>
      <c r="O260" s="220"/>
      <c r="P260" s="220"/>
      <c r="Q260" s="220"/>
      <c r="R260" s="127"/>
      <c r="S260" s="127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194"/>
      <c r="AF260" s="28"/>
      <c r="AG260" s="220"/>
      <c r="AH260" s="220"/>
      <c r="AI260" s="220"/>
      <c r="AJ260" s="130"/>
      <c r="AK260" s="130"/>
      <c r="AL260" s="130"/>
      <c r="AM260" s="130"/>
      <c r="AN260" s="130"/>
      <c r="AO260" s="130"/>
      <c r="AP260" s="220"/>
      <c r="AQ260" s="220"/>
      <c r="AR260" s="220"/>
      <c r="AS260" s="220"/>
      <c r="AT260" s="220"/>
      <c r="AU260" s="220"/>
      <c r="AV260" s="220"/>
      <c r="AW260" s="220"/>
      <c r="AX260" s="220"/>
      <c r="AY260" s="220"/>
      <c r="AZ260" s="220"/>
      <c r="BA260" s="220"/>
      <c r="BB260" s="220"/>
      <c r="BC260" s="220"/>
      <c r="BD260" s="220"/>
      <c r="BE260" s="220"/>
      <c r="BF260" s="220"/>
      <c r="BG260" s="220"/>
      <c r="BH260" s="220"/>
      <c r="BI260" s="27"/>
      <c r="BJ260" s="34"/>
      <c r="BK260" s="30"/>
      <c r="BL260" s="30"/>
    </row>
    <row r="261" spans="1:64" s="29" customFormat="1" ht="33" customHeight="1" x14ac:dyDescent="0.45">
      <c r="A261" s="574" t="s">
        <v>167</v>
      </c>
      <c r="B261" s="574"/>
      <c r="C261" s="574"/>
      <c r="D261" s="574"/>
      <c r="E261" s="574"/>
      <c r="F261" s="574"/>
      <c r="G261" s="574"/>
      <c r="H261" s="574"/>
      <c r="I261" s="574"/>
      <c r="J261" s="574"/>
      <c r="K261" s="574"/>
      <c r="L261" s="574"/>
      <c r="M261" s="574"/>
      <c r="N261" s="574"/>
      <c r="O261" s="574"/>
      <c r="P261" s="574"/>
      <c r="Q261" s="574"/>
      <c r="R261" s="574"/>
      <c r="S261" s="574"/>
      <c r="T261" s="574"/>
      <c r="U261" s="574"/>
      <c r="V261" s="574"/>
      <c r="W261" s="574"/>
      <c r="X261" s="574"/>
      <c r="Y261" s="574"/>
      <c r="Z261" s="574"/>
      <c r="AA261" s="574"/>
      <c r="AB261" s="574"/>
      <c r="AC261" s="574"/>
      <c r="AD261" s="574"/>
      <c r="AE261" s="574"/>
      <c r="AF261" s="28"/>
      <c r="AG261" s="220"/>
      <c r="AH261" s="220"/>
      <c r="AI261" s="578" t="s">
        <v>487</v>
      </c>
      <c r="AJ261" s="578"/>
      <c r="AK261" s="578"/>
      <c r="AL261" s="578"/>
      <c r="AM261" s="578"/>
      <c r="AN261" s="578"/>
      <c r="AO261" s="578"/>
      <c r="AP261" s="578"/>
      <c r="AQ261" s="578"/>
      <c r="AR261" s="578"/>
      <c r="AS261" s="578"/>
      <c r="AT261" s="578"/>
      <c r="AU261" s="578"/>
      <c r="AV261" s="578"/>
      <c r="AW261" s="578"/>
      <c r="AX261" s="578"/>
      <c r="AY261" s="578"/>
      <c r="AZ261" s="578"/>
      <c r="BA261" s="578"/>
      <c r="BB261" s="578"/>
      <c r="BC261" s="578"/>
      <c r="BD261" s="578"/>
      <c r="BE261" s="578"/>
      <c r="BF261" s="578"/>
      <c r="BG261" s="578"/>
      <c r="BH261" s="578"/>
      <c r="BI261" s="578"/>
      <c r="BJ261" s="34"/>
      <c r="BK261" s="30"/>
      <c r="BL261" s="30"/>
    </row>
    <row r="262" spans="1:64" s="29" customFormat="1" ht="43.5" customHeight="1" x14ac:dyDescent="0.45">
      <c r="A262" s="574"/>
      <c r="B262" s="574"/>
      <c r="C262" s="574"/>
      <c r="D262" s="574"/>
      <c r="E262" s="574"/>
      <c r="F262" s="574"/>
      <c r="G262" s="574"/>
      <c r="H262" s="574"/>
      <c r="I262" s="574"/>
      <c r="J262" s="574"/>
      <c r="K262" s="574"/>
      <c r="L262" s="574"/>
      <c r="M262" s="574"/>
      <c r="N262" s="574"/>
      <c r="O262" s="574"/>
      <c r="P262" s="574"/>
      <c r="Q262" s="574"/>
      <c r="R262" s="574"/>
      <c r="S262" s="574"/>
      <c r="T262" s="574"/>
      <c r="U262" s="574"/>
      <c r="V262" s="574"/>
      <c r="W262" s="574"/>
      <c r="X262" s="574"/>
      <c r="Y262" s="574"/>
      <c r="Z262" s="574"/>
      <c r="AA262" s="574"/>
      <c r="AB262" s="574"/>
      <c r="AC262" s="574"/>
      <c r="AD262" s="574"/>
      <c r="AE262" s="574"/>
      <c r="AF262" s="28"/>
      <c r="AG262" s="220"/>
      <c r="AH262" s="220"/>
      <c r="AI262" s="578"/>
      <c r="AJ262" s="578"/>
      <c r="AK262" s="578"/>
      <c r="AL262" s="578"/>
      <c r="AM262" s="578"/>
      <c r="AN262" s="578"/>
      <c r="AO262" s="578"/>
      <c r="AP262" s="578"/>
      <c r="AQ262" s="578"/>
      <c r="AR262" s="578"/>
      <c r="AS262" s="578"/>
      <c r="AT262" s="578"/>
      <c r="AU262" s="578"/>
      <c r="AV262" s="578"/>
      <c r="AW262" s="578"/>
      <c r="AX262" s="578"/>
      <c r="AY262" s="578"/>
      <c r="AZ262" s="578"/>
      <c r="BA262" s="578"/>
      <c r="BB262" s="578"/>
      <c r="BC262" s="578"/>
      <c r="BD262" s="578"/>
      <c r="BE262" s="578"/>
      <c r="BF262" s="578"/>
      <c r="BG262" s="578"/>
      <c r="BH262" s="578"/>
      <c r="BI262" s="578"/>
      <c r="BJ262" s="35"/>
      <c r="BK262" s="30"/>
      <c r="BL262" s="30"/>
    </row>
    <row r="263" spans="1:64" s="29" customFormat="1" ht="55.5" customHeight="1" x14ac:dyDescent="0.5">
      <c r="A263" s="829"/>
      <c r="B263" s="829"/>
      <c r="C263" s="829"/>
      <c r="D263" s="829"/>
      <c r="E263" s="829"/>
      <c r="F263" s="829"/>
      <c r="G263" s="829"/>
      <c r="H263" s="829"/>
      <c r="I263" s="829"/>
      <c r="J263" s="830" t="s">
        <v>168</v>
      </c>
      <c r="K263" s="830"/>
      <c r="L263" s="830"/>
      <c r="M263" s="830"/>
      <c r="N263" s="830"/>
      <c r="O263" s="830"/>
      <c r="P263" s="830"/>
      <c r="Q263" s="830"/>
      <c r="R263" s="830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220"/>
      <c r="AE263" s="194"/>
      <c r="AF263" s="28"/>
      <c r="AG263" s="220"/>
      <c r="AH263" s="220"/>
      <c r="AI263" s="829"/>
      <c r="AJ263" s="829"/>
      <c r="AK263" s="829"/>
      <c r="AL263" s="829"/>
      <c r="AM263" s="829"/>
      <c r="AN263" s="829"/>
      <c r="AO263" s="829"/>
      <c r="AP263" s="830" t="s">
        <v>169</v>
      </c>
      <c r="AQ263" s="830"/>
      <c r="AR263" s="830"/>
      <c r="AS263" s="830"/>
      <c r="AT263" s="830"/>
      <c r="AU263" s="830"/>
      <c r="AV263" s="219"/>
      <c r="AW263" s="219"/>
      <c r="AX263" s="199"/>
      <c r="AY263" s="199"/>
      <c r="AZ263" s="199"/>
      <c r="BA263" s="199"/>
      <c r="BB263" s="199"/>
      <c r="BC263" s="199"/>
      <c r="BD263" s="199"/>
      <c r="BE263" s="199"/>
      <c r="BF263" s="199"/>
      <c r="BG263" s="199"/>
      <c r="BH263" s="199"/>
      <c r="BI263" s="132"/>
      <c r="BJ263" s="35"/>
      <c r="BK263" s="30"/>
      <c r="BL263" s="30"/>
    </row>
    <row r="264" spans="1:64" s="29" customFormat="1" ht="47.25" customHeight="1" x14ac:dyDescent="0.5">
      <c r="A264" s="852" t="s">
        <v>165</v>
      </c>
      <c r="B264" s="852"/>
      <c r="C264" s="852"/>
      <c r="D264" s="852"/>
      <c r="E264" s="852"/>
      <c r="F264" s="852"/>
      <c r="G264" s="852"/>
      <c r="H264" s="852"/>
      <c r="I264" s="852"/>
      <c r="J264" s="841">
        <v>2022</v>
      </c>
      <c r="K264" s="841"/>
      <c r="L264" s="841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20"/>
      <c r="AE264" s="194"/>
      <c r="AF264" s="28"/>
      <c r="AG264" s="220"/>
      <c r="AH264" s="220"/>
      <c r="AI264" s="853" t="s">
        <v>165</v>
      </c>
      <c r="AJ264" s="853"/>
      <c r="AK264" s="853"/>
      <c r="AL264" s="853"/>
      <c r="AM264" s="853"/>
      <c r="AN264" s="853"/>
      <c r="AO264" s="853"/>
      <c r="AP264" s="841">
        <v>2022</v>
      </c>
      <c r="AQ264" s="841"/>
      <c r="AR264" s="841"/>
      <c r="AS264" s="194"/>
      <c r="AT264" s="194"/>
      <c r="AU264" s="194"/>
      <c r="AV264" s="194"/>
      <c r="AW264" s="194"/>
      <c r="AX264" s="94"/>
      <c r="AY264" s="94"/>
      <c r="AZ264" s="94"/>
      <c r="BA264" s="94"/>
      <c r="BB264" s="94"/>
      <c r="BC264" s="94"/>
      <c r="BD264" s="94"/>
      <c r="BE264" s="94"/>
      <c r="BF264" s="94"/>
      <c r="BG264" s="94"/>
      <c r="BH264" s="220"/>
      <c r="BI264" s="27"/>
      <c r="BJ264" s="35"/>
      <c r="BK264" s="30"/>
      <c r="BL264" s="30"/>
    </row>
    <row r="265" spans="1:64" s="29" customFormat="1" ht="48" customHeight="1" x14ac:dyDescent="0.5">
      <c r="A265" s="100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20"/>
      <c r="AE265" s="194"/>
      <c r="AF265" s="28"/>
      <c r="AG265" s="220"/>
      <c r="AH265" s="220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94"/>
      <c r="AY265" s="94"/>
      <c r="AZ265" s="94"/>
      <c r="BA265" s="94"/>
      <c r="BB265" s="94"/>
      <c r="BC265" s="94"/>
      <c r="BD265" s="94"/>
      <c r="BE265" s="94"/>
      <c r="BF265" s="94"/>
      <c r="BG265" s="94"/>
      <c r="BH265" s="220"/>
      <c r="BI265" s="133"/>
      <c r="BJ265" s="34"/>
      <c r="BK265" s="30"/>
      <c r="BL265" s="30"/>
    </row>
    <row r="266" spans="1:64" s="29" customFormat="1" ht="51" customHeight="1" x14ac:dyDescent="0.45">
      <c r="A266" s="854" t="s">
        <v>326</v>
      </c>
      <c r="B266" s="854"/>
      <c r="C266" s="854"/>
      <c r="D266" s="854"/>
      <c r="E266" s="854"/>
      <c r="F266" s="854"/>
      <c r="G266" s="854"/>
      <c r="H266" s="854"/>
      <c r="I266" s="854"/>
      <c r="J266" s="854"/>
      <c r="K266" s="854"/>
      <c r="L266" s="854"/>
      <c r="M266" s="854"/>
      <c r="N266" s="854"/>
      <c r="O266" s="854"/>
      <c r="P266" s="854"/>
      <c r="Q266" s="854"/>
      <c r="R266" s="854"/>
      <c r="S266" s="854"/>
      <c r="T266" s="854"/>
      <c r="U266" s="854"/>
      <c r="V266" s="854"/>
      <c r="W266" s="854"/>
      <c r="X266" s="854"/>
      <c r="Y266" s="854"/>
      <c r="Z266" s="854"/>
      <c r="AA266" s="854"/>
      <c r="AB266" s="854"/>
      <c r="AC266" s="854"/>
      <c r="AD266" s="854"/>
      <c r="AE266" s="854"/>
      <c r="AF266" s="28"/>
      <c r="AG266" s="220"/>
      <c r="AH266" s="220"/>
      <c r="AI266" s="855" t="s">
        <v>124</v>
      </c>
      <c r="AJ266" s="855"/>
      <c r="AK266" s="855"/>
      <c r="AL266" s="855"/>
      <c r="AM266" s="855"/>
      <c r="AN266" s="855"/>
      <c r="AO266" s="855"/>
      <c r="AP266" s="855"/>
      <c r="AQ266" s="855"/>
      <c r="AR266" s="855"/>
      <c r="AS266" s="855"/>
      <c r="AT266" s="855"/>
      <c r="AU266" s="855"/>
      <c r="AV266" s="855"/>
      <c r="AW266" s="855"/>
      <c r="AX266" s="855"/>
      <c r="AY266" s="855"/>
      <c r="AZ266" s="855"/>
      <c r="BA266" s="855"/>
      <c r="BB266" s="855"/>
      <c r="BC266" s="855"/>
      <c r="BD266" s="855"/>
      <c r="BE266" s="855"/>
      <c r="BF266" s="855"/>
      <c r="BG266" s="855"/>
      <c r="BH266" s="855"/>
      <c r="BI266" s="855"/>
      <c r="BJ266" s="34"/>
      <c r="BK266" s="30"/>
      <c r="BL266" s="30"/>
    </row>
    <row r="267" spans="1:64" s="29" customFormat="1" ht="9" customHeight="1" x14ac:dyDescent="0.45">
      <c r="A267" s="854"/>
      <c r="B267" s="854"/>
      <c r="C267" s="854"/>
      <c r="D267" s="854"/>
      <c r="E267" s="854"/>
      <c r="F267" s="854"/>
      <c r="G267" s="854"/>
      <c r="H267" s="854"/>
      <c r="I267" s="854"/>
      <c r="J267" s="854"/>
      <c r="K267" s="854"/>
      <c r="L267" s="854"/>
      <c r="M267" s="854"/>
      <c r="N267" s="854"/>
      <c r="O267" s="854"/>
      <c r="P267" s="854"/>
      <c r="Q267" s="854"/>
      <c r="R267" s="854"/>
      <c r="S267" s="854"/>
      <c r="T267" s="854"/>
      <c r="U267" s="854"/>
      <c r="V267" s="854"/>
      <c r="W267" s="854"/>
      <c r="X267" s="854"/>
      <c r="Y267" s="854"/>
      <c r="Z267" s="854"/>
      <c r="AA267" s="854"/>
      <c r="AB267" s="854"/>
      <c r="AC267" s="854"/>
      <c r="AD267" s="854"/>
      <c r="AE267" s="854"/>
      <c r="AF267" s="28"/>
      <c r="AG267" s="220"/>
      <c r="AH267" s="220"/>
      <c r="AI267" s="855"/>
      <c r="AJ267" s="855"/>
      <c r="AK267" s="855"/>
      <c r="AL267" s="855"/>
      <c r="AM267" s="855"/>
      <c r="AN267" s="855"/>
      <c r="AO267" s="855"/>
      <c r="AP267" s="855"/>
      <c r="AQ267" s="855"/>
      <c r="AR267" s="855"/>
      <c r="AS267" s="855"/>
      <c r="AT267" s="855"/>
      <c r="AU267" s="855"/>
      <c r="AV267" s="855"/>
      <c r="AW267" s="855"/>
      <c r="AX267" s="855"/>
      <c r="AY267" s="855"/>
      <c r="AZ267" s="855"/>
      <c r="BA267" s="855"/>
      <c r="BB267" s="855"/>
      <c r="BC267" s="855"/>
      <c r="BD267" s="855"/>
      <c r="BE267" s="855"/>
      <c r="BF267" s="855"/>
      <c r="BG267" s="855"/>
      <c r="BH267" s="855"/>
      <c r="BI267" s="855"/>
      <c r="BJ267" s="34"/>
      <c r="BK267" s="30"/>
      <c r="BL267" s="30"/>
    </row>
    <row r="268" spans="1:64" s="29" customFormat="1" ht="33" customHeight="1" x14ac:dyDescent="0.5">
      <c r="A268" s="829"/>
      <c r="B268" s="829"/>
      <c r="C268" s="829"/>
      <c r="D268" s="829"/>
      <c r="E268" s="829"/>
      <c r="F268" s="829"/>
      <c r="G268" s="829"/>
      <c r="H268" s="829"/>
      <c r="I268" s="829"/>
      <c r="J268" s="574" t="s">
        <v>327</v>
      </c>
      <c r="K268" s="574"/>
      <c r="L268" s="574"/>
      <c r="M268" s="574"/>
      <c r="N268" s="574"/>
      <c r="O268" s="574"/>
      <c r="P268" s="574"/>
      <c r="Q268" s="574"/>
      <c r="R268" s="574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20"/>
      <c r="AE268" s="194"/>
      <c r="AF268" s="28"/>
      <c r="AG268" s="220"/>
      <c r="AH268" s="220"/>
      <c r="AI268" s="829"/>
      <c r="AJ268" s="829"/>
      <c r="AK268" s="829"/>
      <c r="AL268" s="829"/>
      <c r="AM268" s="829"/>
      <c r="AN268" s="829"/>
      <c r="AO268" s="829"/>
      <c r="AP268" s="856" t="s">
        <v>476</v>
      </c>
      <c r="AQ268" s="856"/>
      <c r="AR268" s="856"/>
      <c r="AS268" s="856"/>
      <c r="AT268" s="856"/>
      <c r="AU268" s="856"/>
      <c r="AV268" s="194"/>
      <c r="AW268" s="194"/>
      <c r="AX268" s="94"/>
      <c r="AY268" s="94"/>
      <c r="AZ268" s="94"/>
      <c r="BA268" s="94"/>
      <c r="BB268" s="94"/>
      <c r="BC268" s="94"/>
      <c r="BD268" s="94"/>
      <c r="BE268" s="94"/>
      <c r="BF268" s="94"/>
      <c r="BG268" s="94"/>
      <c r="BH268" s="220"/>
      <c r="BI268" s="95"/>
      <c r="BJ268" s="34"/>
      <c r="BK268" s="30"/>
      <c r="BL268" s="30"/>
    </row>
    <row r="269" spans="1:64" s="29" customFormat="1" ht="57" customHeight="1" x14ac:dyDescent="0.5">
      <c r="A269" s="857"/>
      <c r="B269" s="857"/>
      <c r="C269" s="857"/>
      <c r="D269" s="857"/>
      <c r="E269" s="857"/>
      <c r="F269" s="857"/>
      <c r="G269" s="857"/>
      <c r="H269" s="857"/>
      <c r="I269" s="857"/>
      <c r="J269" s="841">
        <v>2022</v>
      </c>
      <c r="K269" s="841"/>
      <c r="L269" s="841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20"/>
      <c r="AE269" s="194"/>
      <c r="AF269" s="28"/>
      <c r="AG269" s="220"/>
      <c r="AH269" s="220"/>
      <c r="AI269" s="858"/>
      <c r="AJ269" s="858"/>
      <c r="AK269" s="858"/>
      <c r="AL269" s="858"/>
      <c r="AM269" s="858"/>
      <c r="AN269" s="858"/>
      <c r="AO269" s="858"/>
      <c r="AP269" s="841">
        <v>2022</v>
      </c>
      <c r="AQ269" s="841"/>
      <c r="AR269" s="841"/>
      <c r="AS269" s="28"/>
      <c r="AT269" s="28"/>
      <c r="AU269" s="28"/>
      <c r="AV269" s="28"/>
      <c r="AW269" s="194"/>
      <c r="AX269" s="94"/>
      <c r="AY269" s="94"/>
      <c r="AZ269" s="94"/>
      <c r="BA269" s="94"/>
      <c r="BB269" s="94"/>
      <c r="BC269" s="94"/>
      <c r="BD269" s="94"/>
      <c r="BE269" s="94"/>
      <c r="BF269" s="94"/>
      <c r="BG269" s="94"/>
      <c r="BH269" s="220"/>
      <c r="BI269" s="95"/>
      <c r="BJ269" s="34"/>
      <c r="BK269" s="30"/>
      <c r="BL269" s="30"/>
    </row>
    <row r="270" spans="1:64" s="29" customFormat="1" ht="33" customHeight="1" x14ac:dyDescent="0.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194"/>
      <c r="Q270" s="220"/>
      <c r="R270" s="127"/>
      <c r="S270" s="127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194"/>
      <c r="AF270" s="28"/>
      <c r="AG270" s="220"/>
      <c r="AH270" s="220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94"/>
      <c r="AY270" s="94"/>
      <c r="AZ270" s="94"/>
      <c r="BA270" s="94"/>
      <c r="BB270" s="94"/>
      <c r="BC270" s="94"/>
      <c r="BD270" s="94"/>
      <c r="BE270" s="94"/>
      <c r="BF270" s="94"/>
      <c r="BG270" s="94"/>
      <c r="BH270" s="220"/>
      <c r="BI270" s="95"/>
      <c r="BJ270" s="34"/>
      <c r="BK270" s="30"/>
      <c r="BL270" s="30"/>
    </row>
    <row r="271" spans="1:64" s="29" customFormat="1" ht="33" customHeight="1" x14ac:dyDescent="0.5">
      <c r="A271" s="588" t="s">
        <v>170</v>
      </c>
      <c r="B271" s="588"/>
      <c r="C271" s="588"/>
      <c r="D271" s="588"/>
      <c r="E271" s="588"/>
      <c r="F271" s="588"/>
      <c r="G271" s="588"/>
      <c r="H271" s="588"/>
      <c r="I271" s="588"/>
      <c r="J271" s="588"/>
      <c r="K271" s="588"/>
      <c r="L271" s="588"/>
      <c r="M271" s="588"/>
      <c r="N271" s="588"/>
      <c r="O271" s="588"/>
      <c r="P271" s="588"/>
      <c r="Q271" s="588"/>
      <c r="R271" s="588"/>
      <c r="S271" s="588"/>
      <c r="T271" s="588"/>
      <c r="U271" s="588"/>
      <c r="V271" s="588"/>
      <c r="W271" s="588"/>
      <c r="X271" s="588"/>
      <c r="Y271" s="588"/>
      <c r="Z271" s="588"/>
      <c r="AA271" s="588"/>
      <c r="AB271" s="588"/>
      <c r="AC271" s="588"/>
      <c r="AD271" s="220"/>
      <c r="AE271" s="194"/>
      <c r="AF271" s="28"/>
      <c r="AG271" s="220"/>
      <c r="AH271" s="220"/>
      <c r="AI271" s="194"/>
      <c r="AJ271" s="134"/>
      <c r="AK271" s="134"/>
      <c r="AL271" s="134"/>
      <c r="AM271" s="134"/>
      <c r="AN271" s="134"/>
      <c r="AO271" s="134"/>
      <c r="AP271" s="134"/>
      <c r="AQ271" s="28"/>
      <c r="AR271" s="28"/>
      <c r="AS271" s="28"/>
      <c r="AT271" s="28"/>
      <c r="AU271" s="28"/>
      <c r="AV271" s="28"/>
      <c r="AW271" s="28"/>
      <c r="AX271" s="94"/>
      <c r="AY271" s="94"/>
      <c r="AZ271" s="94"/>
      <c r="BA271" s="94"/>
      <c r="BB271" s="94"/>
      <c r="BC271" s="94"/>
      <c r="BD271" s="94"/>
      <c r="BE271" s="94"/>
      <c r="BF271" s="94"/>
      <c r="BG271" s="220"/>
      <c r="BH271" s="220"/>
      <c r="BI271" s="95"/>
      <c r="BJ271" s="34"/>
      <c r="BK271" s="30"/>
      <c r="BL271" s="30"/>
    </row>
    <row r="272" spans="1:64" s="29" customFormat="1" ht="33" customHeight="1" x14ac:dyDescent="0.5">
      <c r="A272" s="588"/>
      <c r="B272" s="588"/>
      <c r="C272" s="588"/>
      <c r="D272" s="588"/>
      <c r="E272" s="588"/>
      <c r="F272" s="588"/>
      <c r="G272" s="588"/>
      <c r="H272" s="588"/>
      <c r="I272" s="588"/>
      <c r="J272" s="588"/>
      <c r="K272" s="588"/>
      <c r="L272" s="588"/>
      <c r="M272" s="588"/>
      <c r="N272" s="588"/>
      <c r="O272" s="588"/>
      <c r="P272" s="588"/>
      <c r="Q272" s="588"/>
      <c r="R272" s="588"/>
      <c r="S272" s="588"/>
      <c r="T272" s="588"/>
      <c r="U272" s="588"/>
      <c r="V272" s="588"/>
      <c r="W272" s="588"/>
      <c r="X272" s="588"/>
      <c r="Y272" s="588"/>
      <c r="Z272" s="588"/>
      <c r="AA272" s="588"/>
      <c r="AB272" s="588"/>
      <c r="AC272" s="588"/>
      <c r="AD272" s="220"/>
      <c r="AE272" s="194"/>
      <c r="AF272" s="28"/>
      <c r="AG272" s="220"/>
      <c r="AH272" s="220"/>
      <c r="AI272" s="135"/>
      <c r="AJ272" s="135"/>
      <c r="AK272" s="135"/>
      <c r="AL272" s="135"/>
      <c r="AM272" s="135"/>
      <c r="AN272" s="135"/>
      <c r="AO272" s="135"/>
      <c r="AP272" s="135"/>
      <c r="AQ272" s="135"/>
      <c r="AR272" s="135"/>
      <c r="AS272" s="129"/>
      <c r="AT272" s="129"/>
      <c r="AU272" s="129"/>
      <c r="AV272" s="129"/>
      <c r="AW272" s="221"/>
      <c r="AX272" s="221"/>
      <c r="AY272" s="221"/>
      <c r="AZ272" s="221"/>
      <c r="BA272" s="221"/>
      <c r="BB272" s="221"/>
      <c r="BC272" s="221"/>
      <c r="BD272" s="220"/>
      <c r="BE272" s="220"/>
      <c r="BF272" s="220"/>
      <c r="BG272" s="220"/>
      <c r="BH272" s="220"/>
      <c r="BI272" s="95"/>
      <c r="BJ272" s="34"/>
      <c r="BK272" s="30"/>
      <c r="BL272" s="30"/>
    </row>
    <row r="273" spans="1:64" s="29" customFormat="1" ht="33" customHeight="1" x14ac:dyDescent="0.5">
      <c r="A273" s="100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20"/>
      <c r="AE273" s="194"/>
      <c r="AF273" s="28"/>
      <c r="AG273" s="220"/>
      <c r="AH273" s="220"/>
      <c r="AI273" s="194"/>
      <c r="AJ273" s="128"/>
      <c r="AK273" s="128"/>
      <c r="AL273" s="128"/>
      <c r="AM273" s="128"/>
      <c r="AN273" s="128"/>
      <c r="AO273" s="128"/>
      <c r="AP273" s="128"/>
      <c r="AQ273" s="128"/>
      <c r="AR273" s="128"/>
      <c r="AS273" s="128"/>
      <c r="AT273" s="128"/>
      <c r="AU273" s="128"/>
      <c r="AV273" s="128"/>
      <c r="AW273" s="128"/>
      <c r="AX273" s="194"/>
      <c r="AY273" s="28"/>
      <c r="AZ273" s="28"/>
      <c r="BA273" s="28"/>
      <c r="BB273" s="28"/>
      <c r="BC273" s="28"/>
      <c r="BD273" s="220"/>
      <c r="BE273" s="220"/>
      <c r="BF273" s="220"/>
      <c r="BG273" s="220"/>
      <c r="BH273" s="220"/>
      <c r="BI273" s="95"/>
      <c r="BJ273" s="34"/>
      <c r="BK273" s="30"/>
      <c r="BL273" s="30"/>
    </row>
    <row r="274" spans="1:64" s="28" customFormat="1" ht="33" customHeight="1" x14ac:dyDescent="0.5">
      <c r="A274" s="841" t="s">
        <v>501</v>
      </c>
      <c r="B274" s="841"/>
      <c r="C274" s="841"/>
      <c r="D274" s="841"/>
      <c r="E274" s="841"/>
      <c r="F274" s="841"/>
      <c r="G274" s="841"/>
      <c r="H274" s="841"/>
      <c r="I274" s="841"/>
      <c r="J274" s="841"/>
      <c r="K274" s="841"/>
      <c r="L274" s="841"/>
      <c r="M274" s="841"/>
      <c r="N274" s="841"/>
      <c r="O274" s="841"/>
      <c r="P274" s="841"/>
      <c r="Q274" s="841"/>
      <c r="R274" s="841"/>
      <c r="S274" s="841"/>
      <c r="T274" s="841"/>
      <c r="U274" s="841"/>
      <c r="V274" s="841"/>
      <c r="W274" s="841"/>
      <c r="X274" s="841"/>
      <c r="Y274" s="841"/>
      <c r="Z274" s="841"/>
      <c r="AA274" s="841"/>
      <c r="AB274" s="841"/>
      <c r="AD274" s="220"/>
      <c r="AE274" s="194"/>
      <c r="AG274" s="220"/>
      <c r="AH274" s="220"/>
      <c r="AI274" s="194"/>
      <c r="AJ274" s="136"/>
      <c r="AK274" s="136"/>
      <c r="AL274" s="136"/>
      <c r="AM274" s="136"/>
      <c r="AN274" s="136"/>
      <c r="AO274" s="136"/>
      <c r="AP274" s="137"/>
      <c r="AQ274" s="137"/>
      <c r="AR274" s="137"/>
      <c r="AS274" s="134"/>
      <c r="AT274" s="134"/>
      <c r="AU274" s="134"/>
      <c r="AV274" s="134"/>
      <c r="BD274" s="220"/>
      <c r="BE274" s="220"/>
      <c r="BF274" s="220"/>
      <c r="BG274" s="220"/>
      <c r="BH274" s="220"/>
      <c r="BI274" s="95"/>
      <c r="BJ274" s="36"/>
      <c r="BK274" s="27"/>
      <c r="BL274" s="27"/>
    </row>
    <row r="275" spans="1:64" s="28" customFormat="1" ht="33" customHeight="1" x14ac:dyDescent="0.5">
      <c r="A275" s="217"/>
      <c r="B275" s="217"/>
      <c r="C275" s="217"/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  <c r="V275" s="217"/>
      <c r="W275" s="217"/>
      <c r="X275" s="217"/>
      <c r="Y275" s="217"/>
      <c r="Z275" s="217"/>
      <c r="AA275" s="217"/>
      <c r="AB275" s="217"/>
      <c r="AD275" s="220"/>
      <c r="AE275" s="194"/>
      <c r="AG275" s="220"/>
      <c r="AH275" s="220"/>
      <c r="AI275" s="194"/>
      <c r="AJ275" s="136"/>
      <c r="AK275" s="136"/>
      <c r="AL275" s="136"/>
      <c r="AM275" s="136"/>
      <c r="AN275" s="136"/>
      <c r="AO275" s="136"/>
      <c r="AP275" s="137"/>
      <c r="AQ275" s="137"/>
      <c r="AR275" s="137"/>
      <c r="AS275" s="134"/>
      <c r="AT275" s="134"/>
      <c r="AU275" s="134"/>
      <c r="AV275" s="134"/>
      <c r="BD275" s="220"/>
      <c r="BE275" s="220"/>
      <c r="BF275" s="220"/>
      <c r="BG275" s="220"/>
      <c r="BH275" s="220"/>
      <c r="BI275" s="95"/>
      <c r="BJ275" s="36"/>
      <c r="BK275" s="27"/>
      <c r="BL275" s="27"/>
    </row>
    <row r="276" spans="1:64" s="22" customFormat="1" x14ac:dyDescent="0.2">
      <c r="R276" s="31"/>
      <c r="S276" s="31"/>
      <c r="BF276" s="32"/>
      <c r="BG276" s="32"/>
      <c r="BH276" s="32"/>
      <c r="BI276" s="32"/>
    </row>
    <row r="277" spans="1:64" s="22" customFormat="1" x14ac:dyDescent="0.2">
      <c r="R277" s="31"/>
      <c r="S277" s="31"/>
      <c r="BF277" s="32"/>
      <c r="BG277" s="32"/>
      <c r="BH277" s="32"/>
      <c r="BI277" s="32"/>
    </row>
    <row r="278" spans="1:64" s="22" customFormat="1" x14ac:dyDescent="0.2">
      <c r="R278" s="31"/>
      <c r="S278" s="31"/>
      <c r="BF278" s="32"/>
      <c r="BG278" s="32"/>
      <c r="BH278" s="32"/>
      <c r="BI278" s="32"/>
    </row>
    <row r="279" spans="1:64" s="22" customFormat="1" x14ac:dyDescent="0.2">
      <c r="R279" s="31"/>
      <c r="S279" s="31"/>
      <c r="BF279" s="32"/>
      <c r="BG279" s="32"/>
      <c r="BH279" s="32"/>
      <c r="BI279" s="32"/>
    </row>
    <row r="280" spans="1:64" s="22" customFormat="1" x14ac:dyDescent="0.2">
      <c r="R280" s="31"/>
      <c r="S280" s="31"/>
      <c r="BF280" s="32"/>
      <c r="BG280" s="32"/>
      <c r="BH280" s="32"/>
      <c r="BI280" s="32"/>
    </row>
    <row r="281" spans="1:64" s="22" customFormat="1" x14ac:dyDescent="0.2">
      <c r="R281" s="31"/>
      <c r="S281" s="31"/>
      <c r="BF281" s="32"/>
      <c r="BG281" s="32"/>
      <c r="BH281" s="32"/>
      <c r="BI281" s="32"/>
    </row>
    <row r="282" spans="1:64" s="22" customFormat="1" x14ac:dyDescent="0.2">
      <c r="R282" s="31"/>
      <c r="S282" s="31"/>
      <c r="BF282" s="32"/>
      <c r="BG282" s="32"/>
      <c r="BH282" s="32"/>
      <c r="BI282" s="32"/>
    </row>
    <row r="283" spans="1:64" s="22" customFormat="1" x14ac:dyDescent="0.2">
      <c r="R283" s="31"/>
      <c r="S283" s="31"/>
      <c r="BF283" s="32"/>
      <c r="BG283" s="32"/>
      <c r="BH283" s="32"/>
      <c r="BI283" s="32"/>
    </row>
    <row r="284" spans="1:64" s="22" customFormat="1" x14ac:dyDescent="0.2">
      <c r="R284" s="31"/>
      <c r="S284" s="31"/>
      <c r="BF284" s="32"/>
      <c r="BG284" s="32"/>
      <c r="BH284" s="32"/>
      <c r="BI284" s="32"/>
    </row>
    <row r="285" spans="1:64" s="22" customFormat="1" x14ac:dyDescent="0.2">
      <c r="R285" s="31"/>
      <c r="S285" s="31"/>
      <c r="BF285" s="32"/>
      <c r="BG285" s="32"/>
      <c r="BH285" s="32"/>
      <c r="BI285" s="32"/>
    </row>
    <row r="286" spans="1:64" s="22" customFormat="1" x14ac:dyDescent="0.2">
      <c r="R286" s="31"/>
      <c r="S286" s="31"/>
      <c r="BF286" s="32"/>
      <c r="BG286" s="32"/>
      <c r="BH286" s="32"/>
      <c r="BI286" s="32"/>
    </row>
    <row r="287" spans="1:64" s="22" customFormat="1" x14ac:dyDescent="0.2">
      <c r="R287" s="31"/>
      <c r="S287" s="31"/>
      <c r="BF287" s="32"/>
      <c r="BG287" s="32"/>
      <c r="BH287" s="32"/>
      <c r="BI287" s="32"/>
    </row>
    <row r="288" spans="1:64" s="22" customFormat="1" x14ac:dyDescent="0.2">
      <c r="R288" s="31"/>
      <c r="S288" s="31"/>
      <c r="BF288" s="32"/>
      <c r="BG288" s="32"/>
      <c r="BH288" s="32"/>
      <c r="BI288" s="32"/>
    </row>
    <row r="289" spans="18:61" s="22" customFormat="1" x14ac:dyDescent="0.2">
      <c r="R289" s="31"/>
      <c r="S289" s="31"/>
      <c r="BF289" s="32"/>
      <c r="BG289" s="32"/>
      <c r="BH289" s="32"/>
      <c r="BI289" s="32"/>
    </row>
    <row r="290" spans="18:61" s="22" customFormat="1" x14ac:dyDescent="0.2">
      <c r="R290" s="31"/>
      <c r="S290" s="31"/>
      <c r="BF290" s="32"/>
      <c r="BG290" s="32"/>
      <c r="BH290" s="32"/>
      <c r="BI290" s="32"/>
    </row>
    <row r="291" spans="18:61" s="22" customFormat="1" x14ac:dyDescent="0.2">
      <c r="R291" s="31"/>
      <c r="S291" s="31"/>
      <c r="BF291" s="32"/>
      <c r="BG291" s="32"/>
      <c r="BH291" s="32"/>
      <c r="BI291" s="32"/>
    </row>
    <row r="292" spans="18:61" s="22" customFormat="1" x14ac:dyDescent="0.2">
      <c r="R292" s="31"/>
      <c r="S292" s="31"/>
      <c r="BF292" s="32"/>
      <c r="BG292" s="32"/>
      <c r="BH292" s="32"/>
      <c r="BI292" s="32"/>
    </row>
    <row r="293" spans="18:61" s="22" customFormat="1" x14ac:dyDescent="0.2">
      <c r="R293" s="31"/>
      <c r="S293" s="31"/>
      <c r="BF293" s="32"/>
      <c r="BG293" s="32"/>
      <c r="BH293" s="32"/>
      <c r="BI293" s="32"/>
    </row>
    <row r="294" spans="18:61" s="22" customFormat="1" x14ac:dyDescent="0.2">
      <c r="R294" s="31"/>
      <c r="S294" s="31"/>
      <c r="BF294" s="32"/>
      <c r="BG294" s="32"/>
      <c r="BH294" s="32"/>
      <c r="BI294" s="32"/>
    </row>
    <row r="295" spans="18:61" s="22" customFormat="1" x14ac:dyDescent="0.2">
      <c r="R295" s="31"/>
      <c r="S295" s="31"/>
      <c r="BF295" s="32"/>
      <c r="BG295" s="32"/>
      <c r="BH295" s="32"/>
      <c r="BI295" s="32"/>
    </row>
    <row r="296" spans="18:61" s="22" customFormat="1" x14ac:dyDescent="0.2">
      <c r="R296" s="31"/>
      <c r="S296" s="31"/>
      <c r="BF296" s="32"/>
      <c r="BG296" s="32"/>
      <c r="BH296" s="32"/>
      <c r="BI296" s="32"/>
    </row>
    <row r="297" spans="18:61" s="22" customFormat="1" x14ac:dyDescent="0.2">
      <c r="R297" s="31"/>
      <c r="S297" s="31"/>
      <c r="BF297" s="32"/>
      <c r="BG297" s="32"/>
      <c r="BH297" s="32"/>
      <c r="BI297" s="32"/>
    </row>
    <row r="298" spans="18:61" s="22" customFormat="1" x14ac:dyDescent="0.2">
      <c r="R298" s="31"/>
      <c r="S298" s="31"/>
      <c r="BF298" s="32"/>
      <c r="BG298" s="32"/>
      <c r="BH298" s="32"/>
      <c r="BI298" s="32"/>
    </row>
    <row r="299" spans="18:61" s="22" customFormat="1" x14ac:dyDescent="0.2">
      <c r="R299" s="31"/>
      <c r="S299" s="31"/>
      <c r="BF299" s="32"/>
      <c r="BG299" s="32"/>
      <c r="BH299" s="32"/>
      <c r="BI299" s="32"/>
    </row>
    <row r="300" spans="18:61" s="22" customFormat="1" x14ac:dyDescent="0.2">
      <c r="R300" s="31"/>
      <c r="S300" s="31"/>
      <c r="BF300" s="32"/>
      <c r="BG300" s="32"/>
      <c r="BH300" s="32"/>
      <c r="BI300" s="32"/>
    </row>
    <row r="301" spans="18:61" s="22" customFormat="1" x14ac:dyDescent="0.2">
      <c r="R301" s="31"/>
      <c r="S301" s="31"/>
      <c r="BF301" s="32"/>
      <c r="BG301" s="32"/>
      <c r="BH301" s="32"/>
      <c r="BI301" s="32"/>
    </row>
    <row r="302" spans="18:61" s="22" customFormat="1" x14ac:dyDescent="0.2">
      <c r="R302" s="31"/>
      <c r="S302" s="31"/>
      <c r="BF302" s="32"/>
      <c r="BG302" s="32"/>
      <c r="BH302" s="32"/>
      <c r="BI302" s="32"/>
    </row>
    <row r="303" spans="18:61" s="22" customFormat="1" x14ac:dyDescent="0.2">
      <c r="R303" s="31"/>
      <c r="S303" s="31"/>
      <c r="BF303" s="32"/>
      <c r="BG303" s="32"/>
      <c r="BH303" s="32"/>
      <c r="BI303" s="32"/>
    </row>
    <row r="304" spans="18:61" s="22" customFormat="1" x14ac:dyDescent="0.2">
      <c r="R304" s="31"/>
      <c r="S304" s="31"/>
      <c r="BF304" s="32"/>
      <c r="BG304" s="32"/>
      <c r="BH304" s="32"/>
      <c r="BI304" s="32"/>
    </row>
    <row r="305" spans="18:61" s="22" customFormat="1" x14ac:dyDescent="0.2">
      <c r="R305" s="31"/>
      <c r="S305" s="31"/>
      <c r="BF305" s="32"/>
      <c r="BG305" s="32"/>
      <c r="BH305" s="32"/>
      <c r="BI305" s="32"/>
    </row>
    <row r="306" spans="18:61" s="22" customFormat="1" x14ac:dyDescent="0.2">
      <c r="R306" s="31"/>
      <c r="S306" s="31"/>
      <c r="BF306" s="32"/>
      <c r="BG306" s="32"/>
      <c r="BH306" s="32"/>
      <c r="BI306" s="32"/>
    </row>
    <row r="307" spans="18:61" s="22" customFormat="1" x14ac:dyDescent="0.2">
      <c r="R307" s="31"/>
      <c r="S307" s="31"/>
      <c r="BF307" s="32"/>
      <c r="BG307" s="32"/>
      <c r="BH307" s="32"/>
      <c r="BI307" s="32"/>
    </row>
    <row r="308" spans="18:61" s="22" customFormat="1" x14ac:dyDescent="0.2">
      <c r="R308" s="31"/>
      <c r="S308" s="31"/>
      <c r="BF308" s="32"/>
      <c r="BG308" s="32"/>
      <c r="BH308" s="32"/>
      <c r="BI308" s="32"/>
    </row>
    <row r="309" spans="18:61" s="22" customFormat="1" x14ac:dyDescent="0.2">
      <c r="R309" s="31"/>
      <c r="S309" s="31"/>
      <c r="BF309" s="32"/>
      <c r="BG309" s="32"/>
      <c r="BH309" s="32"/>
      <c r="BI309" s="32"/>
    </row>
    <row r="310" spans="18:61" s="22" customFormat="1" x14ac:dyDescent="0.2">
      <c r="R310" s="31"/>
      <c r="S310" s="31"/>
      <c r="BF310" s="32"/>
      <c r="BG310" s="32"/>
      <c r="BH310" s="32"/>
      <c r="BI310" s="32"/>
    </row>
    <row r="311" spans="18:61" s="22" customFormat="1" x14ac:dyDescent="0.2">
      <c r="R311" s="31"/>
      <c r="S311" s="31"/>
      <c r="BF311" s="32"/>
      <c r="BG311" s="32"/>
      <c r="BH311" s="32"/>
      <c r="BI311" s="32"/>
    </row>
    <row r="312" spans="18:61" s="22" customFormat="1" x14ac:dyDescent="0.2">
      <c r="R312" s="31"/>
      <c r="S312" s="31"/>
      <c r="BF312" s="32"/>
      <c r="BG312" s="32"/>
      <c r="BH312" s="32"/>
      <c r="BI312" s="32"/>
    </row>
    <row r="313" spans="18:61" s="22" customFormat="1" x14ac:dyDescent="0.2">
      <c r="R313" s="31"/>
      <c r="S313" s="31"/>
      <c r="BF313" s="32"/>
      <c r="BG313" s="32"/>
      <c r="BH313" s="32"/>
      <c r="BI313" s="32"/>
    </row>
    <row r="314" spans="18:61" s="22" customFormat="1" x14ac:dyDescent="0.2">
      <c r="R314" s="31"/>
      <c r="S314" s="31"/>
      <c r="BF314" s="32"/>
      <c r="BG314" s="32"/>
      <c r="BH314" s="32"/>
      <c r="BI314" s="32"/>
    </row>
    <row r="315" spans="18:61" s="22" customFormat="1" x14ac:dyDescent="0.2">
      <c r="R315" s="31"/>
      <c r="S315" s="31"/>
      <c r="BF315" s="32"/>
      <c r="BG315" s="32"/>
      <c r="BH315" s="32"/>
      <c r="BI315" s="32"/>
    </row>
    <row r="316" spans="18:61" s="22" customFormat="1" x14ac:dyDescent="0.2">
      <c r="R316" s="31"/>
      <c r="S316" s="31"/>
      <c r="BF316" s="32"/>
      <c r="BG316" s="32"/>
      <c r="BH316" s="32"/>
      <c r="BI316" s="32"/>
    </row>
    <row r="317" spans="18:61" s="22" customFormat="1" x14ac:dyDescent="0.2">
      <c r="R317" s="31"/>
      <c r="S317" s="31"/>
      <c r="BF317" s="32"/>
      <c r="BG317" s="32"/>
      <c r="BH317" s="32"/>
      <c r="BI317" s="32"/>
    </row>
    <row r="318" spans="18:61" s="22" customFormat="1" x14ac:dyDescent="0.2">
      <c r="R318" s="31"/>
      <c r="S318" s="31"/>
      <c r="BF318" s="32"/>
      <c r="BG318" s="32"/>
      <c r="BH318" s="32"/>
      <c r="BI318" s="32"/>
    </row>
    <row r="319" spans="18:61" s="22" customFormat="1" x14ac:dyDescent="0.2">
      <c r="R319" s="31"/>
      <c r="S319" s="31"/>
      <c r="BF319" s="32"/>
      <c r="BG319" s="32"/>
      <c r="BH319" s="32"/>
      <c r="BI319" s="32"/>
    </row>
    <row r="320" spans="18:61" s="22" customFormat="1" x14ac:dyDescent="0.2">
      <c r="R320" s="31"/>
      <c r="S320" s="31"/>
      <c r="BF320" s="32"/>
      <c r="BG320" s="32"/>
      <c r="BH320" s="32"/>
      <c r="BI320" s="32"/>
    </row>
    <row r="321" spans="18:61" s="22" customFormat="1" x14ac:dyDescent="0.2">
      <c r="R321" s="31"/>
      <c r="S321" s="31"/>
      <c r="BF321" s="32"/>
      <c r="BG321" s="32"/>
      <c r="BH321" s="32"/>
      <c r="BI321" s="32"/>
    </row>
    <row r="322" spans="18:61" s="22" customFormat="1" x14ac:dyDescent="0.2">
      <c r="R322" s="31"/>
      <c r="S322" s="31"/>
      <c r="BF322" s="32"/>
      <c r="BG322" s="32"/>
      <c r="BH322" s="32"/>
      <c r="BI322" s="32"/>
    </row>
    <row r="323" spans="18:61" s="22" customFormat="1" x14ac:dyDescent="0.2">
      <c r="R323" s="31"/>
      <c r="S323" s="31"/>
      <c r="BF323" s="32"/>
      <c r="BG323" s="32"/>
      <c r="BH323" s="32"/>
      <c r="BI323" s="32"/>
    </row>
    <row r="324" spans="18:61" s="22" customFormat="1" x14ac:dyDescent="0.2">
      <c r="R324" s="31"/>
      <c r="S324" s="31"/>
      <c r="BF324" s="32"/>
      <c r="BG324" s="32"/>
      <c r="BH324" s="32"/>
      <c r="BI324" s="32"/>
    </row>
    <row r="325" spans="18:61" s="22" customFormat="1" x14ac:dyDescent="0.2">
      <c r="R325" s="31"/>
      <c r="S325" s="31"/>
      <c r="BF325" s="32"/>
      <c r="BG325" s="32"/>
      <c r="BH325" s="32"/>
      <c r="BI325" s="32"/>
    </row>
    <row r="326" spans="18:61" s="22" customFormat="1" x14ac:dyDescent="0.2">
      <c r="R326" s="31"/>
      <c r="S326" s="31"/>
      <c r="BF326" s="32"/>
      <c r="BG326" s="32"/>
      <c r="BH326" s="32"/>
      <c r="BI326" s="32"/>
    </row>
    <row r="327" spans="18:61" s="22" customFormat="1" x14ac:dyDescent="0.2">
      <c r="R327" s="31"/>
      <c r="S327" s="31"/>
      <c r="BF327" s="32"/>
      <c r="BG327" s="32"/>
      <c r="BH327" s="32"/>
      <c r="BI327" s="32"/>
    </row>
    <row r="328" spans="18:61" s="22" customFormat="1" x14ac:dyDescent="0.2">
      <c r="R328" s="31"/>
      <c r="S328" s="31"/>
      <c r="BF328" s="32"/>
      <c r="BG328" s="32"/>
      <c r="BH328" s="32"/>
      <c r="BI328" s="32"/>
    </row>
    <row r="329" spans="18:61" s="22" customFormat="1" x14ac:dyDescent="0.2">
      <c r="R329" s="31"/>
      <c r="S329" s="31"/>
      <c r="BF329" s="32"/>
      <c r="BG329" s="32"/>
      <c r="BH329" s="32"/>
      <c r="BI329" s="32"/>
    </row>
    <row r="330" spans="18:61" s="22" customFormat="1" x14ac:dyDescent="0.2">
      <c r="R330" s="31"/>
      <c r="S330" s="31"/>
      <c r="BF330" s="32"/>
      <c r="BG330" s="32"/>
      <c r="BH330" s="32"/>
      <c r="BI330" s="32"/>
    </row>
    <row r="331" spans="18:61" s="22" customFormat="1" x14ac:dyDescent="0.2">
      <c r="R331" s="31"/>
      <c r="S331" s="31"/>
      <c r="BF331" s="32"/>
      <c r="BG331" s="32"/>
      <c r="BH331" s="32"/>
      <c r="BI331" s="32"/>
    </row>
    <row r="332" spans="18:61" s="22" customFormat="1" x14ac:dyDescent="0.2">
      <c r="R332" s="31"/>
      <c r="S332" s="31"/>
      <c r="BF332" s="32"/>
      <c r="BG332" s="32"/>
      <c r="BH332" s="32"/>
      <c r="BI332" s="32"/>
    </row>
    <row r="333" spans="18:61" s="22" customFormat="1" x14ac:dyDescent="0.2">
      <c r="R333" s="31"/>
      <c r="S333" s="31"/>
      <c r="BF333" s="32"/>
      <c r="BG333" s="32"/>
      <c r="BH333" s="32"/>
      <c r="BI333" s="32"/>
    </row>
    <row r="334" spans="18:61" s="22" customFormat="1" x14ac:dyDescent="0.2">
      <c r="R334" s="31"/>
      <c r="S334" s="31"/>
      <c r="BF334" s="32"/>
      <c r="BG334" s="32"/>
      <c r="BH334" s="32"/>
      <c r="BI334" s="32"/>
    </row>
    <row r="335" spans="18:61" s="22" customFormat="1" x14ac:dyDescent="0.2">
      <c r="R335" s="31"/>
      <c r="S335" s="31"/>
      <c r="BF335" s="32"/>
      <c r="BG335" s="32"/>
      <c r="BH335" s="32"/>
      <c r="BI335" s="32"/>
    </row>
    <row r="336" spans="18:61" s="22" customFormat="1" x14ac:dyDescent="0.2">
      <c r="R336" s="31"/>
      <c r="S336" s="31"/>
      <c r="BF336" s="32"/>
      <c r="BG336" s="32"/>
      <c r="BH336" s="32"/>
      <c r="BI336" s="32"/>
    </row>
    <row r="337" spans="18:61" s="22" customFormat="1" x14ac:dyDescent="0.2">
      <c r="R337" s="31"/>
      <c r="S337" s="31"/>
      <c r="BF337" s="32"/>
      <c r="BG337" s="32"/>
      <c r="BH337" s="32"/>
      <c r="BI337" s="32"/>
    </row>
    <row r="338" spans="18:61" s="22" customFormat="1" x14ac:dyDescent="0.2">
      <c r="R338" s="31"/>
      <c r="S338" s="31"/>
      <c r="BF338" s="32"/>
      <c r="BG338" s="32"/>
      <c r="BH338" s="32"/>
      <c r="BI338" s="32"/>
    </row>
    <row r="339" spans="18:61" s="22" customFormat="1" x14ac:dyDescent="0.2">
      <c r="R339" s="31"/>
      <c r="S339" s="31"/>
      <c r="BF339" s="32"/>
      <c r="BG339" s="32"/>
      <c r="BH339" s="32"/>
      <c r="BI339" s="32"/>
    </row>
    <row r="340" spans="18:61" s="22" customFormat="1" x14ac:dyDescent="0.2">
      <c r="R340" s="31"/>
      <c r="S340" s="31"/>
      <c r="BF340" s="32"/>
      <c r="BG340" s="32"/>
      <c r="BH340" s="32"/>
      <c r="BI340" s="32"/>
    </row>
    <row r="341" spans="18:61" s="22" customFormat="1" x14ac:dyDescent="0.2">
      <c r="R341" s="31"/>
      <c r="S341" s="31"/>
      <c r="BF341" s="32"/>
      <c r="BG341" s="32"/>
      <c r="BH341" s="32"/>
      <c r="BI341" s="32"/>
    </row>
    <row r="342" spans="18:61" s="22" customFormat="1" x14ac:dyDescent="0.2">
      <c r="R342" s="31"/>
      <c r="S342" s="31"/>
      <c r="BF342" s="32"/>
      <c r="BG342" s="32"/>
      <c r="BH342" s="32"/>
      <c r="BI342" s="32"/>
    </row>
    <row r="343" spans="18:61" s="22" customFormat="1" x14ac:dyDescent="0.2">
      <c r="R343" s="31"/>
      <c r="S343" s="31"/>
      <c r="BF343" s="32"/>
      <c r="BG343" s="32"/>
      <c r="BH343" s="32"/>
      <c r="BI343" s="32"/>
    </row>
    <row r="344" spans="18:61" s="22" customFormat="1" x14ac:dyDescent="0.2">
      <c r="R344" s="31"/>
      <c r="S344" s="31"/>
      <c r="BF344" s="32"/>
      <c r="BG344" s="32"/>
      <c r="BH344" s="32"/>
      <c r="BI344" s="32"/>
    </row>
    <row r="345" spans="18:61" s="22" customFormat="1" x14ac:dyDescent="0.2">
      <c r="R345" s="31"/>
      <c r="S345" s="31"/>
      <c r="BF345" s="32"/>
      <c r="BG345" s="32"/>
      <c r="BH345" s="32"/>
      <c r="BI345" s="32"/>
    </row>
    <row r="346" spans="18:61" s="22" customFormat="1" x14ac:dyDescent="0.2">
      <c r="R346" s="31"/>
      <c r="S346" s="31"/>
      <c r="BF346" s="32"/>
      <c r="BG346" s="32"/>
      <c r="BH346" s="32"/>
      <c r="BI346" s="32"/>
    </row>
    <row r="347" spans="18:61" s="22" customFormat="1" x14ac:dyDescent="0.2">
      <c r="R347" s="31"/>
      <c r="S347" s="31"/>
      <c r="BF347" s="32"/>
      <c r="BG347" s="32"/>
      <c r="BH347" s="32"/>
      <c r="BI347" s="32"/>
    </row>
    <row r="348" spans="18:61" s="22" customFormat="1" x14ac:dyDescent="0.2">
      <c r="R348" s="31"/>
      <c r="S348" s="31"/>
      <c r="BF348" s="32"/>
      <c r="BG348" s="32"/>
      <c r="BH348" s="32"/>
      <c r="BI348" s="32"/>
    </row>
    <row r="349" spans="18:61" s="22" customFormat="1" x14ac:dyDescent="0.2">
      <c r="R349" s="31"/>
      <c r="S349" s="31"/>
      <c r="BF349" s="32"/>
      <c r="BG349" s="32"/>
      <c r="BH349" s="32"/>
      <c r="BI349" s="32"/>
    </row>
    <row r="350" spans="18:61" s="22" customFormat="1" x14ac:dyDescent="0.2">
      <c r="R350" s="31"/>
      <c r="S350" s="31"/>
      <c r="BF350" s="32"/>
      <c r="BG350" s="32"/>
      <c r="BH350" s="32"/>
      <c r="BI350" s="32"/>
    </row>
    <row r="351" spans="18:61" s="22" customFormat="1" x14ac:dyDescent="0.2">
      <c r="R351" s="31"/>
      <c r="S351" s="31"/>
      <c r="BF351" s="32"/>
      <c r="BG351" s="32"/>
      <c r="BH351" s="32"/>
      <c r="BI351" s="32"/>
    </row>
    <row r="352" spans="18:61" s="22" customFormat="1" x14ac:dyDescent="0.2">
      <c r="R352" s="31"/>
      <c r="S352" s="31"/>
      <c r="BF352" s="32"/>
      <c r="BG352" s="32"/>
      <c r="BH352" s="32"/>
      <c r="BI352" s="32"/>
    </row>
    <row r="353" spans="18:61" s="22" customFormat="1" x14ac:dyDescent="0.2">
      <c r="R353" s="31"/>
      <c r="S353" s="31"/>
      <c r="BF353" s="32"/>
      <c r="BG353" s="32"/>
      <c r="BH353" s="32"/>
      <c r="BI353" s="32"/>
    </row>
    <row r="354" spans="18:61" s="22" customFormat="1" x14ac:dyDescent="0.2">
      <c r="R354" s="31"/>
      <c r="S354" s="31"/>
      <c r="BF354" s="32"/>
      <c r="BG354" s="32"/>
      <c r="BH354" s="32"/>
      <c r="BI354" s="32"/>
    </row>
    <row r="355" spans="18:61" s="22" customFormat="1" x14ac:dyDescent="0.2">
      <c r="R355" s="31"/>
      <c r="S355" s="31"/>
      <c r="BF355" s="32"/>
      <c r="BG355" s="32"/>
      <c r="BH355" s="32"/>
      <c r="BI355" s="32"/>
    </row>
    <row r="356" spans="18:61" s="22" customFormat="1" x14ac:dyDescent="0.2">
      <c r="R356" s="31"/>
      <c r="S356" s="31"/>
      <c r="BF356" s="32"/>
      <c r="BG356" s="32"/>
      <c r="BH356" s="32"/>
      <c r="BI356" s="32"/>
    </row>
    <row r="357" spans="18:61" s="22" customFormat="1" x14ac:dyDescent="0.2">
      <c r="R357" s="31"/>
      <c r="S357" s="31"/>
      <c r="BF357" s="32"/>
      <c r="BG357" s="32"/>
      <c r="BH357" s="32"/>
      <c r="BI357" s="32"/>
    </row>
    <row r="358" spans="18:61" s="22" customFormat="1" x14ac:dyDescent="0.2">
      <c r="R358" s="31"/>
      <c r="S358" s="31"/>
      <c r="BF358" s="32"/>
      <c r="BG358" s="32"/>
      <c r="BH358" s="32"/>
      <c r="BI358" s="32"/>
    </row>
    <row r="359" spans="18:61" s="22" customFormat="1" x14ac:dyDescent="0.2">
      <c r="R359" s="31"/>
      <c r="S359" s="31"/>
      <c r="BF359" s="32"/>
      <c r="BG359" s="32"/>
      <c r="BH359" s="32"/>
      <c r="BI359" s="32"/>
    </row>
    <row r="360" spans="18:61" s="22" customFormat="1" x14ac:dyDescent="0.2">
      <c r="R360" s="31"/>
      <c r="S360" s="31"/>
      <c r="BF360" s="32"/>
      <c r="BG360" s="32"/>
      <c r="BH360" s="32"/>
      <c r="BI360" s="32"/>
    </row>
    <row r="361" spans="18:61" s="22" customFormat="1" x14ac:dyDescent="0.2">
      <c r="R361" s="31"/>
      <c r="S361" s="31"/>
      <c r="BF361" s="32"/>
      <c r="BG361" s="32"/>
      <c r="BH361" s="32"/>
      <c r="BI361" s="32"/>
    </row>
    <row r="362" spans="18:61" s="22" customFormat="1" x14ac:dyDescent="0.2">
      <c r="R362" s="31"/>
      <c r="S362" s="31"/>
      <c r="BF362" s="32"/>
      <c r="BG362" s="32"/>
      <c r="BH362" s="32"/>
      <c r="BI362" s="32"/>
    </row>
    <row r="363" spans="18:61" s="22" customFormat="1" x14ac:dyDescent="0.2">
      <c r="R363" s="31"/>
      <c r="S363" s="31"/>
      <c r="BF363" s="32"/>
      <c r="BG363" s="32"/>
      <c r="BH363" s="32"/>
      <c r="BI363" s="32"/>
    </row>
    <row r="364" spans="18:61" s="22" customFormat="1" x14ac:dyDescent="0.2">
      <c r="R364" s="31"/>
      <c r="S364" s="31"/>
      <c r="BF364" s="32"/>
      <c r="BG364" s="32"/>
      <c r="BH364" s="32"/>
      <c r="BI364" s="32"/>
    </row>
    <row r="365" spans="18:61" s="22" customFormat="1" x14ac:dyDescent="0.2">
      <c r="R365" s="31"/>
      <c r="S365" s="31"/>
      <c r="BF365" s="32"/>
      <c r="BG365" s="32"/>
      <c r="BH365" s="32"/>
      <c r="BI365" s="32"/>
    </row>
    <row r="366" spans="18:61" s="22" customFormat="1" x14ac:dyDescent="0.2">
      <c r="R366" s="31"/>
      <c r="S366" s="31"/>
      <c r="BF366" s="32"/>
      <c r="BG366" s="32"/>
      <c r="BH366" s="32"/>
      <c r="BI366" s="32"/>
    </row>
    <row r="367" spans="18:61" s="22" customFormat="1" x14ac:dyDescent="0.2">
      <c r="R367" s="31"/>
      <c r="S367" s="31"/>
      <c r="BF367" s="32"/>
      <c r="BG367" s="32"/>
      <c r="BH367" s="32"/>
      <c r="BI367" s="32"/>
    </row>
    <row r="368" spans="18:61" s="22" customFormat="1" x14ac:dyDescent="0.2">
      <c r="R368" s="31"/>
      <c r="S368" s="31"/>
      <c r="BF368" s="32"/>
      <c r="BG368" s="32"/>
      <c r="BH368" s="32"/>
      <c r="BI368" s="32"/>
    </row>
    <row r="369" spans="18:61" s="22" customFormat="1" x14ac:dyDescent="0.2">
      <c r="R369" s="31"/>
      <c r="S369" s="31"/>
      <c r="BF369" s="32"/>
      <c r="BG369" s="32"/>
      <c r="BH369" s="32"/>
      <c r="BI369" s="32"/>
    </row>
    <row r="370" spans="18:61" s="22" customFormat="1" x14ac:dyDescent="0.2">
      <c r="R370" s="31"/>
      <c r="S370" s="31"/>
      <c r="BF370" s="32"/>
      <c r="BG370" s="32"/>
      <c r="BH370" s="32"/>
      <c r="BI370" s="32"/>
    </row>
    <row r="371" spans="18:61" s="22" customFormat="1" x14ac:dyDescent="0.2">
      <c r="R371" s="31"/>
      <c r="S371" s="31"/>
      <c r="BF371" s="32"/>
      <c r="BG371" s="32"/>
      <c r="BH371" s="32"/>
      <c r="BI371" s="32"/>
    </row>
    <row r="372" spans="18:61" s="22" customFormat="1" x14ac:dyDescent="0.2">
      <c r="R372" s="31"/>
      <c r="S372" s="31"/>
      <c r="BF372" s="32"/>
      <c r="BG372" s="32"/>
      <c r="BH372" s="32"/>
      <c r="BI372" s="32"/>
    </row>
    <row r="373" spans="18:61" s="22" customFormat="1" x14ac:dyDescent="0.2">
      <c r="R373" s="31"/>
      <c r="S373" s="31"/>
      <c r="BF373" s="32"/>
      <c r="BG373" s="32"/>
      <c r="BH373" s="32"/>
      <c r="BI373" s="32"/>
    </row>
    <row r="374" spans="18:61" s="22" customFormat="1" x14ac:dyDescent="0.2">
      <c r="R374" s="31"/>
      <c r="S374" s="31"/>
      <c r="BF374" s="32"/>
      <c r="BG374" s="32"/>
      <c r="BH374" s="32"/>
      <c r="BI374" s="32"/>
    </row>
    <row r="375" spans="18:61" s="22" customFormat="1" x14ac:dyDescent="0.2">
      <c r="R375" s="31"/>
      <c r="S375" s="31"/>
      <c r="BF375" s="32"/>
      <c r="BG375" s="32"/>
      <c r="BH375" s="32"/>
      <c r="BI375" s="32"/>
    </row>
    <row r="376" spans="18:61" s="22" customFormat="1" x14ac:dyDescent="0.2">
      <c r="R376" s="31"/>
      <c r="S376" s="31"/>
      <c r="BF376" s="32"/>
      <c r="BG376" s="32"/>
      <c r="BH376" s="32"/>
      <c r="BI376" s="32"/>
    </row>
    <row r="377" spans="18:61" s="22" customFormat="1" x14ac:dyDescent="0.2">
      <c r="R377" s="31"/>
      <c r="S377" s="31"/>
      <c r="BF377" s="32"/>
      <c r="BG377" s="32"/>
      <c r="BH377" s="32"/>
      <c r="BI377" s="32"/>
    </row>
    <row r="378" spans="18:61" s="22" customFormat="1" x14ac:dyDescent="0.2">
      <c r="R378" s="31"/>
      <c r="S378" s="31"/>
      <c r="BF378" s="32"/>
      <c r="BG378" s="32"/>
      <c r="BH378" s="32"/>
      <c r="BI378" s="32"/>
    </row>
    <row r="379" spans="18:61" s="22" customFormat="1" x14ac:dyDescent="0.2">
      <c r="R379" s="31"/>
      <c r="S379" s="31"/>
      <c r="BF379" s="32"/>
      <c r="BG379" s="32"/>
      <c r="BH379" s="32"/>
      <c r="BI379" s="32"/>
    </row>
    <row r="380" spans="18:61" s="22" customFormat="1" x14ac:dyDescent="0.2">
      <c r="R380" s="31"/>
      <c r="S380" s="31"/>
      <c r="BF380" s="32"/>
      <c r="BG380" s="32"/>
      <c r="BH380" s="32"/>
      <c r="BI380" s="32"/>
    </row>
    <row r="381" spans="18:61" s="22" customFormat="1" x14ac:dyDescent="0.2">
      <c r="R381" s="31"/>
      <c r="S381" s="31"/>
      <c r="BF381" s="32"/>
      <c r="BG381" s="32"/>
      <c r="BH381" s="32"/>
      <c r="BI381" s="32"/>
    </row>
    <row r="382" spans="18:61" s="22" customFormat="1" x14ac:dyDescent="0.2">
      <c r="R382" s="31"/>
      <c r="S382" s="31"/>
      <c r="BF382" s="32"/>
      <c r="BG382" s="32"/>
      <c r="BH382" s="32"/>
      <c r="BI382" s="32"/>
    </row>
    <row r="383" spans="18:61" s="22" customFormat="1" x14ac:dyDescent="0.2">
      <c r="R383" s="31"/>
      <c r="S383" s="31"/>
      <c r="BF383" s="32"/>
      <c r="BG383" s="32"/>
      <c r="BH383" s="32"/>
      <c r="BI383" s="32"/>
    </row>
    <row r="384" spans="18:61" s="22" customFormat="1" x14ac:dyDescent="0.2">
      <c r="R384" s="31"/>
      <c r="S384" s="31"/>
      <c r="BF384" s="32"/>
      <c r="BG384" s="32"/>
      <c r="BH384" s="32"/>
      <c r="BI384" s="32"/>
    </row>
    <row r="385" spans="18:61" s="22" customFormat="1" x14ac:dyDescent="0.2">
      <c r="R385" s="31"/>
      <c r="S385" s="31"/>
      <c r="BF385" s="32"/>
      <c r="BG385" s="32"/>
      <c r="BH385" s="32"/>
      <c r="BI385" s="32"/>
    </row>
    <row r="386" spans="18:61" s="22" customFormat="1" x14ac:dyDescent="0.2">
      <c r="R386" s="31"/>
      <c r="S386" s="31"/>
      <c r="BF386" s="32"/>
      <c r="BG386" s="32"/>
      <c r="BH386" s="32"/>
      <c r="BI386" s="32"/>
    </row>
    <row r="387" spans="18:61" s="22" customFormat="1" x14ac:dyDescent="0.2">
      <c r="R387" s="31"/>
      <c r="S387" s="31"/>
      <c r="BF387" s="32"/>
      <c r="BG387" s="32"/>
      <c r="BH387" s="32"/>
      <c r="BI387" s="32"/>
    </row>
    <row r="388" spans="18:61" s="22" customFormat="1" x14ac:dyDescent="0.2">
      <c r="R388" s="31"/>
      <c r="S388" s="31"/>
      <c r="BF388" s="32"/>
      <c r="BG388" s="32"/>
      <c r="BH388" s="32"/>
      <c r="BI388" s="32"/>
    </row>
    <row r="389" spans="18:61" s="22" customFormat="1" x14ac:dyDescent="0.2">
      <c r="R389" s="31"/>
      <c r="S389" s="31"/>
      <c r="BF389" s="32"/>
      <c r="BG389" s="32"/>
      <c r="BH389" s="32"/>
      <c r="BI389" s="32"/>
    </row>
    <row r="390" spans="18:61" s="22" customFormat="1" x14ac:dyDescent="0.2">
      <c r="R390" s="31"/>
      <c r="S390" s="31"/>
      <c r="BF390" s="32"/>
      <c r="BG390" s="32"/>
      <c r="BH390" s="32"/>
      <c r="BI390" s="32"/>
    </row>
    <row r="391" spans="18:61" s="22" customFormat="1" x14ac:dyDescent="0.2">
      <c r="R391" s="31"/>
      <c r="S391" s="31"/>
      <c r="BF391" s="32"/>
      <c r="BG391" s="32"/>
      <c r="BH391" s="32"/>
      <c r="BI391" s="32"/>
    </row>
    <row r="392" spans="18:61" s="22" customFormat="1" x14ac:dyDescent="0.2">
      <c r="R392" s="31"/>
      <c r="S392" s="31"/>
      <c r="BF392" s="32"/>
      <c r="BG392" s="32"/>
      <c r="BH392" s="32"/>
      <c r="BI392" s="32"/>
    </row>
    <row r="393" spans="18:61" s="22" customFormat="1" x14ac:dyDescent="0.2">
      <c r="R393" s="31"/>
      <c r="S393" s="31"/>
      <c r="BF393" s="32"/>
      <c r="BG393" s="32"/>
      <c r="BH393" s="32"/>
      <c r="BI393" s="32"/>
    </row>
    <row r="394" spans="18:61" s="22" customFormat="1" x14ac:dyDescent="0.2">
      <c r="R394" s="31"/>
      <c r="S394" s="31"/>
      <c r="BF394" s="32"/>
      <c r="BG394" s="32"/>
      <c r="BH394" s="32"/>
      <c r="BI394" s="32"/>
    </row>
    <row r="395" spans="18:61" s="22" customFormat="1" x14ac:dyDescent="0.2">
      <c r="R395" s="31"/>
      <c r="S395" s="31"/>
      <c r="BF395" s="32"/>
      <c r="BG395" s="32"/>
      <c r="BH395" s="32"/>
      <c r="BI395" s="32"/>
    </row>
    <row r="396" spans="18:61" s="22" customFormat="1" x14ac:dyDescent="0.2">
      <c r="R396" s="31"/>
      <c r="S396" s="31"/>
      <c r="BF396" s="32"/>
      <c r="BG396" s="32"/>
      <c r="BH396" s="32"/>
      <c r="BI396" s="32"/>
    </row>
    <row r="397" spans="18:61" s="22" customFormat="1" x14ac:dyDescent="0.2">
      <c r="R397" s="31"/>
      <c r="S397" s="31"/>
      <c r="BF397" s="32"/>
      <c r="BG397" s="32"/>
      <c r="BH397" s="32"/>
      <c r="BI397" s="32"/>
    </row>
    <row r="398" spans="18:61" s="22" customFormat="1" x14ac:dyDescent="0.2">
      <c r="R398" s="31"/>
      <c r="S398" s="31"/>
      <c r="BF398" s="32"/>
      <c r="BG398" s="32"/>
      <c r="BH398" s="32"/>
      <c r="BI398" s="32"/>
    </row>
    <row r="399" spans="18:61" s="22" customFormat="1" x14ac:dyDescent="0.2">
      <c r="R399" s="31"/>
      <c r="S399" s="31"/>
      <c r="BF399" s="32"/>
      <c r="BG399" s="32"/>
      <c r="BH399" s="32"/>
      <c r="BI399" s="32"/>
    </row>
    <row r="400" spans="18:61" s="22" customFormat="1" x14ac:dyDescent="0.2">
      <c r="R400" s="31"/>
      <c r="S400" s="31"/>
      <c r="BF400" s="32"/>
      <c r="BG400" s="32"/>
      <c r="BH400" s="32"/>
      <c r="BI400" s="32"/>
    </row>
    <row r="401" spans="18:61" s="22" customFormat="1" x14ac:dyDescent="0.2">
      <c r="R401" s="31"/>
      <c r="S401" s="31"/>
      <c r="BF401" s="32"/>
      <c r="BG401" s="32"/>
      <c r="BH401" s="32"/>
      <c r="BI401" s="32"/>
    </row>
    <row r="402" spans="18:61" s="22" customFormat="1" x14ac:dyDescent="0.2">
      <c r="R402" s="31"/>
      <c r="S402" s="31"/>
      <c r="BF402" s="32"/>
      <c r="BG402" s="32"/>
      <c r="BH402" s="32"/>
      <c r="BI402" s="32"/>
    </row>
    <row r="403" spans="18:61" s="22" customFormat="1" x14ac:dyDescent="0.2">
      <c r="R403" s="31"/>
      <c r="S403" s="31"/>
      <c r="BF403" s="32"/>
      <c r="BG403" s="32"/>
      <c r="BH403" s="32"/>
      <c r="BI403" s="32"/>
    </row>
    <row r="404" spans="18:61" s="22" customFormat="1" x14ac:dyDescent="0.2">
      <c r="R404" s="31"/>
      <c r="S404" s="31"/>
      <c r="BF404" s="32"/>
      <c r="BG404" s="32"/>
      <c r="BH404" s="32"/>
      <c r="BI404" s="32"/>
    </row>
    <row r="405" spans="18:61" s="22" customFormat="1" x14ac:dyDescent="0.2">
      <c r="R405" s="31"/>
      <c r="S405" s="31"/>
      <c r="BF405" s="32"/>
      <c r="BG405" s="32"/>
      <c r="BH405" s="32"/>
      <c r="BI405" s="32"/>
    </row>
    <row r="406" spans="18:61" s="22" customFormat="1" x14ac:dyDescent="0.2">
      <c r="R406" s="31"/>
      <c r="S406" s="31"/>
      <c r="BF406" s="32"/>
      <c r="BG406" s="32"/>
      <c r="BH406" s="32"/>
      <c r="BI406" s="32"/>
    </row>
    <row r="407" spans="18:61" s="22" customFormat="1" x14ac:dyDescent="0.2">
      <c r="R407" s="31"/>
      <c r="S407" s="31"/>
      <c r="BF407" s="32"/>
      <c r="BG407" s="32"/>
      <c r="BH407" s="32"/>
      <c r="BI407" s="32"/>
    </row>
    <row r="408" spans="18:61" s="22" customFormat="1" x14ac:dyDescent="0.2">
      <c r="R408" s="31"/>
      <c r="S408" s="31"/>
      <c r="BF408" s="32"/>
      <c r="BG408" s="32"/>
      <c r="BH408" s="32"/>
      <c r="BI408" s="32"/>
    </row>
    <row r="409" spans="18:61" s="22" customFormat="1" x14ac:dyDescent="0.2">
      <c r="R409" s="31"/>
      <c r="S409" s="31"/>
      <c r="BF409" s="32"/>
      <c r="BG409" s="32"/>
      <c r="BH409" s="32"/>
      <c r="BI409" s="32"/>
    </row>
    <row r="410" spans="18:61" s="22" customFormat="1" x14ac:dyDescent="0.2">
      <c r="R410" s="31"/>
      <c r="S410" s="31"/>
      <c r="BF410" s="32"/>
      <c r="BG410" s="32"/>
      <c r="BH410" s="32"/>
      <c r="BI410" s="32"/>
    </row>
    <row r="411" spans="18:61" s="22" customFormat="1" x14ac:dyDescent="0.2">
      <c r="R411" s="31"/>
      <c r="S411" s="31"/>
      <c r="BF411" s="32"/>
      <c r="BG411" s="32"/>
      <c r="BH411" s="32"/>
      <c r="BI411" s="32"/>
    </row>
    <row r="412" spans="18:61" s="22" customFormat="1" x14ac:dyDescent="0.2">
      <c r="R412" s="31"/>
      <c r="S412" s="31"/>
      <c r="BF412" s="32"/>
      <c r="BG412" s="32"/>
      <c r="BH412" s="32"/>
      <c r="BI412" s="32"/>
    </row>
    <row r="413" spans="18:61" s="22" customFormat="1" x14ac:dyDescent="0.2">
      <c r="R413" s="31"/>
      <c r="S413" s="31"/>
      <c r="BF413" s="32"/>
      <c r="BG413" s="32"/>
      <c r="BH413" s="32"/>
      <c r="BI413" s="32"/>
    </row>
    <row r="414" spans="18:61" s="22" customFormat="1" x14ac:dyDescent="0.2">
      <c r="R414" s="31"/>
      <c r="S414" s="31"/>
      <c r="BF414" s="32"/>
      <c r="BG414" s="32"/>
      <c r="BH414" s="32"/>
      <c r="BI414" s="32"/>
    </row>
    <row r="415" spans="18:61" s="22" customFormat="1" x14ac:dyDescent="0.2">
      <c r="R415" s="31"/>
      <c r="S415" s="31"/>
      <c r="BF415" s="32"/>
      <c r="BG415" s="32"/>
      <c r="BH415" s="32"/>
      <c r="BI415" s="32"/>
    </row>
    <row r="416" spans="18:61" s="22" customFormat="1" x14ac:dyDescent="0.2">
      <c r="R416" s="31"/>
      <c r="S416" s="31"/>
      <c r="BF416" s="32"/>
      <c r="BG416" s="32"/>
      <c r="BH416" s="32"/>
      <c r="BI416" s="32"/>
    </row>
    <row r="417" spans="18:61" s="22" customFormat="1" x14ac:dyDescent="0.2">
      <c r="R417" s="31"/>
      <c r="S417" s="31"/>
      <c r="BF417" s="32"/>
      <c r="BG417" s="32"/>
      <c r="BH417" s="32"/>
      <c r="BI417" s="32"/>
    </row>
    <row r="418" spans="18:61" s="22" customFormat="1" x14ac:dyDescent="0.2">
      <c r="R418" s="31"/>
      <c r="S418" s="31"/>
      <c r="BF418" s="32"/>
      <c r="BG418" s="32"/>
      <c r="BH418" s="32"/>
      <c r="BI418" s="32"/>
    </row>
    <row r="419" spans="18:61" s="22" customFormat="1" x14ac:dyDescent="0.2">
      <c r="R419" s="31"/>
      <c r="S419" s="31"/>
      <c r="BF419" s="32"/>
      <c r="BG419" s="32"/>
      <c r="BH419" s="32"/>
      <c r="BI419" s="32"/>
    </row>
    <row r="420" spans="18:61" s="22" customFormat="1" x14ac:dyDescent="0.2">
      <c r="R420" s="31"/>
      <c r="S420" s="31"/>
      <c r="BF420" s="32"/>
      <c r="BG420" s="32"/>
      <c r="BH420" s="32"/>
      <c r="BI420" s="32"/>
    </row>
    <row r="421" spans="18:61" s="22" customFormat="1" x14ac:dyDescent="0.2">
      <c r="R421" s="31"/>
      <c r="S421" s="31"/>
      <c r="BF421" s="32"/>
      <c r="BG421" s="32"/>
      <c r="BH421" s="32"/>
      <c r="BI421" s="32"/>
    </row>
    <row r="422" spans="18:61" s="22" customFormat="1" x14ac:dyDescent="0.2">
      <c r="R422" s="31"/>
      <c r="S422" s="31"/>
      <c r="BF422" s="32"/>
      <c r="BG422" s="32"/>
      <c r="BH422" s="32"/>
      <c r="BI422" s="32"/>
    </row>
    <row r="423" spans="18:61" s="22" customFormat="1" x14ac:dyDescent="0.2">
      <c r="R423" s="31"/>
      <c r="S423" s="31"/>
      <c r="BF423" s="32"/>
      <c r="BG423" s="32"/>
      <c r="BH423" s="32"/>
      <c r="BI423" s="32"/>
    </row>
    <row r="424" spans="18:61" s="22" customFormat="1" x14ac:dyDescent="0.2">
      <c r="R424" s="31"/>
      <c r="S424" s="31"/>
      <c r="BF424" s="32"/>
      <c r="BG424" s="32"/>
      <c r="BH424" s="32"/>
      <c r="BI424" s="32"/>
    </row>
    <row r="425" spans="18:61" s="22" customFormat="1" x14ac:dyDescent="0.2">
      <c r="R425" s="31"/>
      <c r="S425" s="31"/>
      <c r="BF425" s="32"/>
      <c r="BG425" s="32"/>
      <c r="BH425" s="32"/>
      <c r="BI425" s="32"/>
    </row>
    <row r="426" spans="18:61" s="22" customFormat="1" x14ac:dyDescent="0.2">
      <c r="R426" s="31"/>
      <c r="S426" s="31"/>
      <c r="BF426" s="32"/>
      <c r="BG426" s="32"/>
      <c r="BH426" s="32"/>
      <c r="BI426" s="32"/>
    </row>
    <row r="427" spans="18:61" s="22" customFormat="1" x14ac:dyDescent="0.2">
      <c r="R427" s="31"/>
      <c r="S427" s="31"/>
      <c r="BF427" s="32"/>
      <c r="BG427" s="32"/>
      <c r="BH427" s="32"/>
      <c r="BI427" s="32"/>
    </row>
    <row r="428" spans="18:61" s="22" customFormat="1" x14ac:dyDescent="0.2">
      <c r="R428" s="31"/>
      <c r="S428" s="31"/>
      <c r="BF428" s="32"/>
      <c r="BG428" s="32"/>
      <c r="BH428" s="32"/>
      <c r="BI428" s="32"/>
    </row>
    <row r="429" spans="18:61" s="22" customFormat="1" x14ac:dyDescent="0.2">
      <c r="R429" s="31"/>
      <c r="S429" s="31"/>
      <c r="BF429" s="32"/>
      <c r="BG429" s="32"/>
      <c r="BH429" s="32"/>
      <c r="BI429" s="32"/>
    </row>
    <row r="430" spans="18:61" s="22" customFormat="1" x14ac:dyDescent="0.2">
      <c r="R430" s="31"/>
      <c r="S430" s="31"/>
      <c r="BF430" s="32"/>
      <c r="BG430" s="32"/>
      <c r="BH430" s="32"/>
      <c r="BI430" s="32"/>
    </row>
    <row r="431" spans="18:61" s="22" customFormat="1" x14ac:dyDescent="0.2">
      <c r="R431" s="31"/>
      <c r="S431" s="31"/>
      <c r="BF431" s="32"/>
      <c r="BG431" s="32"/>
      <c r="BH431" s="32"/>
      <c r="BI431" s="32"/>
    </row>
    <row r="432" spans="18:61" s="22" customFormat="1" x14ac:dyDescent="0.2">
      <c r="R432" s="31"/>
      <c r="S432" s="31"/>
      <c r="BF432" s="32"/>
      <c r="BG432" s="32"/>
      <c r="BH432" s="32"/>
      <c r="BI432" s="32"/>
    </row>
    <row r="433" spans="18:61" s="22" customFormat="1" x14ac:dyDescent="0.2">
      <c r="R433" s="31"/>
      <c r="S433" s="31"/>
      <c r="BF433" s="32"/>
      <c r="BG433" s="32"/>
      <c r="BH433" s="32"/>
      <c r="BI433" s="32"/>
    </row>
    <row r="434" spans="18:61" s="22" customFormat="1" x14ac:dyDescent="0.2">
      <c r="R434" s="31"/>
      <c r="S434" s="31"/>
      <c r="BF434" s="32"/>
      <c r="BG434" s="32"/>
      <c r="BH434" s="32"/>
      <c r="BI434" s="32"/>
    </row>
    <row r="435" spans="18:61" s="22" customFormat="1" x14ac:dyDescent="0.2">
      <c r="R435" s="31"/>
      <c r="S435" s="31"/>
      <c r="BF435" s="32"/>
      <c r="BG435" s="32"/>
      <c r="BH435" s="32"/>
      <c r="BI435" s="32"/>
    </row>
    <row r="436" spans="18:61" s="22" customFormat="1" x14ac:dyDescent="0.2">
      <c r="R436" s="31"/>
      <c r="S436" s="31"/>
      <c r="BF436" s="32"/>
      <c r="BG436" s="32"/>
      <c r="BH436" s="32"/>
      <c r="BI436" s="32"/>
    </row>
    <row r="437" spans="18:61" s="22" customFormat="1" x14ac:dyDescent="0.2">
      <c r="R437" s="31"/>
      <c r="S437" s="31"/>
      <c r="BF437" s="32"/>
      <c r="BG437" s="32"/>
      <c r="BH437" s="32"/>
      <c r="BI437" s="32"/>
    </row>
    <row r="438" spans="18:61" s="22" customFormat="1" x14ac:dyDescent="0.2">
      <c r="R438" s="31"/>
      <c r="S438" s="31"/>
      <c r="BF438" s="32"/>
      <c r="BG438" s="32"/>
      <c r="BH438" s="32"/>
      <c r="BI438" s="32"/>
    </row>
    <row r="439" spans="18:61" s="22" customFormat="1" x14ac:dyDescent="0.2">
      <c r="R439" s="31"/>
      <c r="S439" s="31"/>
      <c r="BF439" s="32"/>
      <c r="BG439" s="32"/>
      <c r="BH439" s="32"/>
      <c r="BI439" s="32"/>
    </row>
    <row r="440" spans="18:61" s="22" customFormat="1" x14ac:dyDescent="0.2">
      <c r="R440" s="31"/>
      <c r="S440" s="31"/>
      <c r="BF440" s="32"/>
      <c r="BG440" s="32"/>
      <c r="BH440" s="32"/>
      <c r="BI440" s="32"/>
    </row>
    <row r="441" spans="18:61" s="22" customFormat="1" x14ac:dyDescent="0.2">
      <c r="R441" s="31"/>
      <c r="S441" s="31"/>
      <c r="BF441" s="32"/>
      <c r="BG441" s="32"/>
      <c r="BH441" s="32"/>
      <c r="BI441" s="32"/>
    </row>
    <row r="442" spans="18:61" s="22" customFormat="1" x14ac:dyDescent="0.2">
      <c r="R442" s="31"/>
      <c r="S442" s="31"/>
      <c r="BF442" s="32"/>
      <c r="BG442" s="32"/>
      <c r="BH442" s="32"/>
      <c r="BI442" s="32"/>
    </row>
    <row r="443" spans="18:61" s="22" customFormat="1" x14ac:dyDescent="0.2">
      <c r="R443" s="31"/>
      <c r="S443" s="31"/>
      <c r="BF443" s="32"/>
      <c r="BG443" s="32"/>
      <c r="BH443" s="32"/>
      <c r="BI443" s="32"/>
    </row>
    <row r="444" spans="18:61" s="22" customFormat="1" x14ac:dyDescent="0.2">
      <c r="R444" s="31"/>
      <c r="S444" s="31"/>
      <c r="BF444" s="32"/>
      <c r="BG444" s="32"/>
      <c r="BH444" s="32"/>
      <c r="BI444" s="32"/>
    </row>
    <row r="445" spans="18:61" s="22" customFormat="1" x14ac:dyDescent="0.2">
      <c r="R445" s="31"/>
      <c r="S445" s="31"/>
      <c r="BF445" s="32"/>
      <c r="BG445" s="32"/>
      <c r="BH445" s="32"/>
      <c r="BI445" s="32"/>
    </row>
    <row r="446" spans="18:61" s="22" customFormat="1" x14ac:dyDescent="0.2">
      <c r="R446" s="31"/>
      <c r="S446" s="31"/>
      <c r="BF446" s="32"/>
      <c r="BG446" s="32"/>
      <c r="BH446" s="32"/>
      <c r="BI446" s="32"/>
    </row>
    <row r="447" spans="18:61" s="22" customFormat="1" x14ac:dyDescent="0.2">
      <c r="R447" s="31"/>
      <c r="S447" s="31"/>
      <c r="BF447" s="32"/>
      <c r="BG447" s="32"/>
      <c r="BH447" s="32"/>
      <c r="BI447" s="32"/>
    </row>
    <row r="448" spans="18:61" s="22" customFormat="1" x14ac:dyDescent="0.2">
      <c r="R448" s="31"/>
      <c r="S448" s="31"/>
      <c r="BF448" s="32"/>
      <c r="BG448" s="32"/>
      <c r="BH448" s="32"/>
      <c r="BI448" s="32"/>
    </row>
    <row r="449" spans="18:61" s="22" customFormat="1" x14ac:dyDescent="0.2">
      <c r="R449" s="31"/>
      <c r="S449" s="31"/>
      <c r="BF449" s="32"/>
      <c r="BG449" s="32"/>
      <c r="BH449" s="32"/>
      <c r="BI449" s="32"/>
    </row>
    <row r="450" spans="18:61" s="22" customFormat="1" x14ac:dyDescent="0.2">
      <c r="R450" s="31"/>
      <c r="S450" s="31"/>
      <c r="BF450" s="32"/>
      <c r="BG450" s="32"/>
      <c r="BH450" s="32"/>
      <c r="BI450" s="32"/>
    </row>
    <row r="451" spans="18:61" s="22" customFormat="1" x14ac:dyDescent="0.2">
      <c r="R451" s="31"/>
      <c r="S451" s="31"/>
      <c r="BF451" s="32"/>
      <c r="BG451" s="32"/>
      <c r="BH451" s="32"/>
      <c r="BI451" s="32"/>
    </row>
    <row r="452" spans="18:61" s="22" customFormat="1" x14ac:dyDescent="0.2">
      <c r="R452" s="31"/>
      <c r="S452" s="31"/>
      <c r="BF452" s="32"/>
      <c r="BG452" s="32"/>
      <c r="BH452" s="32"/>
      <c r="BI452" s="32"/>
    </row>
    <row r="453" spans="18:61" s="22" customFormat="1" x14ac:dyDescent="0.2">
      <c r="R453" s="31"/>
      <c r="S453" s="31"/>
      <c r="BF453" s="32"/>
      <c r="BG453" s="32"/>
      <c r="BH453" s="32"/>
      <c r="BI453" s="32"/>
    </row>
    <row r="454" spans="18:61" s="22" customFormat="1" x14ac:dyDescent="0.2">
      <c r="R454" s="31"/>
      <c r="S454" s="31"/>
      <c r="BF454" s="32"/>
      <c r="BG454" s="32"/>
      <c r="BH454" s="32"/>
      <c r="BI454" s="32"/>
    </row>
    <row r="455" spans="18:61" s="22" customFormat="1" x14ac:dyDescent="0.2">
      <c r="R455" s="31"/>
      <c r="S455" s="31"/>
      <c r="BF455" s="32"/>
      <c r="BG455" s="32"/>
      <c r="BH455" s="32"/>
      <c r="BI455" s="32"/>
    </row>
    <row r="456" spans="18:61" s="22" customFormat="1" x14ac:dyDescent="0.2">
      <c r="R456" s="31"/>
      <c r="S456" s="31"/>
      <c r="BF456" s="32"/>
      <c r="BG456" s="32"/>
      <c r="BH456" s="32"/>
      <c r="BI456" s="32"/>
    </row>
    <row r="457" spans="18:61" s="22" customFormat="1" x14ac:dyDescent="0.2">
      <c r="R457" s="31"/>
      <c r="S457" s="31"/>
      <c r="BF457" s="32"/>
      <c r="BG457" s="32"/>
      <c r="BH457" s="32"/>
      <c r="BI457" s="32"/>
    </row>
    <row r="458" spans="18:61" s="22" customFormat="1" x14ac:dyDescent="0.2">
      <c r="R458" s="31"/>
      <c r="S458" s="31"/>
      <c r="BF458" s="32"/>
      <c r="BG458" s="32"/>
      <c r="BH458" s="32"/>
      <c r="BI458" s="32"/>
    </row>
    <row r="459" spans="18:61" s="22" customFormat="1" x14ac:dyDescent="0.2">
      <c r="R459" s="31"/>
      <c r="S459" s="31"/>
      <c r="BF459" s="32"/>
      <c r="BG459" s="32"/>
      <c r="BH459" s="32"/>
      <c r="BI459" s="32"/>
    </row>
    <row r="460" spans="18:61" s="22" customFormat="1" x14ac:dyDescent="0.2">
      <c r="R460" s="31"/>
      <c r="S460" s="31"/>
      <c r="BF460" s="32"/>
      <c r="BG460" s="32"/>
      <c r="BH460" s="32"/>
      <c r="BI460" s="32"/>
    </row>
    <row r="461" spans="18:61" s="22" customFormat="1" x14ac:dyDescent="0.2">
      <c r="R461" s="31"/>
      <c r="S461" s="31"/>
      <c r="BF461" s="32"/>
      <c r="BG461" s="32"/>
      <c r="BH461" s="32"/>
      <c r="BI461" s="32"/>
    </row>
    <row r="462" spans="18:61" s="22" customFormat="1" x14ac:dyDescent="0.2">
      <c r="R462" s="31"/>
      <c r="S462" s="31"/>
      <c r="BF462" s="32"/>
      <c r="BG462" s="32"/>
      <c r="BH462" s="32"/>
      <c r="BI462" s="32"/>
    </row>
    <row r="463" spans="18:61" s="22" customFormat="1" x14ac:dyDescent="0.2">
      <c r="R463" s="31"/>
      <c r="S463" s="31"/>
      <c r="BF463" s="32"/>
      <c r="BG463" s="32"/>
      <c r="BH463" s="32"/>
      <c r="BI463" s="32"/>
    </row>
    <row r="464" spans="18:61" s="22" customFormat="1" x14ac:dyDescent="0.2">
      <c r="R464" s="31"/>
      <c r="S464" s="31"/>
      <c r="BF464" s="32"/>
      <c r="BG464" s="32"/>
      <c r="BH464" s="32"/>
      <c r="BI464" s="32"/>
    </row>
    <row r="465" spans="18:61" s="22" customFormat="1" x14ac:dyDescent="0.2">
      <c r="R465" s="31"/>
      <c r="S465" s="31"/>
      <c r="BF465" s="32"/>
      <c r="BG465" s="32"/>
      <c r="BH465" s="32"/>
      <c r="BI465" s="32"/>
    </row>
    <row r="466" spans="18:61" s="22" customFormat="1" x14ac:dyDescent="0.2">
      <c r="R466" s="31"/>
      <c r="S466" s="31"/>
      <c r="BF466" s="32"/>
      <c r="BG466" s="32"/>
      <c r="BH466" s="32"/>
      <c r="BI466" s="32"/>
    </row>
    <row r="467" spans="18:61" s="22" customFormat="1" x14ac:dyDescent="0.2">
      <c r="R467" s="31"/>
      <c r="S467" s="31"/>
      <c r="BF467" s="32"/>
      <c r="BG467" s="32"/>
      <c r="BH467" s="32"/>
      <c r="BI467" s="32"/>
    </row>
    <row r="468" spans="18:61" s="22" customFormat="1" x14ac:dyDescent="0.2">
      <c r="R468" s="31"/>
      <c r="S468" s="31"/>
      <c r="BF468" s="32"/>
      <c r="BG468" s="32"/>
      <c r="BH468" s="32"/>
      <c r="BI468" s="32"/>
    </row>
    <row r="469" spans="18:61" s="22" customFormat="1" x14ac:dyDescent="0.2">
      <c r="R469" s="31"/>
      <c r="S469" s="31"/>
      <c r="BF469" s="32"/>
      <c r="BG469" s="32"/>
      <c r="BH469" s="32"/>
      <c r="BI469" s="32"/>
    </row>
    <row r="470" spans="18:61" s="22" customFormat="1" x14ac:dyDescent="0.2">
      <c r="R470" s="31"/>
      <c r="S470" s="31"/>
      <c r="BF470" s="32"/>
      <c r="BG470" s="32"/>
      <c r="BH470" s="32"/>
      <c r="BI470" s="32"/>
    </row>
    <row r="471" spans="18:61" s="22" customFormat="1" x14ac:dyDescent="0.2">
      <c r="R471" s="31"/>
      <c r="S471" s="31"/>
      <c r="BF471" s="32"/>
      <c r="BG471" s="32"/>
      <c r="BH471" s="32"/>
      <c r="BI471" s="32"/>
    </row>
    <row r="472" spans="18:61" s="22" customFormat="1" x14ac:dyDescent="0.2">
      <c r="R472" s="31"/>
      <c r="S472" s="31"/>
      <c r="BF472" s="32"/>
      <c r="BG472" s="32"/>
      <c r="BH472" s="32"/>
      <c r="BI472" s="32"/>
    </row>
    <row r="473" spans="18:61" s="22" customFormat="1" x14ac:dyDescent="0.2">
      <c r="R473" s="31"/>
      <c r="S473" s="31"/>
      <c r="BF473" s="32"/>
      <c r="BG473" s="32"/>
      <c r="BH473" s="32"/>
      <c r="BI473" s="32"/>
    </row>
    <row r="474" spans="18:61" s="22" customFormat="1" x14ac:dyDescent="0.2">
      <c r="R474" s="31"/>
      <c r="S474" s="31"/>
      <c r="BF474" s="32"/>
      <c r="BG474" s="32"/>
      <c r="BH474" s="32"/>
      <c r="BI474" s="32"/>
    </row>
    <row r="475" spans="18:61" s="22" customFormat="1" x14ac:dyDescent="0.2">
      <c r="R475" s="31"/>
      <c r="S475" s="31"/>
      <c r="BF475" s="32"/>
      <c r="BG475" s="32"/>
      <c r="BH475" s="32"/>
      <c r="BI475" s="32"/>
    </row>
    <row r="476" spans="18:61" s="22" customFormat="1" x14ac:dyDescent="0.2">
      <c r="R476" s="31"/>
      <c r="S476" s="31"/>
      <c r="BF476" s="32"/>
      <c r="BG476" s="32"/>
      <c r="BH476" s="32"/>
      <c r="BI476" s="32"/>
    </row>
    <row r="477" spans="18:61" s="22" customFormat="1" x14ac:dyDescent="0.2">
      <c r="R477" s="31"/>
      <c r="S477" s="31"/>
      <c r="BF477" s="32"/>
      <c r="BG477" s="32"/>
      <c r="BH477" s="32"/>
      <c r="BI477" s="32"/>
    </row>
    <row r="478" spans="18:61" s="22" customFormat="1" x14ac:dyDescent="0.2">
      <c r="R478" s="31"/>
      <c r="S478" s="31"/>
      <c r="BF478" s="32"/>
      <c r="BG478" s="32"/>
      <c r="BH478" s="32"/>
      <c r="BI478" s="32"/>
    </row>
    <row r="479" spans="18:61" s="22" customFormat="1" x14ac:dyDescent="0.2">
      <c r="R479" s="31"/>
      <c r="S479" s="31"/>
      <c r="BF479" s="32"/>
      <c r="BG479" s="32"/>
      <c r="BH479" s="32"/>
      <c r="BI479" s="32"/>
    </row>
    <row r="480" spans="18:61" s="22" customFormat="1" x14ac:dyDescent="0.2">
      <c r="R480" s="31"/>
      <c r="S480" s="31"/>
      <c r="BF480" s="32"/>
      <c r="BG480" s="32"/>
      <c r="BH480" s="32"/>
      <c r="BI480" s="32"/>
    </row>
    <row r="481" spans="18:61" s="22" customFormat="1" x14ac:dyDescent="0.2">
      <c r="R481" s="31"/>
      <c r="S481" s="31"/>
      <c r="BF481" s="32"/>
      <c r="BG481" s="32"/>
      <c r="BH481" s="32"/>
      <c r="BI481" s="32"/>
    </row>
    <row r="482" spans="18:61" s="22" customFormat="1" x14ac:dyDescent="0.2">
      <c r="R482" s="31"/>
      <c r="S482" s="31"/>
      <c r="BF482" s="32"/>
      <c r="BG482" s="32"/>
      <c r="BH482" s="32"/>
      <c r="BI482" s="32"/>
    </row>
    <row r="483" spans="18:61" s="22" customFormat="1" x14ac:dyDescent="0.2">
      <c r="R483" s="31"/>
      <c r="S483" s="31"/>
      <c r="BF483" s="32"/>
      <c r="BG483" s="32"/>
      <c r="BH483" s="32"/>
      <c r="BI483" s="32"/>
    </row>
    <row r="484" spans="18:61" s="22" customFormat="1" x14ac:dyDescent="0.2">
      <c r="R484" s="31"/>
      <c r="S484" s="31"/>
      <c r="BF484" s="32"/>
      <c r="BG484" s="32"/>
      <c r="BH484" s="32"/>
      <c r="BI484" s="32"/>
    </row>
    <row r="485" spans="18:61" s="22" customFormat="1" x14ac:dyDescent="0.2">
      <c r="R485" s="31"/>
      <c r="S485" s="31"/>
      <c r="BF485" s="32"/>
      <c r="BG485" s="32"/>
      <c r="BH485" s="32"/>
      <c r="BI485" s="32"/>
    </row>
    <row r="486" spans="18:61" s="22" customFormat="1" x14ac:dyDescent="0.2">
      <c r="R486" s="31"/>
      <c r="S486" s="31"/>
      <c r="BF486" s="32"/>
      <c r="BG486" s="32"/>
      <c r="BH486" s="32"/>
      <c r="BI486" s="32"/>
    </row>
    <row r="487" spans="18:61" s="22" customFormat="1" x14ac:dyDescent="0.2">
      <c r="R487" s="31"/>
      <c r="S487" s="31"/>
      <c r="BF487" s="32"/>
      <c r="BG487" s="32"/>
      <c r="BH487" s="32"/>
      <c r="BI487" s="32"/>
    </row>
    <row r="488" spans="18:61" s="22" customFormat="1" x14ac:dyDescent="0.2">
      <c r="R488" s="31"/>
      <c r="S488" s="31"/>
      <c r="BF488" s="32"/>
      <c r="BG488" s="32"/>
      <c r="BH488" s="32"/>
      <c r="BI488" s="32"/>
    </row>
    <row r="489" spans="18:61" s="22" customFormat="1" x14ac:dyDescent="0.2">
      <c r="R489" s="31"/>
      <c r="S489" s="31"/>
      <c r="BF489" s="32"/>
      <c r="BG489" s="32"/>
      <c r="BH489" s="32"/>
      <c r="BI489" s="32"/>
    </row>
    <row r="490" spans="18:61" s="22" customFormat="1" x14ac:dyDescent="0.2">
      <c r="R490" s="31"/>
      <c r="S490" s="31"/>
      <c r="BF490" s="32"/>
      <c r="BG490" s="32"/>
      <c r="BH490" s="32"/>
      <c r="BI490" s="32"/>
    </row>
    <row r="491" spans="18:61" s="22" customFormat="1" x14ac:dyDescent="0.2">
      <c r="R491" s="31"/>
      <c r="S491" s="31"/>
      <c r="BF491" s="32"/>
      <c r="BG491" s="32"/>
      <c r="BH491" s="32"/>
      <c r="BI491" s="32"/>
    </row>
    <row r="492" spans="18:61" s="22" customFormat="1" x14ac:dyDescent="0.2">
      <c r="R492" s="31"/>
      <c r="S492" s="31"/>
      <c r="BF492" s="32"/>
      <c r="BG492" s="32"/>
      <c r="BH492" s="32"/>
      <c r="BI492" s="32"/>
    </row>
    <row r="493" spans="18:61" s="22" customFormat="1" x14ac:dyDescent="0.2">
      <c r="R493" s="31"/>
      <c r="S493" s="31"/>
      <c r="BF493" s="32"/>
      <c r="BG493" s="32"/>
      <c r="BH493" s="32"/>
      <c r="BI493" s="32"/>
    </row>
    <row r="494" spans="18:61" s="22" customFormat="1" x14ac:dyDescent="0.2">
      <c r="R494" s="31"/>
      <c r="S494" s="31"/>
      <c r="BF494" s="32"/>
      <c r="BG494" s="32"/>
      <c r="BH494" s="32"/>
      <c r="BI494" s="32"/>
    </row>
    <row r="495" spans="18:61" s="22" customFormat="1" x14ac:dyDescent="0.2">
      <c r="R495" s="31"/>
      <c r="S495" s="31"/>
      <c r="BF495" s="32"/>
      <c r="BG495" s="32"/>
      <c r="BH495" s="32"/>
      <c r="BI495" s="32"/>
    </row>
    <row r="496" spans="18:61" s="22" customFormat="1" x14ac:dyDescent="0.2">
      <c r="R496" s="31"/>
      <c r="S496" s="31"/>
      <c r="BF496" s="32"/>
      <c r="BG496" s="32"/>
      <c r="BH496" s="32"/>
      <c r="BI496" s="32"/>
    </row>
    <row r="497" spans="18:61" s="22" customFormat="1" x14ac:dyDescent="0.2">
      <c r="R497" s="31"/>
      <c r="S497" s="31"/>
      <c r="BF497" s="32"/>
      <c r="BG497" s="32"/>
      <c r="BH497" s="32"/>
      <c r="BI497" s="32"/>
    </row>
    <row r="498" spans="18:61" s="22" customFormat="1" x14ac:dyDescent="0.2">
      <c r="R498" s="31"/>
      <c r="S498" s="31"/>
      <c r="BF498" s="32"/>
      <c r="BG498" s="32"/>
      <c r="BH498" s="32"/>
      <c r="BI498" s="32"/>
    </row>
    <row r="499" spans="18:61" s="22" customFormat="1" x14ac:dyDescent="0.2">
      <c r="R499" s="31"/>
      <c r="S499" s="31"/>
      <c r="BF499" s="32"/>
      <c r="BG499" s="32"/>
      <c r="BH499" s="32"/>
      <c r="BI499" s="32"/>
    </row>
    <row r="500" spans="18:61" s="22" customFormat="1" x14ac:dyDescent="0.2">
      <c r="R500" s="31"/>
      <c r="S500" s="31"/>
      <c r="BF500" s="32"/>
      <c r="BG500" s="32"/>
      <c r="BH500" s="32"/>
      <c r="BI500" s="32"/>
    </row>
    <row r="501" spans="18:61" s="22" customFormat="1" x14ac:dyDescent="0.2">
      <c r="R501" s="31"/>
      <c r="S501" s="31"/>
      <c r="BF501" s="32"/>
      <c r="BG501" s="32"/>
      <c r="BH501" s="32"/>
      <c r="BI501" s="32"/>
    </row>
    <row r="502" spans="18:61" s="22" customFormat="1" x14ac:dyDescent="0.2">
      <c r="R502" s="31"/>
      <c r="S502" s="31"/>
      <c r="BF502" s="32"/>
      <c r="BG502" s="32"/>
      <c r="BH502" s="32"/>
      <c r="BI502" s="32"/>
    </row>
    <row r="503" spans="18:61" s="22" customFormat="1" x14ac:dyDescent="0.2">
      <c r="R503" s="31"/>
      <c r="S503" s="31"/>
      <c r="BF503" s="32"/>
      <c r="BG503" s="32"/>
      <c r="BH503" s="32"/>
      <c r="BI503" s="32"/>
    </row>
    <row r="504" spans="18:61" s="22" customFormat="1" x14ac:dyDescent="0.2">
      <c r="R504" s="31"/>
      <c r="S504" s="31"/>
      <c r="BF504" s="32"/>
      <c r="BG504" s="32"/>
      <c r="BH504" s="32"/>
      <c r="BI504" s="32"/>
    </row>
    <row r="505" spans="18:61" s="22" customFormat="1" x14ac:dyDescent="0.2">
      <c r="R505" s="31"/>
      <c r="S505" s="31"/>
      <c r="BF505" s="32"/>
      <c r="BG505" s="32"/>
      <c r="BH505" s="32"/>
      <c r="BI505" s="32"/>
    </row>
    <row r="506" spans="18:61" s="22" customFormat="1" x14ac:dyDescent="0.2">
      <c r="R506" s="31"/>
      <c r="S506" s="31"/>
      <c r="BF506" s="32"/>
      <c r="BG506" s="32"/>
      <c r="BH506" s="32"/>
      <c r="BI506" s="32"/>
    </row>
    <row r="507" spans="18:61" s="22" customFormat="1" x14ac:dyDescent="0.2">
      <c r="R507" s="31"/>
      <c r="S507" s="31"/>
      <c r="BF507" s="32"/>
      <c r="BG507" s="32"/>
      <c r="BH507" s="32"/>
      <c r="BI507" s="32"/>
    </row>
    <row r="508" spans="18:61" s="22" customFormat="1" x14ac:dyDescent="0.2">
      <c r="R508" s="31"/>
      <c r="S508" s="31"/>
      <c r="BF508" s="32"/>
      <c r="BG508" s="32"/>
      <c r="BH508" s="32"/>
      <c r="BI508" s="32"/>
    </row>
    <row r="509" spans="18:61" s="22" customFormat="1" x14ac:dyDescent="0.2">
      <c r="R509" s="31"/>
      <c r="S509" s="31"/>
      <c r="BF509" s="32"/>
      <c r="BG509" s="32"/>
      <c r="BH509" s="32"/>
      <c r="BI509" s="32"/>
    </row>
    <row r="510" spans="18:61" s="22" customFormat="1" x14ac:dyDescent="0.2">
      <c r="R510" s="31"/>
      <c r="S510" s="31"/>
      <c r="BF510" s="32"/>
      <c r="BG510" s="32"/>
      <c r="BH510" s="32"/>
      <c r="BI510" s="32"/>
    </row>
    <row r="511" spans="18:61" s="22" customFormat="1" x14ac:dyDescent="0.2">
      <c r="R511" s="31"/>
      <c r="S511" s="31"/>
      <c r="BF511" s="32"/>
      <c r="BG511" s="32"/>
      <c r="BH511" s="32"/>
      <c r="BI511" s="32"/>
    </row>
    <row r="512" spans="18:61" s="22" customFormat="1" x14ac:dyDescent="0.2">
      <c r="R512" s="31"/>
      <c r="S512" s="31"/>
      <c r="BF512" s="32"/>
      <c r="BG512" s="32"/>
      <c r="BH512" s="32"/>
      <c r="BI512" s="32"/>
    </row>
    <row r="513" spans="18:61" s="22" customFormat="1" x14ac:dyDescent="0.2">
      <c r="R513" s="31"/>
      <c r="S513" s="31"/>
      <c r="BF513" s="32"/>
      <c r="BG513" s="32"/>
      <c r="BH513" s="32"/>
      <c r="BI513" s="32"/>
    </row>
    <row r="514" spans="18:61" s="22" customFormat="1" x14ac:dyDescent="0.2">
      <c r="R514" s="31"/>
      <c r="S514" s="31"/>
      <c r="BF514" s="32"/>
      <c r="BG514" s="32"/>
      <c r="BH514" s="32"/>
      <c r="BI514" s="32"/>
    </row>
    <row r="515" spans="18:61" s="22" customFormat="1" x14ac:dyDescent="0.2">
      <c r="R515" s="31"/>
      <c r="S515" s="31"/>
      <c r="BF515" s="32"/>
      <c r="BG515" s="32"/>
      <c r="BH515" s="32"/>
      <c r="BI515" s="32"/>
    </row>
    <row r="516" spans="18:61" s="22" customFormat="1" x14ac:dyDescent="0.2">
      <c r="R516" s="31"/>
      <c r="S516" s="31"/>
      <c r="BF516" s="32"/>
      <c r="BG516" s="32"/>
      <c r="BH516" s="32"/>
      <c r="BI516" s="32"/>
    </row>
    <row r="517" spans="18:61" s="22" customFormat="1" x14ac:dyDescent="0.2">
      <c r="R517" s="31"/>
      <c r="S517" s="31"/>
      <c r="BF517" s="32"/>
      <c r="BG517" s="32"/>
      <c r="BH517" s="32"/>
      <c r="BI517" s="32"/>
    </row>
    <row r="518" spans="18:61" s="22" customFormat="1" x14ac:dyDescent="0.2">
      <c r="R518" s="31"/>
      <c r="S518" s="31"/>
      <c r="BF518" s="32"/>
      <c r="BG518" s="32"/>
      <c r="BH518" s="32"/>
      <c r="BI518" s="32"/>
    </row>
    <row r="519" spans="18:61" s="22" customFormat="1" x14ac:dyDescent="0.2">
      <c r="R519" s="31"/>
      <c r="S519" s="31"/>
      <c r="BF519" s="32"/>
      <c r="BG519" s="32"/>
      <c r="BH519" s="32"/>
      <c r="BI519" s="32"/>
    </row>
    <row r="520" spans="18:61" s="22" customFormat="1" x14ac:dyDescent="0.2">
      <c r="R520" s="31"/>
      <c r="S520" s="31"/>
      <c r="BF520" s="32"/>
      <c r="BG520" s="32"/>
      <c r="BH520" s="32"/>
      <c r="BI520" s="32"/>
    </row>
    <row r="521" spans="18:61" s="22" customFormat="1" x14ac:dyDescent="0.2">
      <c r="R521" s="31"/>
      <c r="S521" s="31"/>
      <c r="BF521" s="32"/>
      <c r="BG521" s="32"/>
      <c r="BH521" s="32"/>
      <c r="BI521" s="32"/>
    </row>
    <row r="522" spans="18:61" s="22" customFormat="1" x14ac:dyDescent="0.2">
      <c r="R522" s="31"/>
      <c r="S522" s="31"/>
      <c r="BF522" s="32"/>
      <c r="BG522" s="32"/>
      <c r="BH522" s="32"/>
      <c r="BI522" s="32"/>
    </row>
    <row r="523" spans="18:61" s="22" customFormat="1" x14ac:dyDescent="0.2">
      <c r="R523" s="31"/>
      <c r="S523" s="31"/>
      <c r="BF523" s="32"/>
      <c r="BG523" s="32"/>
      <c r="BH523" s="32"/>
      <c r="BI523" s="32"/>
    </row>
    <row r="524" spans="18:61" s="22" customFormat="1" x14ac:dyDescent="0.2">
      <c r="R524" s="31"/>
      <c r="S524" s="31"/>
      <c r="BF524" s="32"/>
      <c r="BG524" s="32"/>
      <c r="BH524" s="32"/>
      <c r="BI524" s="32"/>
    </row>
    <row r="525" spans="18:61" s="22" customFormat="1" x14ac:dyDescent="0.2">
      <c r="R525" s="31"/>
      <c r="S525" s="31"/>
      <c r="BF525" s="32"/>
      <c r="BG525" s="32"/>
      <c r="BH525" s="32"/>
      <c r="BI525" s="32"/>
    </row>
    <row r="526" spans="18:61" s="22" customFormat="1" x14ac:dyDescent="0.2">
      <c r="R526" s="31"/>
      <c r="S526" s="31"/>
      <c r="BF526" s="32"/>
      <c r="BG526" s="32"/>
      <c r="BH526" s="32"/>
      <c r="BI526" s="32"/>
    </row>
    <row r="527" spans="18:61" s="22" customFormat="1" x14ac:dyDescent="0.2">
      <c r="R527" s="31"/>
      <c r="S527" s="31"/>
      <c r="BF527" s="32"/>
      <c r="BG527" s="32"/>
      <c r="BH527" s="32"/>
      <c r="BI527" s="32"/>
    </row>
    <row r="528" spans="18:61" s="22" customFormat="1" x14ac:dyDescent="0.2">
      <c r="R528" s="31"/>
      <c r="S528" s="31"/>
      <c r="BF528" s="32"/>
      <c r="BG528" s="32"/>
      <c r="BH528" s="32"/>
      <c r="BI528" s="32"/>
    </row>
    <row r="529" spans="18:69" s="22" customFormat="1" x14ac:dyDescent="0.2">
      <c r="R529" s="31"/>
      <c r="S529" s="31"/>
      <c r="BF529" s="32"/>
      <c r="BG529" s="32"/>
      <c r="BH529" s="32"/>
      <c r="BI529" s="32"/>
    </row>
    <row r="530" spans="18:69" x14ac:dyDescent="0.2">
      <c r="R530" s="2"/>
      <c r="S530" s="2"/>
      <c r="T530" s="2"/>
      <c r="U530" s="2"/>
      <c r="V530" s="2"/>
      <c r="W530" s="2"/>
      <c r="BD530" s="2"/>
      <c r="BE530" s="2"/>
      <c r="BF530" s="2"/>
      <c r="BG530" s="2"/>
      <c r="BH530" s="2"/>
      <c r="BI530" s="2"/>
      <c r="BO530" s="2"/>
      <c r="BP530" s="2"/>
      <c r="BQ530" s="2"/>
    </row>
    <row r="531" spans="18:69" x14ac:dyDescent="0.2">
      <c r="R531" s="2"/>
      <c r="S531" s="2"/>
      <c r="T531" s="2"/>
      <c r="U531" s="2"/>
      <c r="V531" s="2"/>
      <c r="W531" s="2"/>
      <c r="BD531" s="2"/>
      <c r="BE531" s="2"/>
      <c r="BF531" s="2"/>
      <c r="BG531" s="2"/>
      <c r="BH531" s="2"/>
      <c r="BI531" s="2"/>
      <c r="BO531" s="2"/>
      <c r="BP531" s="2"/>
      <c r="BQ531" s="2"/>
    </row>
    <row r="532" spans="18:69" x14ac:dyDescent="0.2">
      <c r="R532" s="2"/>
      <c r="S532" s="2"/>
      <c r="T532" s="2"/>
      <c r="U532" s="2"/>
      <c r="V532" s="2"/>
      <c r="W532" s="2"/>
      <c r="BD532" s="2"/>
      <c r="BE532" s="2"/>
      <c r="BF532" s="2"/>
      <c r="BG532" s="2"/>
      <c r="BH532" s="2"/>
      <c r="BI532" s="2"/>
      <c r="BO532" s="2"/>
      <c r="BP532" s="2"/>
      <c r="BQ532" s="2"/>
    </row>
    <row r="533" spans="18:69" x14ac:dyDescent="0.2">
      <c r="R533" s="2"/>
      <c r="S533" s="2"/>
      <c r="T533" s="2"/>
      <c r="U533" s="2"/>
      <c r="V533" s="2"/>
      <c r="W533" s="2"/>
      <c r="BD533" s="2"/>
      <c r="BE533" s="2"/>
      <c r="BF533" s="2"/>
      <c r="BG533" s="2"/>
      <c r="BH533" s="2"/>
      <c r="BI533" s="2"/>
      <c r="BO533" s="2"/>
      <c r="BP533" s="2"/>
      <c r="BQ533" s="2"/>
    </row>
    <row r="534" spans="18:69" x14ac:dyDescent="0.2">
      <c r="R534" s="2"/>
      <c r="S534" s="2"/>
      <c r="T534" s="2"/>
      <c r="U534" s="2"/>
      <c r="V534" s="2"/>
      <c r="W534" s="2"/>
      <c r="BD534" s="2"/>
      <c r="BE534" s="2"/>
      <c r="BF534" s="2"/>
      <c r="BG534" s="2"/>
      <c r="BH534" s="2"/>
      <c r="BI534" s="2"/>
      <c r="BO534" s="2"/>
      <c r="BP534" s="2"/>
      <c r="BQ534" s="2"/>
    </row>
    <row r="535" spans="18:69" x14ac:dyDescent="0.2">
      <c r="R535" s="2"/>
      <c r="S535" s="2"/>
      <c r="T535" s="2"/>
      <c r="U535" s="2"/>
      <c r="V535" s="2"/>
      <c r="W535" s="2"/>
      <c r="BD535" s="2"/>
      <c r="BE535" s="2"/>
      <c r="BF535" s="2"/>
      <c r="BG535" s="2"/>
      <c r="BH535" s="2"/>
      <c r="BI535" s="2"/>
      <c r="BO535" s="2"/>
      <c r="BP535" s="2"/>
      <c r="BQ535" s="2"/>
    </row>
    <row r="536" spans="18:69" x14ac:dyDescent="0.2">
      <c r="R536" s="2"/>
      <c r="S536" s="2"/>
      <c r="T536" s="2"/>
      <c r="U536" s="2"/>
      <c r="V536" s="2"/>
      <c r="W536" s="2"/>
      <c r="BD536" s="2"/>
      <c r="BE536" s="2"/>
      <c r="BF536" s="2"/>
      <c r="BG536" s="2"/>
      <c r="BH536" s="2"/>
      <c r="BI536" s="2"/>
      <c r="BO536" s="2"/>
      <c r="BP536" s="2"/>
      <c r="BQ536" s="2"/>
    </row>
    <row r="537" spans="18:69" x14ac:dyDescent="0.2">
      <c r="R537" s="2"/>
      <c r="S537" s="2"/>
      <c r="T537" s="2"/>
      <c r="U537" s="2"/>
      <c r="V537" s="2"/>
      <c r="W537" s="2"/>
      <c r="BD537" s="2"/>
      <c r="BE537" s="2"/>
      <c r="BF537" s="2"/>
      <c r="BG537" s="2"/>
      <c r="BH537" s="2"/>
      <c r="BI537" s="2"/>
      <c r="BO537" s="2"/>
      <c r="BP537" s="2"/>
      <c r="BQ537" s="2"/>
    </row>
    <row r="538" spans="18:69" x14ac:dyDescent="0.2">
      <c r="R538" s="2"/>
      <c r="S538" s="2"/>
      <c r="T538" s="2"/>
      <c r="U538" s="2"/>
      <c r="V538" s="2"/>
      <c r="W538" s="2"/>
      <c r="BD538" s="2"/>
      <c r="BE538" s="2"/>
      <c r="BF538" s="2"/>
      <c r="BG538" s="2"/>
      <c r="BH538" s="2"/>
      <c r="BI538" s="2"/>
      <c r="BO538" s="2"/>
      <c r="BP538" s="2"/>
      <c r="BQ538" s="2"/>
    </row>
    <row r="539" spans="18:69" x14ac:dyDescent="0.2">
      <c r="R539" s="2"/>
      <c r="S539" s="2"/>
      <c r="T539" s="2"/>
      <c r="U539" s="2"/>
      <c r="V539" s="2"/>
      <c r="W539" s="2"/>
      <c r="BD539" s="2"/>
      <c r="BE539" s="2"/>
      <c r="BF539" s="2"/>
      <c r="BG539" s="2"/>
      <c r="BH539" s="2"/>
      <c r="BI539" s="2"/>
      <c r="BO539" s="2"/>
      <c r="BP539" s="2"/>
      <c r="BQ539" s="2"/>
    </row>
    <row r="540" spans="18:69" x14ac:dyDescent="0.2">
      <c r="R540" s="2"/>
      <c r="S540" s="2"/>
      <c r="T540" s="2"/>
      <c r="U540" s="2"/>
      <c r="V540" s="2"/>
      <c r="W540" s="2"/>
      <c r="BD540" s="2"/>
      <c r="BE540" s="2"/>
      <c r="BF540" s="2"/>
      <c r="BG540" s="2"/>
      <c r="BH540" s="2"/>
      <c r="BI540" s="2"/>
      <c r="BO540" s="2"/>
      <c r="BP540" s="2"/>
      <c r="BQ540" s="2"/>
    </row>
    <row r="541" spans="18:69" x14ac:dyDescent="0.2">
      <c r="R541" s="2"/>
      <c r="S541" s="2"/>
      <c r="T541" s="2"/>
      <c r="U541" s="2"/>
      <c r="V541" s="2"/>
      <c r="W541" s="2"/>
      <c r="BD541" s="2"/>
      <c r="BE541" s="2"/>
      <c r="BF541" s="2"/>
      <c r="BG541" s="2"/>
      <c r="BH541" s="2"/>
      <c r="BI541" s="2"/>
      <c r="BO541" s="2"/>
      <c r="BP541" s="2"/>
      <c r="BQ541" s="2"/>
    </row>
    <row r="542" spans="18:69" x14ac:dyDescent="0.2">
      <c r="R542" s="2"/>
      <c r="S542" s="2"/>
      <c r="T542" s="2"/>
      <c r="U542" s="2"/>
      <c r="V542" s="2"/>
      <c r="W542" s="2"/>
      <c r="BD542" s="2"/>
      <c r="BE542" s="2"/>
      <c r="BF542" s="2"/>
      <c r="BG542" s="2"/>
      <c r="BH542" s="2"/>
      <c r="BI542" s="2"/>
      <c r="BO542" s="2"/>
      <c r="BP542" s="2"/>
      <c r="BQ542" s="2"/>
    </row>
    <row r="543" spans="18:69" x14ac:dyDescent="0.2">
      <c r="R543" s="2"/>
      <c r="S543" s="2"/>
      <c r="T543" s="2"/>
      <c r="U543" s="2"/>
      <c r="V543" s="2"/>
      <c r="W543" s="2"/>
      <c r="BD543" s="2"/>
      <c r="BE543" s="2"/>
      <c r="BF543" s="2"/>
      <c r="BG543" s="2"/>
      <c r="BH543" s="2"/>
      <c r="BI543" s="2"/>
      <c r="BO543" s="2"/>
      <c r="BP543" s="2"/>
      <c r="BQ543" s="2"/>
    </row>
    <row r="544" spans="18:69" x14ac:dyDescent="0.2">
      <c r="R544" s="2"/>
      <c r="S544" s="2"/>
      <c r="T544" s="2"/>
      <c r="U544" s="2"/>
      <c r="V544" s="2"/>
      <c r="W544" s="2"/>
      <c r="BD544" s="2"/>
      <c r="BE544" s="2"/>
      <c r="BF544" s="2"/>
      <c r="BG544" s="2"/>
      <c r="BH544" s="2"/>
      <c r="BI544" s="2"/>
      <c r="BO544" s="2"/>
      <c r="BP544" s="2"/>
      <c r="BQ544" s="2"/>
    </row>
    <row r="545" spans="18:69" x14ac:dyDescent="0.2">
      <c r="R545" s="2"/>
      <c r="S545" s="2"/>
      <c r="T545" s="2"/>
      <c r="U545" s="2"/>
      <c r="V545" s="2"/>
      <c r="W545" s="2"/>
      <c r="BD545" s="2"/>
      <c r="BE545" s="2"/>
      <c r="BF545" s="2"/>
      <c r="BG545" s="2"/>
      <c r="BH545" s="2"/>
      <c r="BI545" s="2"/>
      <c r="BO545" s="2"/>
      <c r="BP545" s="2"/>
      <c r="BQ545" s="2"/>
    </row>
    <row r="546" spans="18:69" x14ac:dyDescent="0.2">
      <c r="R546" s="2"/>
      <c r="S546" s="2"/>
      <c r="T546" s="2"/>
      <c r="U546" s="2"/>
      <c r="V546" s="2"/>
      <c r="W546" s="2"/>
      <c r="BD546" s="2"/>
      <c r="BE546" s="2"/>
      <c r="BF546" s="2"/>
      <c r="BG546" s="2"/>
      <c r="BH546" s="2"/>
      <c r="BI546" s="2"/>
      <c r="BO546" s="2"/>
      <c r="BP546" s="2"/>
      <c r="BQ546" s="2"/>
    </row>
    <row r="547" spans="18:69" x14ac:dyDescent="0.2">
      <c r="R547" s="2"/>
      <c r="S547" s="2"/>
      <c r="T547" s="2"/>
      <c r="U547" s="2"/>
      <c r="V547" s="2"/>
      <c r="W547" s="2"/>
      <c r="BD547" s="2"/>
      <c r="BE547" s="2"/>
      <c r="BF547" s="2"/>
      <c r="BG547" s="2"/>
      <c r="BH547" s="2"/>
      <c r="BI547" s="2"/>
      <c r="BO547" s="2"/>
      <c r="BP547" s="2"/>
      <c r="BQ547" s="2"/>
    </row>
    <row r="548" spans="18:69" x14ac:dyDescent="0.2">
      <c r="R548" s="2"/>
      <c r="S548" s="2"/>
      <c r="T548" s="2"/>
      <c r="U548" s="2"/>
      <c r="V548" s="2"/>
      <c r="W548" s="2"/>
      <c r="BD548" s="2"/>
      <c r="BE548" s="2"/>
      <c r="BF548" s="2"/>
      <c r="BG548" s="2"/>
      <c r="BH548" s="2"/>
      <c r="BI548" s="2"/>
      <c r="BO548" s="2"/>
      <c r="BP548" s="2"/>
      <c r="BQ548" s="2"/>
    </row>
    <row r="549" spans="18:69" x14ac:dyDescent="0.2">
      <c r="R549" s="2"/>
      <c r="S549" s="2"/>
      <c r="T549" s="2"/>
      <c r="U549" s="2"/>
      <c r="V549" s="2"/>
      <c r="W549" s="2"/>
      <c r="BD549" s="2"/>
      <c r="BE549" s="2"/>
      <c r="BF549" s="2"/>
      <c r="BG549" s="2"/>
      <c r="BH549" s="2"/>
      <c r="BI549" s="2"/>
      <c r="BO549" s="2"/>
      <c r="BP549" s="2"/>
      <c r="BQ549" s="2"/>
    </row>
    <row r="550" spans="18:69" x14ac:dyDescent="0.2">
      <c r="R550" s="2"/>
      <c r="S550" s="2"/>
      <c r="T550" s="2"/>
      <c r="U550" s="2"/>
      <c r="V550" s="2"/>
      <c r="W550" s="2"/>
      <c r="BD550" s="2"/>
      <c r="BE550" s="2"/>
      <c r="BF550" s="2"/>
      <c r="BG550" s="2"/>
      <c r="BH550" s="2"/>
      <c r="BI550" s="2"/>
      <c r="BO550" s="2"/>
      <c r="BP550" s="2"/>
      <c r="BQ550" s="2"/>
    </row>
    <row r="551" spans="18:69" x14ac:dyDescent="0.2">
      <c r="R551" s="2"/>
      <c r="S551" s="2"/>
      <c r="T551" s="2"/>
      <c r="U551" s="2"/>
      <c r="V551" s="2"/>
      <c r="W551" s="2"/>
      <c r="BD551" s="2"/>
      <c r="BE551" s="2"/>
      <c r="BF551" s="2"/>
      <c r="BG551" s="2"/>
      <c r="BH551" s="2"/>
      <c r="BI551" s="2"/>
      <c r="BO551" s="2"/>
      <c r="BP551" s="2"/>
      <c r="BQ551" s="2"/>
    </row>
    <row r="552" spans="18:69" x14ac:dyDescent="0.2">
      <c r="R552" s="2"/>
      <c r="S552" s="2"/>
      <c r="T552" s="2"/>
      <c r="U552" s="2"/>
      <c r="V552" s="2"/>
      <c r="W552" s="2"/>
      <c r="BD552" s="2"/>
      <c r="BE552" s="2"/>
      <c r="BF552" s="2"/>
      <c r="BG552" s="2"/>
      <c r="BH552" s="2"/>
      <c r="BI552" s="2"/>
      <c r="BO552" s="2"/>
      <c r="BP552" s="2"/>
      <c r="BQ552" s="2"/>
    </row>
    <row r="553" spans="18:69" x14ac:dyDescent="0.2">
      <c r="R553" s="2"/>
      <c r="S553" s="2"/>
      <c r="T553" s="2"/>
      <c r="U553" s="2"/>
      <c r="V553" s="2"/>
      <c r="W553" s="2"/>
      <c r="BD553" s="2"/>
      <c r="BE553" s="2"/>
      <c r="BF553" s="2"/>
      <c r="BG553" s="2"/>
      <c r="BH553" s="2"/>
      <c r="BI553" s="2"/>
      <c r="BO553" s="2"/>
      <c r="BP553" s="2"/>
      <c r="BQ553" s="2"/>
    </row>
    <row r="554" spans="18:69" x14ac:dyDescent="0.2">
      <c r="R554" s="2"/>
      <c r="S554" s="2"/>
      <c r="T554" s="2"/>
      <c r="U554" s="2"/>
      <c r="V554" s="2"/>
      <c r="W554" s="2"/>
      <c r="BD554" s="2"/>
      <c r="BE554" s="2"/>
      <c r="BF554" s="2"/>
      <c r="BG554" s="2"/>
      <c r="BH554" s="2"/>
      <c r="BI554" s="2"/>
      <c r="BO554" s="2"/>
      <c r="BP554" s="2"/>
      <c r="BQ554" s="2"/>
    </row>
    <row r="555" spans="18:69" x14ac:dyDescent="0.2">
      <c r="R555" s="2"/>
      <c r="S555" s="2"/>
      <c r="T555" s="2"/>
      <c r="U555" s="2"/>
      <c r="V555" s="2"/>
      <c r="W555" s="2"/>
      <c r="BD555" s="2"/>
      <c r="BE555" s="2"/>
      <c r="BF555" s="2"/>
      <c r="BG555" s="2"/>
      <c r="BH555" s="2"/>
      <c r="BI555" s="2"/>
      <c r="BO555" s="2"/>
      <c r="BP555" s="2"/>
      <c r="BQ555" s="2"/>
    </row>
    <row r="556" spans="18:69" x14ac:dyDescent="0.2">
      <c r="R556" s="2"/>
      <c r="S556" s="2"/>
      <c r="T556" s="2"/>
      <c r="U556" s="2"/>
      <c r="V556" s="2"/>
      <c r="W556" s="2"/>
      <c r="BD556" s="2"/>
      <c r="BE556" s="2"/>
      <c r="BF556" s="2"/>
      <c r="BG556" s="2"/>
      <c r="BH556" s="2"/>
      <c r="BI556" s="2"/>
      <c r="BO556" s="2"/>
      <c r="BP556" s="2"/>
      <c r="BQ556" s="2"/>
    </row>
    <row r="557" spans="18:69" x14ac:dyDescent="0.2">
      <c r="R557" s="2"/>
      <c r="S557" s="2"/>
      <c r="T557" s="2"/>
      <c r="U557" s="2"/>
      <c r="V557" s="2"/>
      <c r="W557" s="2"/>
      <c r="BD557" s="2"/>
      <c r="BE557" s="2"/>
      <c r="BF557" s="2"/>
      <c r="BG557" s="2"/>
      <c r="BH557" s="2"/>
      <c r="BI557" s="2"/>
      <c r="BO557" s="2"/>
      <c r="BP557" s="2"/>
      <c r="BQ557" s="2"/>
    </row>
    <row r="558" spans="18:69" x14ac:dyDescent="0.2">
      <c r="R558" s="2"/>
      <c r="S558" s="2"/>
      <c r="T558" s="2"/>
      <c r="U558" s="2"/>
      <c r="V558" s="2"/>
      <c r="W558" s="2"/>
      <c r="BD558" s="2"/>
      <c r="BE558" s="2"/>
      <c r="BF558" s="2"/>
      <c r="BG558" s="2"/>
      <c r="BH558" s="2"/>
      <c r="BI558" s="2"/>
      <c r="BO558" s="2"/>
      <c r="BP558" s="2"/>
      <c r="BQ558" s="2"/>
    </row>
    <row r="559" spans="18:69" x14ac:dyDescent="0.2">
      <c r="R559" s="2"/>
      <c r="S559" s="2"/>
      <c r="T559" s="2"/>
      <c r="U559" s="2"/>
      <c r="V559" s="2"/>
      <c r="W559" s="2"/>
      <c r="BD559" s="2"/>
      <c r="BE559" s="2"/>
      <c r="BF559" s="2"/>
      <c r="BG559" s="2"/>
      <c r="BH559" s="2"/>
      <c r="BI559" s="2"/>
      <c r="BO559" s="2"/>
      <c r="BP559" s="2"/>
      <c r="BQ559" s="2"/>
    </row>
    <row r="560" spans="18:69" x14ac:dyDescent="0.2">
      <c r="R560" s="2"/>
      <c r="S560" s="2"/>
      <c r="T560" s="2"/>
      <c r="U560" s="2"/>
      <c r="V560" s="2"/>
      <c r="W560" s="2"/>
      <c r="BD560" s="2"/>
      <c r="BE560" s="2"/>
      <c r="BF560" s="2"/>
      <c r="BG560" s="2"/>
      <c r="BH560" s="2"/>
      <c r="BI560" s="2"/>
      <c r="BO560" s="2"/>
      <c r="BP560" s="2"/>
      <c r="BQ560" s="2"/>
    </row>
    <row r="561" spans="18:69" x14ac:dyDescent="0.2">
      <c r="R561" s="2"/>
      <c r="S561" s="2"/>
      <c r="T561" s="2"/>
      <c r="U561" s="2"/>
      <c r="V561" s="2"/>
      <c r="W561" s="2"/>
      <c r="BD561" s="2"/>
      <c r="BE561" s="2"/>
      <c r="BF561" s="2"/>
      <c r="BG561" s="2"/>
      <c r="BH561" s="2"/>
      <c r="BI561" s="2"/>
      <c r="BO561" s="2"/>
      <c r="BP561" s="2"/>
      <c r="BQ561" s="2"/>
    </row>
    <row r="562" spans="18:69" x14ac:dyDescent="0.2">
      <c r="R562" s="2"/>
      <c r="S562" s="2"/>
      <c r="T562" s="2"/>
      <c r="U562" s="2"/>
      <c r="V562" s="2"/>
      <c r="W562" s="2"/>
      <c r="BD562" s="2"/>
      <c r="BE562" s="2"/>
      <c r="BF562" s="2"/>
      <c r="BG562" s="2"/>
      <c r="BH562" s="2"/>
      <c r="BI562" s="2"/>
      <c r="BO562" s="2"/>
      <c r="BP562" s="2"/>
      <c r="BQ562" s="2"/>
    </row>
    <row r="563" spans="18:69" x14ac:dyDescent="0.2">
      <c r="R563" s="2"/>
      <c r="S563" s="2"/>
      <c r="T563" s="2"/>
      <c r="U563" s="2"/>
      <c r="V563" s="2"/>
      <c r="W563" s="2"/>
      <c r="BD563" s="2"/>
      <c r="BE563" s="2"/>
      <c r="BF563" s="2"/>
      <c r="BG563" s="2"/>
      <c r="BH563" s="2"/>
      <c r="BI563" s="2"/>
      <c r="BO563" s="2"/>
      <c r="BP563" s="2"/>
      <c r="BQ563" s="2"/>
    </row>
    <row r="564" spans="18:69" x14ac:dyDescent="0.2">
      <c r="R564" s="2"/>
      <c r="S564" s="2"/>
      <c r="T564" s="2"/>
      <c r="U564" s="2"/>
      <c r="V564" s="2"/>
      <c r="W564" s="2"/>
      <c r="BD564" s="2"/>
      <c r="BE564" s="2"/>
      <c r="BF564" s="2"/>
      <c r="BG564" s="2"/>
      <c r="BH564" s="2"/>
      <c r="BI564" s="2"/>
      <c r="BO564" s="2"/>
      <c r="BP564" s="2"/>
      <c r="BQ564" s="2"/>
    </row>
    <row r="565" spans="18:69" x14ac:dyDescent="0.2">
      <c r="R565" s="2"/>
      <c r="S565" s="2"/>
      <c r="T565" s="2"/>
      <c r="U565" s="2"/>
      <c r="V565" s="2"/>
      <c r="W565" s="2"/>
      <c r="BD565" s="2"/>
      <c r="BE565" s="2"/>
      <c r="BF565" s="2"/>
      <c r="BG565" s="2"/>
      <c r="BH565" s="2"/>
      <c r="BI565" s="2"/>
      <c r="BO565" s="2"/>
      <c r="BP565" s="2"/>
      <c r="BQ565" s="2"/>
    </row>
    <row r="566" spans="18:69" x14ac:dyDescent="0.2">
      <c r="R566" s="2"/>
      <c r="S566" s="2"/>
      <c r="T566" s="2"/>
      <c r="U566" s="2"/>
      <c r="V566" s="2"/>
      <c r="W566" s="2"/>
      <c r="BD566" s="2"/>
      <c r="BE566" s="2"/>
      <c r="BF566" s="2"/>
      <c r="BG566" s="2"/>
      <c r="BH566" s="2"/>
      <c r="BI566" s="2"/>
      <c r="BO566" s="2"/>
      <c r="BP566" s="2"/>
      <c r="BQ566" s="2"/>
    </row>
    <row r="567" spans="18:69" x14ac:dyDescent="0.2">
      <c r="R567" s="2"/>
      <c r="S567" s="2"/>
      <c r="T567" s="2"/>
      <c r="U567" s="2"/>
      <c r="V567" s="2"/>
      <c r="W567" s="2"/>
      <c r="BD567" s="2"/>
      <c r="BE567" s="2"/>
      <c r="BF567" s="2"/>
      <c r="BG567" s="2"/>
      <c r="BH567" s="2"/>
      <c r="BI567" s="2"/>
      <c r="BO567" s="2"/>
      <c r="BP567" s="2"/>
      <c r="BQ567" s="2"/>
    </row>
    <row r="568" spans="18:69" x14ac:dyDescent="0.2">
      <c r="R568" s="2"/>
      <c r="S568" s="2"/>
      <c r="T568" s="2"/>
      <c r="U568" s="2"/>
      <c r="V568" s="2"/>
      <c r="W568" s="2"/>
      <c r="BD568" s="2"/>
      <c r="BE568" s="2"/>
      <c r="BF568" s="2"/>
      <c r="BG568" s="2"/>
      <c r="BH568" s="2"/>
      <c r="BI568" s="2"/>
      <c r="BO568" s="2"/>
      <c r="BP568" s="2"/>
      <c r="BQ568" s="2"/>
    </row>
    <row r="569" spans="18:69" x14ac:dyDescent="0.2">
      <c r="R569" s="2"/>
      <c r="S569" s="2"/>
      <c r="T569" s="2"/>
      <c r="U569" s="2"/>
      <c r="V569" s="2"/>
      <c r="W569" s="2"/>
      <c r="BD569" s="2"/>
      <c r="BE569" s="2"/>
      <c r="BF569" s="2"/>
      <c r="BG569" s="2"/>
      <c r="BH569" s="2"/>
      <c r="BI569" s="2"/>
      <c r="BO569" s="2"/>
      <c r="BP569" s="2"/>
      <c r="BQ569" s="2"/>
    </row>
    <row r="570" spans="18:69" x14ac:dyDescent="0.2">
      <c r="R570" s="2"/>
      <c r="S570" s="2"/>
      <c r="T570" s="2"/>
      <c r="U570" s="2"/>
      <c r="V570" s="2"/>
      <c r="W570" s="2"/>
      <c r="BD570" s="2"/>
      <c r="BE570" s="2"/>
      <c r="BF570" s="2"/>
      <c r="BG570" s="2"/>
      <c r="BH570" s="2"/>
      <c r="BI570" s="2"/>
      <c r="BO570" s="2"/>
      <c r="BP570" s="2"/>
      <c r="BQ570" s="2"/>
    </row>
    <row r="571" spans="18:69" x14ac:dyDescent="0.2">
      <c r="R571" s="2"/>
      <c r="S571" s="2"/>
      <c r="T571" s="2"/>
      <c r="U571" s="2"/>
      <c r="V571" s="2"/>
      <c r="W571" s="2"/>
      <c r="BD571" s="2"/>
      <c r="BE571" s="2"/>
      <c r="BF571" s="2"/>
      <c r="BG571" s="2"/>
      <c r="BH571" s="2"/>
      <c r="BI571" s="2"/>
      <c r="BO571" s="2"/>
      <c r="BP571" s="2"/>
      <c r="BQ571" s="2"/>
    </row>
    <row r="572" spans="18:69" x14ac:dyDescent="0.2">
      <c r="R572" s="2"/>
      <c r="S572" s="2"/>
      <c r="T572" s="2"/>
      <c r="U572" s="2"/>
      <c r="V572" s="2"/>
      <c r="W572" s="2"/>
      <c r="BD572" s="2"/>
      <c r="BE572" s="2"/>
      <c r="BF572" s="2"/>
      <c r="BG572" s="2"/>
      <c r="BH572" s="2"/>
      <c r="BI572" s="2"/>
      <c r="BO572" s="2"/>
      <c r="BP572" s="2"/>
      <c r="BQ572" s="2"/>
    </row>
    <row r="573" spans="18:69" x14ac:dyDescent="0.2">
      <c r="R573" s="2"/>
      <c r="S573" s="2"/>
      <c r="T573" s="2"/>
      <c r="U573" s="2"/>
      <c r="V573" s="2"/>
      <c r="W573" s="2"/>
      <c r="BD573" s="2"/>
      <c r="BE573" s="2"/>
      <c r="BF573" s="2"/>
      <c r="BG573" s="2"/>
      <c r="BH573" s="2"/>
      <c r="BI573" s="2"/>
      <c r="BO573" s="2"/>
      <c r="BP573" s="2"/>
      <c r="BQ573" s="2"/>
    </row>
    <row r="574" spans="18:69" x14ac:dyDescent="0.2">
      <c r="R574" s="2"/>
      <c r="S574" s="2"/>
      <c r="T574" s="2"/>
      <c r="U574" s="2"/>
      <c r="V574" s="2"/>
      <c r="W574" s="2"/>
      <c r="BD574" s="2"/>
      <c r="BE574" s="2"/>
      <c r="BF574" s="2"/>
      <c r="BG574" s="2"/>
      <c r="BH574" s="2"/>
      <c r="BI574" s="2"/>
      <c r="BO574" s="2"/>
      <c r="BP574" s="2"/>
      <c r="BQ574" s="2"/>
    </row>
    <row r="575" spans="18:69" x14ac:dyDescent="0.2">
      <c r="R575" s="2"/>
      <c r="S575" s="2"/>
      <c r="T575" s="2"/>
      <c r="U575" s="2"/>
      <c r="V575" s="2"/>
      <c r="W575" s="2"/>
      <c r="BD575" s="2"/>
      <c r="BE575" s="2"/>
      <c r="BF575" s="2"/>
      <c r="BG575" s="2"/>
      <c r="BH575" s="2"/>
      <c r="BI575" s="2"/>
      <c r="BO575" s="2"/>
      <c r="BP575" s="2"/>
      <c r="BQ575" s="2"/>
    </row>
    <row r="576" spans="18:69" x14ac:dyDescent="0.2">
      <c r="R576" s="2"/>
      <c r="S576" s="2"/>
      <c r="T576" s="2"/>
      <c r="U576" s="2"/>
      <c r="V576" s="2"/>
      <c r="W576" s="2"/>
      <c r="BD576" s="2"/>
      <c r="BE576" s="2"/>
      <c r="BF576" s="2"/>
      <c r="BG576" s="2"/>
      <c r="BH576" s="2"/>
      <c r="BI576" s="2"/>
      <c r="BO576" s="2"/>
      <c r="BP576" s="2"/>
      <c r="BQ576" s="2"/>
    </row>
    <row r="577" spans="18:69" x14ac:dyDescent="0.2">
      <c r="R577" s="2"/>
      <c r="S577" s="2"/>
      <c r="T577" s="2"/>
      <c r="U577" s="2"/>
      <c r="V577" s="2"/>
      <c r="W577" s="2"/>
      <c r="BD577" s="2"/>
      <c r="BE577" s="2"/>
      <c r="BF577" s="2"/>
      <c r="BG577" s="2"/>
      <c r="BH577" s="2"/>
      <c r="BI577" s="2"/>
      <c r="BO577" s="2"/>
      <c r="BP577" s="2"/>
      <c r="BQ577" s="2"/>
    </row>
    <row r="578" spans="18:69" x14ac:dyDescent="0.2">
      <c r="R578" s="2"/>
      <c r="S578" s="2"/>
      <c r="T578" s="2"/>
      <c r="U578" s="2"/>
      <c r="V578" s="2"/>
      <c r="W578" s="2"/>
      <c r="BD578" s="2"/>
      <c r="BE578" s="2"/>
      <c r="BF578" s="2"/>
      <c r="BG578" s="2"/>
      <c r="BH578" s="2"/>
      <c r="BI578" s="2"/>
      <c r="BO578" s="2"/>
      <c r="BP578" s="2"/>
      <c r="BQ578" s="2"/>
    </row>
    <row r="579" spans="18:69" x14ac:dyDescent="0.2">
      <c r="R579" s="2"/>
      <c r="S579" s="2"/>
      <c r="T579" s="2"/>
      <c r="U579" s="2"/>
      <c r="V579" s="2"/>
      <c r="W579" s="2"/>
      <c r="BD579" s="2"/>
      <c r="BE579" s="2"/>
      <c r="BF579" s="2"/>
      <c r="BG579" s="2"/>
      <c r="BH579" s="2"/>
      <c r="BI579" s="2"/>
      <c r="BO579" s="2"/>
      <c r="BP579" s="2"/>
      <c r="BQ579" s="2"/>
    </row>
    <row r="580" spans="18:69" x14ac:dyDescent="0.2">
      <c r="R580" s="2"/>
      <c r="S580" s="2"/>
      <c r="T580" s="2"/>
      <c r="U580" s="2"/>
      <c r="V580" s="2"/>
      <c r="W580" s="2"/>
      <c r="BD580" s="2"/>
      <c r="BE580" s="2"/>
      <c r="BF580" s="2"/>
      <c r="BG580" s="2"/>
      <c r="BH580" s="2"/>
      <c r="BI580" s="2"/>
      <c r="BO580" s="2"/>
      <c r="BP580" s="2"/>
      <c r="BQ580" s="2"/>
    </row>
    <row r="581" spans="18:69" x14ac:dyDescent="0.2">
      <c r="R581" s="2"/>
      <c r="S581" s="2"/>
      <c r="T581" s="2"/>
      <c r="U581" s="2"/>
      <c r="V581" s="2"/>
      <c r="W581" s="2"/>
      <c r="BD581" s="2"/>
      <c r="BE581" s="2"/>
      <c r="BF581" s="2"/>
      <c r="BG581" s="2"/>
      <c r="BH581" s="2"/>
      <c r="BI581" s="2"/>
      <c r="BO581" s="2"/>
      <c r="BP581" s="2"/>
      <c r="BQ581" s="2"/>
    </row>
    <row r="582" spans="18:69" x14ac:dyDescent="0.2">
      <c r="R582" s="2"/>
      <c r="S582" s="2"/>
      <c r="T582" s="2"/>
      <c r="U582" s="2"/>
      <c r="V582" s="2"/>
      <c r="W582" s="2"/>
      <c r="BD582" s="2"/>
      <c r="BE582" s="2"/>
      <c r="BF582" s="2"/>
      <c r="BG582" s="2"/>
      <c r="BH582" s="2"/>
      <c r="BI582" s="2"/>
      <c r="BO582" s="2"/>
      <c r="BP582" s="2"/>
      <c r="BQ582" s="2"/>
    </row>
    <row r="583" spans="18:69" x14ac:dyDescent="0.2">
      <c r="R583" s="2"/>
      <c r="S583" s="2"/>
      <c r="T583" s="2"/>
      <c r="U583" s="2"/>
      <c r="V583" s="2"/>
      <c r="W583" s="2"/>
      <c r="BD583" s="2"/>
      <c r="BE583" s="2"/>
      <c r="BF583" s="2"/>
      <c r="BG583" s="2"/>
      <c r="BH583" s="2"/>
      <c r="BI583" s="2"/>
      <c r="BO583" s="2"/>
      <c r="BP583" s="2"/>
      <c r="BQ583" s="2"/>
    </row>
    <row r="584" spans="18:69" x14ac:dyDescent="0.2">
      <c r="R584" s="2"/>
      <c r="S584" s="2"/>
      <c r="T584" s="2"/>
      <c r="U584" s="2"/>
      <c r="V584" s="2"/>
      <c r="W584" s="2"/>
      <c r="BD584" s="2"/>
      <c r="BE584" s="2"/>
      <c r="BF584" s="2"/>
      <c r="BG584" s="2"/>
      <c r="BH584" s="2"/>
      <c r="BI584" s="2"/>
      <c r="BO584" s="2"/>
      <c r="BP584" s="2"/>
      <c r="BQ584" s="2"/>
    </row>
    <row r="585" spans="18:69" x14ac:dyDescent="0.2">
      <c r="R585" s="2"/>
      <c r="S585" s="2"/>
      <c r="T585" s="2"/>
      <c r="U585" s="2"/>
      <c r="V585" s="2"/>
      <c r="W585" s="2"/>
      <c r="BD585" s="2"/>
      <c r="BE585" s="2"/>
      <c r="BF585" s="2"/>
      <c r="BG585" s="2"/>
      <c r="BH585" s="2"/>
      <c r="BI585" s="2"/>
      <c r="BO585" s="2"/>
      <c r="BP585" s="2"/>
      <c r="BQ585" s="2"/>
    </row>
    <row r="586" spans="18:69" x14ac:dyDescent="0.2">
      <c r="R586" s="2"/>
      <c r="S586" s="2"/>
      <c r="T586" s="2"/>
      <c r="U586" s="2"/>
      <c r="V586" s="2"/>
      <c r="W586" s="2"/>
      <c r="BD586" s="2"/>
      <c r="BE586" s="2"/>
      <c r="BF586" s="2"/>
      <c r="BG586" s="2"/>
      <c r="BH586" s="2"/>
      <c r="BI586" s="2"/>
      <c r="BO586" s="2"/>
      <c r="BP586" s="2"/>
      <c r="BQ586" s="2"/>
    </row>
    <row r="587" spans="18:69" x14ac:dyDescent="0.2">
      <c r="R587" s="2"/>
      <c r="S587" s="2"/>
      <c r="T587" s="2"/>
      <c r="U587" s="2"/>
      <c r="V587" s="2"/>
      <c r="W587" s="2"/>
      <c r="BD587" s="2"/>
      <c r="BE587" s="2"/>
      <c r="BF587" s="2"/>
      <c r="BG587" s="2"/>
      <c r="BH587" s="2"/>
      <c r="BI587" s="2"/>
      <c r="BO587" s="2"/>
      <c r="BP587" s="2"/>
      <c r="BQ587" s="2"/>
    </row>
    <row r="588" spans="18:69" x14ac:dyDescent="0.2">
      <c r="R588" s="2"/>
      <c r="S588" s="2"/>
      <c r="T588" s="2"/>
      <c r="U588" s="2"/>
      <c r="V588" s="2"/>
      <c r="W588" s="2"/>
      <c r="BD588" s="2"/>
      <c r="BE588" s="2"/>
      <c r="BF588" s="2"/>
      <c r="BG588" s="2"/>
      <c r="BH588" s="2"/>
      <c r="BI588" s="2"/>
      <c r="BO588" s="2"/>
      <c r="BP588" s="2"/>
      <c r="BQ588" s="2"/>
    </row>
    <row r="589" spans="18:69" x14ac:dyDescent="0.2">
      <c r="R589" s="2"/>
      <c r="S589" s="2"/>
      <c r="T589" s="2"/>
      <c r="U589" s="2"/>
      <c r="V589" s="2"/>
      <c r="W589" s="2"/>
      <c r="BD589" s="2"/>
      <c r="BE589" s="2"/>
      <c r="BF589" s="2"/>
      <c r="BG589" s="2"/>
      <c r="BH589" s="2"/>
      <c r="BI589" s="2"/>
      <c r="BO589" s="2"/>
      <c r="BP589" s="2"/>
      <c r="BQ589" s="2"/>
    </row>
    <row r="590" spans="18:69" x14ac:dyDescent="0.2">
      <c r="R590" s="2"/>
      <c r="S590" s="2"/>
      <c r="T590" s="2"/>
      <c r="U590" s="2"/>
      <c r="V590" s="2"/>
      <c r="W590" s="2"/>
      <c r="BD590" s="2"/>
      <c r="BE590" s="2"/>
      <c r="BF590" s="2"/>
      <c r="BG590" s="2"/>
      <c r="BH590" s="2"/>
      <c r="BI590" s="2"/>
      <c r="BO590" s="2"/>
      <c r="BP590" s="2"/>
      <c r="BQ590" s="2"/>
    </row>
    <row r="591" spans="18:69" x14ac:dyDescent="0.2">
      <c r="R591" s="2"/>
      <c r="S591" s="2"/>
      <c r="T591" s="2"/>
      <c r="U591" s="2"/>
      <c r="V591" s="2"/>
      <c r="W591" s="2"/>
      <c r="BD591" s="2"/>
      <c r="BE591" s="2"/>
      <c r="BF591" s="2"/>
      <c r="BG591" s="2"/>
      <c r="BH591" s="2"/>
      <c r="BI591" s="2"/>
      <c r="BO591" s="2"/>
      <c r="BP591" s="2"/>
      <c r="BQ591" s="2"/>
    </row>
    <row r="592" spans="18:69" x14ac:dyDescent="0.2">
      <c r="R592" s="2"/>
      <c r="S592" s="2"/>
      <c r="T592" s="2"/>
      <c r="U592" s="2"/>
      <c r="V592" s="2"/>
      <c r="W592" s="2"/>
      <c r="BD592" s="2"/>
      <c r="BE592" s="2"/>
      <c r="BF592" s="2"/>
      <c r="BG592" s="2"/>
      <c r="BH592" s="2"/>
      <c r="BI592" s="2"/>
      <c r="BO592" s="2"/>
      <c r="BP592" s="2"/>
      <c r="BQ592" s="2"/>
    </row>
    <row r="593" spans="18:69" x14ac:dyDescent="0.2">
      <c r="R593" s="2"/>
      <c r="S593" s="2"/>
      <c r="T593" s="2"/>
      <c r="U593" s="2"/>
      <c r="V593" s="2"/>
      <c r="W593" s="2"/>
      <c r="BD593" s="2"/>
      <c r="BE593" s="2"/>
      <c r="BF593" s="2"/>
      <c r="BG593" s="2"/>
      <c r="BH593" s="2"/>
      <c r="BI593" s="2"/>
      <c r="BO593" s="2"/>
      <c r="BP593" s="2"/>
      <c r="BQ593" s="2"/>
    </row>
    <row r="594" spans="18:69" x14ac:dyDescent="0.2">
      <c r="R594" s="2"/>
      <c r="S594" s="2"/>
      <c r="T594" s="2"/>
      <c r="U594" s="2"/>
      <c r="V594" s="2"/>
      <c r="W594" s="2"/>
      <c r="BD594" s="2"/>
      <c r="BE594" s="2"/>
      <c r="BF594" s="2"/>
      <c r="BG594" s="2"/>
      <c r="BH594" s="2"/>
      <c r="BI594" s="2"/>
      <c r="BO594" s="2"/>
      <c r="BP594" s="2"/>
      <c r="BQ594" s="2"/>
    </row>
    <row r="595" spans="18:69" x14ac:dyDescent="0.2">
      <c r="R595" s="2"/>
      <c r="S595" s="2"/>
      <c r="T595" s="2"/>
      <c r="U595" s="2"/>
      <c r="V595" s="2"/>
      <c r="W595" s="2"/>
      <c r="BD595" s="2"/>
      <c r="BE595" s="2"/>
      <c r="BF595" s="2"/>
      <c r="BG595" s="2"/>
      <c r="BH595" s="2"/>
      <c r="BI595" s="2"/>
      <c r="BO595" s="2"/>
      <c r="BP595" s="2"/>
      <c r="BQ595" s="2"/>
    </row>
    <row r="596" spans="18:69" x14ac:dyDescent="0.2">
      <c r="R596" s="2"/>
      <c r="S596" s="2"/>
      <c r="T596" s="2"/>
      <c r="U596" s="2"/>
      <c r="V596" s="2"/>
      <c r="W596" s="2"/>
      <c r="BD596" s="2"/>
      <c r="BE596" s="2"/>
      <c r="BF596" s="2"/>
      <c r="BG596" s="2"/>
      <c r="BH596" s="2"/>
      <c r="BI596" s="2"/>
      <c r="BO596" s="2"/>
      <c r="BP596" s="2"/>
      <c r="BQ596" s="2"/>
    </row>
    <row r="597" spans="18:69" x14ac:dyDescent="0.2">
      <c r="R597" s="2"/>
      <c r="S597" s="2"/>
      <c r="T597" s="2"/>
      <c r="U597" s="2"/>
      <c r="V597" s="2"/>
      <c r="W597" s="2"/>
      <c r="BD597" s="2"/>
      <c r="BE597" s="2"/>
      <c r="BF597" s="2"/>
      <c r="BG597" s="2"/>
      <c r="BH597" s="2"/>
      <c r="BI597" s="2"/>
      <c r="BO597" s="2"/>
      <c r="BP597" s="2"/>
      <c r="BQ597" s="2"/>
    </row>
    <row r="598" spans="18:69" x14ac:dyDescent="0.2">
      <c r="R598" s="2"/>
      <c r="S598" s="2"/>
      <c r="T598" s="2"/>
      <c r="U598" s="2"/>
      <c r="V598" s="2"/>
      <c r="W598" s="2"/>
      <c r="BD598" s="2"/>
      <c r="BE598" s="2"/>
      <c r="BF598" s="2"/>
      <c r="BG598" s="2"/>
      <c r="BH598" s="2"/>
      <c r="BI598" s="2"/>
      <c r="BO598" s="2"/>
      <c r="BP598" s="2"/>
      <c r="BQ598" s="2"/>
    </row>
    <row r="599" spans="18:69" x14ac:dyDescent="0.2">
      <c r="R599" s="2"/>
      <c r="S599" s="2"/>
      <c r="T599" s="2"/>
      <c r="U599" s="2"/>
      <c r="V599" s="2"/>
      <c r="W599" s="2"/>
      <c r="BD599" s="2"/>
      <c r="BE599" s="2"/>
      <c r="BF599" s="2"/>
      <c r="BG599" s="2"/>
      <c r="BH599" s="2"/>
      <c r="BI599" s="2"/>
      <c r="BO599" s="2"/>
      <c r="BP599" s="2"/>
      <c r="BQ599" s="2"/>
    </row>
    <row r="600" spans="18:69" x14ac:dyDescent="0.2">
      <c r="R600" s="2"/>
      <c r="S600" s="2"/>
      <c r="T600" s="2"/>
      <c r="U600" s="2"/>
      <c r="V600" s="2"/>
      <c r="W600" s="2"/>
      <c r="BD600" s="2"/>
      <c r="BE600" s="2"/>
      <c r="BF600" s="2"/>
      <c r="BG600" s="2"/>
      <c r="BH600" s="2"/>
      <c r="BI600" s="2"/>
      <c r="BO600" s="2"/>
      <c r="BP600" s="2"/>
      <c r="BQ600" s="2"/>
    </row>
    <row r="601" spans="18:69" x14ac:dyDescent="0.2">
      <c r="R601" s="2"/>
      <c r="S601" s="2"/>
      <c r="T601" s="2"/>
      <c r="U601" s="2"/>
      <c r="V601" s="2"/>
      <c r="W601" s="2"/>
      <c r="BD601" s="2"/>
      <c r="BE601" s="2"/>
      <c r="BF601" s="2"/>
      <c r="BG601" s="2"/>
      <c r="BH601" s="2"/>
      <c r="BI601" s="2"/>
      <c r="BO601" s="2"/>
      <c r="BP601" s="2"/>
      <c r="BQ601" s="2"/>
    </row>
    <row r="602" spans="18:69" x14ac:dyDescent="0.2">
      <c r="R602" s="2"/>
      <c r="S602" s="2"/>
      <c r="T602" s="2"/>
      <c r="U602" s="2"/>
      <c r="V602" s="2"/>
      <c r="W602" s="2"/>
      <c r="BD602" s="2"/>
      <c r="BE602" s="2"/>
      <c r="BF602" s="2"/>
      <c r="BG602" s="2"/>
      <c r="BH602" s="2"/>
      <c r="BI602" s="2"/>
      <c r="BO602" s="2"/>
      <c r="BP602" s="2"/>
      <c r="BQ602" s="2"/>
    </row>
    <row r="603" spans="18:69" x14ac:dyDescent="0.2">
      <c r="R603" s="2"/>
      <c r="S603" s="2"/>
      <c r="T603" s="2"/>
      <c r="U603" s="2"/>
      <c r="V603" s="2"/>
      <c r="W603" s="2"/>
      <c r="BD603" s="2"/>
      <c r="BE603" s="2"/>
      <c r="BF603" s="2"/>
      <c r="BG603" s="2"/>
      <c r="BH603" s="2"/>
      <c r="BI603" s="2"/>
      <c r="BO603" s="2"/>
      <c r="BP603" s="2"/>
      <c r="BQ603" s="2"/>
    </row>
    <row r="604" spans="18:69" x14ac:dyDescent="0.2">
      <c r="R604" s="2"/>
      <c r="S604" s="2"/>
      <c r="T604" s="2"/>
      <c r="U604" s="2"/>
      <c r="V604" s="2"/>
      <c r="W604" s="2"/>
      <c r="BD604" s="2"/>
      <c r="BE604" s="2"/>
      <c r="BF604" s="2"/>
      <c r="BG604" s="2"/>
      <c r="BH604" s="2"/>
      <c r="BI604" s="2"/>
      <c r="BO604" s="2"/>
      <c r="BP604" s="2"/>
      <c r="BQ604" s="2"/>
    </row>
    <row r="605" spans="18:69" x14ac:dyDescent="0.2">
      <c r="R605" s="2"/>
      <c r="S605" s="2"/>
      <c r="T605" s="2"/>
      <c r="U605" s="2"/>
      <c r="V605" s="2"/>
      <c r="W605" s="2"/>
      <c r="BD605" s="2"/>
      <c r="BE605" s="2"/>
      <c r="BF605" s="2"/>
      <c r="BG605" s="2"/>
      <c r="BH605" s="2"/>
      <c r="BI605" s="2"/>
      <c r="BO605" s="2"/>
      <c r="BP605" s="2"/>
      <c r="BQ605" s="2"/>
    </row>
    <row r="606" spans="18:69" x14ac:dyDescent="0.2">
      <c r="R606" s="2"/>
      <c r="S606" s="2"/>
      <c r="T606" s="2"/>
      <c r="U606" s="2"/>
      <c r="V606" s="2"/>
      <c r="W606" s="2"/>
      <c r="BD606" s="2"/>
      <c r="BE606" s="2"/>
      <c r="BF606" s="2"/>
      <c r="BG606" s="2"/>
      <c r="BH606" s="2"/>
      <c r="BI606" s="2"/>
      <c r="BO606" s="2"/>
      <c r="BP606" s="2"/>
      <c r="BQ606" s="2"/>
    </row>
    <row r="607" spans="18:69" x14ac:dyDescent="0.2">
      <c r="R607" s="2"/>
      <c r="S607" s="2"/>
      <c r="T607" s="2"/>
      <c r="U607" s="2"/>
      <c r="V607" s="2"/>
      <c r="W607" s="2"/>
      <c r="BD607" s="2"/>
      <c r="BE607" s="2"/>
      <c r="BF607" s="2"/>
      <c r="BG607" s="2"/>
      <c r="BH607" s="2"/>
      <c r="BI607" s="2"/>
      <c r="BO607" s="2"/>
      <c r="BP607" s="2"/>
      <c r="BQ607" s="2"/>
    </row>
    <row r="608" spans="18:69" x14ac:dyDescent="0.2">
      <c r="R608" s="2"/>
      <c r="S608" s="2"/>
      <c r="T608" s="2"/>
      <c r="U608" s="2"/>
      <c r="V608" s="2"/>
      <c r="W608" s="2"/>
      <c r="BD608" s="2"/>
      <c r="BE608" s="2"/>
      <c r="BF608" s="2"/>
      <c r="BG608" s="2"/>
      <c r="BH608" s="2"/>
      <c r="BI608" s="2"/>
      <c r="BO608" s="2"/>
      <c r="BP608" s="2"/>
      <c r="BQ608" s="2"/>
    </row>
    <row r="609" spans="18:69" x14ac:dyDescent="0.2">
      <c r="R609" s="2"/>
      <c r="S609" s="2"/>
      <c r="T609" s="2"/>
      <c r="U609" s="2"/>
      <c r="V609" s="2"/>
      <c r="W609" s="2"/>
      <c r="BD609" s="2"/>
      <c r="BE609" s="2"/>
      <c r="BF609" s="2"/>
      <c r="BG609" s="2"/>
      <c r="BH609" s="2"/>
      <c r="BI609" s="2"/>
      <c r="BO609" s="2"/>
      <c r="BP609" s="2"/>
      <c r="BQ609" s="2"/>
    </row>
    <row r="610" spans="18:69" x14ac:dyDescent="0.2">
      <c r="R610" s="2"/>
      <c r="S610" s="2"/>
      <c r="T610" s="2"/>
      <c r="U610" s="2"/>
      <c r="V610" s="2"/>
      <c r="W610" s="2"/>
      <c r="BD610" s="2"/>
      <c r="BE610" s="2"/>
      <c r="BF610" s="2"/>
      <c r="BG610" s="2"/>
      <c r="BH610" s="2"/>
      <c r="BI610" s="2"/>
      <c r="BO610" s="2"/>
      <c r="BP610" s="2"/>
      <c r="BQ610" s="2"/>
    </row>
    <row r="611" spans="18:69" x14ac:dyDescent="0.2">
      <c r="R611" s="2"/>
      <c r="S611" s="2"/>
      <c r="T611" s="2"/>
      <c r="U611" s="2"/>
      <c r="V611" s="2"/>
      <c r="W611" s="2"/>
      <c r="BD611" s="2"/>
      <c r="BE611" s="2"/>
      <c r="BF611" s="2"/>
      <c r="BG611" s="2"/>
      <c r="BH611" s="2"/>
      <c r="BI611" s="2"/>
      <c r="BO611" s="2"/>
      <c r="BP611" s="2"/>
      <c r="BQ611" s="2"/>
    </row>
    <row r="612" spans="18:69" x14ac:dyDescent="0.2">
      <c r="R612" s="2"/>
      <c r="S612" s="2"/>
      <c r="T612" s="2"/>
      <c r="U612" s="2"/>
      <c r="V612" s="2"/>
      <c r="W612" s="2"/>
      <c r="BD612" s="2"/>
      <c r="BE612" s="2"/>
      <c r="BF612" s="2"/>
      <c r="BG612" s="2"/>
      <c r="BH612" s="2"/>
      <c r="BI612" s="2"/>
      <c r="BO612" s="2"/>
      <c r="BP612" s="2"/>
      <c r="BQ612" s="2"/>
    </row>
    <row r="613" spans="18:69" x14ac:dyDescent="0.2">
      <c r="R613" s="2"/>
      <c r="S613" s="2"/>
      <c r="T613" s="2"/>
      <c r="U613" s="2"/>
      <c r="V613" s="2"/>
      <c r="W613" s="2"/>
      <c r="BD613" s="2"/>
      <c r="BE613" s="2"/>
      <c r="BF613" s="2"/>
      <c r="BG613" s="2"/>
      <c r="BH613" s="2"/>
      <c r="BI613" s="2"/>
      <c r="BO613" s="2"/>
      <c r="BP613" s="2"/>
      <c r="BQ613" s="2"/>
    </row>
    <row r="614" spans="18:69" x14ac:dyDescent="0.2">
      <c r="R614" s="2"/>
      <c r="S614" s="2"/>
      <c r="T614" s="2"/>
      <c r="U614" s="2"/>
      <c r="V614" s="2"/>
      <c r="W614" s="2"/>
      <c r="BD614" s="2"/>
      <c r="BE614" s="2"/>
      <c r="BF614" s="2"/>
      <c r="BG614" s="2"/>
      <c r="BH614" s="2"/>
      <c r="BI614" s="2"/>
      <c r="BO614" s="2"/>
      <c r="BP614" s="2"/>
      <c r="BQ614" s="2"/>
    </row>
    <row r="615" spans="18:69" x14ac:dyDescent="0.2">
      <c r="R615" s="2"/>
      <c r="S615" s="2"/>
      <c r="T615" s="2"/>
      <c r="U615" s="2"/>
      <c r="V615" s="2"/>
      <c r="W615" s="2"/>
      <c r="BD615" s="2"/>
      <c r="BE615" s="2"/>
      <c r="BF615" s="2"/>
      <c r="BG615" s="2"/>
      <c r="BH615" s="2"/>
      <c r="BI615" s="2"/>
      <c r="BO615" s="2"/>
      <c r="BP615" s="2"/>
      <c r="BQ615" s="2"/>
    </row>
    <row r="616" spans="18:69" x14ac:dyDescent="0.2">
      <c r="R616" s="2"/>
      <c r="S616" s="2"/>
      <c r="T616" s="2"/>
      <c r="U616" s="2"/>
      <c r="V616" s="2"/>
      <c r="W616" s="2"/>
      <c r="BD616" s="2"/>
      <c r="BE616" s="2"/>
      <c r="BF616" s="2"/>
      <c r="BG616" s="2"/>
      <c r="BH616" s="2"/>
      <c r="BI616" s="2"/>
      <c r="BO616" s="2"/>
      <c r="BP616" s="2"/>
      <c r="BQ616" s="2"/>
    </row>
    <row r="617" spans="18:69" x14ac:dyDescent="0.2">
      <c r="R617" s="2"/>
      <c r="S617" s="2"/>
      <c r="T617" s="2"/>
      <c r="U617" s="2"/>
      <c r="V617" s="2"/>
      <c r="W617" s="2"/>
      <c r="BD617" s="2"/>
      <c r="BE617" s="2"/>
      <c r="BF617" s="2"/>
      <c r="BG617" s="2"/>
      <c r="BH617" s="2"/>
      <c r="BI617" s="2"/>
      <c r="BO617" s="2"/>
      <c r="BP617" s="2"/>
      <c r="BQ617" s="2"/>
    </row>
    <row r="618" spans="18:69" x14ac:dyDescent="0.2">
      <c r="R618" s="2"/>
      <c r="S618" s="2"/>
      <c r="T618" s="2"/>
      <c r="U618" s="2"/>
      <c r="V618" s="2"/>
      <c r="W618" s="2"/>
      <c r="BD618" s="2"/>
      <c r="BE618" s="2"/>
      <c r="BF618" s="2"/>
      <c r="BG618" s="2"/>
      <c r="BH618" s="2"/>
      <c r="BI618" s="2"/>
      <c r="BO618" s="2"/>
      <c r="BP618" s="2"/>
      <c r="BQ618" s="2"/>
    </row>
    <row r="619" spans="18:69" x14ac:dyDescent="0.2">
      <c r="R619" s="2"/>
      <c r="S619" s="2"/>
      <c r="T619" s="2"/>
      <c r="U619" s="2"/>
      <c r="V619" s="2"/>
      <c r="W619" s="2"/>
      <c r="BD619" s="2"/>
      <c r="BE619" s="2"/>
      <c r="BF619" s="2"/>
      <c r="BG619" s="2"/>
      <c r="BH619" s="2"/>
      <c r="BI619" s="2"/>
      <c r="BO619" s="2"/>
      <c r="BP619" s="2"/>
      <c r="BQ619" s="2"/>
    </row>
    <row r="620" spans="18:69" x14ac:dyDescent="0.2">
      <c r="R620" s="2"/>
      <c r="S620" s="2"/>
      <c r="T620" s="2"/>
      <c r="U620" s="2"/>
      <c r="V620" s="2"/>
      <c r="W620" s="2"/>
      <c r="BF620" s="2"/>
      <c r="BG620" s="2"/>
      <c r="BH620" s="2"/>
      <c r="BI620" s="2"/>
      <c r="BO620" s="2"/>
      <c r="BP620" s="2"/>
      <c r="BQ620" s="2"/>
    </row>
    <row r="621" spans="18:69" x14ac:dyDescent="0.2">
      <c r="R621" s="2"/>
      <c r="S621" s="2"/>
      <c r="T621" s="2"/>
      <c r="U621" s="2"/>
      <c r="V621" s="2"/>
      <c r="W621" s="2"/>
      <c r="BF621" s="2"/>
      <c r="BG621" s="2"/>
      <c r="BH621" s="2"/>
      <c r="BI621" s="2"/>
      <c r="BO621" s="2"/>
      <c r="BP621" s="2"/>
      <c r="BQ621" s="2"/>
    </row>
    <row r="622" spans="18:69" x14ac:dyDescent="0.2">
      <c r="R622" s="2"/>
      <c r="S622" s="2"/>
      <c r="T622" s="2"/>
      <c r="U622" s="2"/>
      <c r="V622" s="2"/>
      <c r="W622" s="2"/>
      <c r="BF622" s="2"/>
      <c r="BG622" s="2"/>
      <c r="BH622" s="2"/>
      <c r="BI622" s="2"/>
      <c r="BO622" s="2"/>
      <c r="BP622" s="2"/>
      <c r="BQ622" s="2"/>
    </row>
    <row r="623" spans="18:69" x14ac:dyDescent="0.2">
      <c r="R623" s="2"/>
      <c r="S623" s="2"/>
      <c r="T623" s="2"/>
      <c r="U623" s="2"/>
      <c r="V623" s="2"/>
      <c r="W623" s="2"/>
      <c r="BF623" s="2"/>
      <c r="BG623" s="2"/>
      <c r="BH623" s="2"/>
      <c r="BI623" s="2"/>
      <c r="BO623" s="2"/>
      <c r="BP623" s="2"/>
      <c r="BQ623" s="2"/>
    </row>
    <row r="624" spans="18:69" x14ac:dyDescent="0.2">
      <c r="R624" s="2"/>
      <c r="S624" s="2"/>
      <c r="T624" s="2"/>
      <c r="U624" s="2"/>
      <c r="V624" s="2"/>
      <c r="W624" s="2"/>
      <c r="BF624" s="2"/>
      <c r="BG624" s="2"/>
      <c r="BH624" s="2"/>
      <c r="BI624" s="2"/>
      <c r="BO624" s="2"/>
      <c r="BP624" s="2"/>
      <c r="BQ624" s="2"/>
    </row>
    <row r="625" spans="18:69" x14ac:dyDescent="0.2">
      <c r="R625" s="2"/>
      <c r="S625" s="2"/>
      <c r="T625" s="2"/>
      <c r="U625" s="2"/>
      <c r="V625" s="2"/>
      <c r="W625" s="2"/>
      <c r="BF625" s="2"/>
      <c r="BG625" s="2"/>
      <c r="BH625" s="2"/>
      <c r="BI625" s="2"/>
      <c r="BO625" s="2"/>
      <c r="BP625" s="2"/>
      <c r="BQ625" s="2"/>
    </row>
    <row r="626" spans="18:69" x14ac:dyDescent="0.2">
      <c r="R626" s="2"/>
      <c r="S626" s="2"/>
      <c r="T626" s="2"/>
      <c r="U626" s="2"/>
      <c r="V626" s="2"/>
      <c r="W626" s="2"/>
      <c r="BD626" s="2"/>
      <c r="BE626" s="2"/>
      <c r="BF626" s="2"/>
      <c r="BG626" s="2"/>
      <c r="BH626" s="2"/>
      <c r="BI626" s="2"/>
      <c r="BO626" s="2"/>
      <c r="BP626" s="2"/>
      <c r="BQ626" s="2"/>
    </row>
    <row r="627" spans="18:69" x14ac:dyDescent="0.2">
      <c r="R627" s="2"/>
      <c r="S627" s="2"/>
      <c r="T627" s="2"/>
      <c r="U627" s="2"/>
      <c r="V627" s="2"/>
      <c r="W627" s="2"/>
      <c r="BD627" s="2"/>
      <c r="BE627" s="2"/>
      <c r="BF627" s="2"/>
      <c r="BG627" s="2"/>
      <c r="BH627" s="2"/>
      <c r="BI627" s="2"/>
      <c r="BO627" s="2"/>
      <c r="BP627" s="2"/>
      <c r="BQ627" s="2"/>
    </row>
    <row r="628" spans="18:69" x14ac:dyDescent="0.2">
      <c r="R628" s="2"/>
      <c r="S628" s="2"/>
      <c r="T628" s="2"/>
      <c r="U628" s="2"/>
      <c r="V628" s="2"/>
      <c r="W628" s="2"/>
      <c r="BD628" s="2"/>
      <c r="BE628" s="2"/>
      <c r="BF628" s="2"/>
      <c r="BG628" s="2"/>
      <c r="BH628" s="2"/>
      <c r="BI628" s="2"/>
      <c r="BO628" s="2"/>
      <c r="BP628" s="2"/>
      <c r="BQ628" s="2"/>
    </row>
    <row r="629" spans="18:69" x14ac:dyDescent="0.2">
      <c r="R629" s="2"/>
      <c r="S629" s="2"/>
      <c r="T629" s="2"/>
      <c r="U629" s="2"/>
      <c r="V629" s="2"/>
      <c r="W629" s="2"/>
      <c r="BD629" s="2"/>
      <c r="BE629" s="2"/>
      <c r="BF629" s="2"/>
      <c r="BG629" s="2"/>
      <c r="BH629" s="2"/>
      <c r="BI629" s="2"/>
      <c r="BO629" s="2"/>
      <c r="BP629" s="2"/>
      <c r="BQ629" s="2"/>
    </row>
    <row r="630" spans="18:69" x14ac:dyDescent="0.2">
      <c r="R630" s="2"/>
      <c r="S630" s="2"/>
      <c r="T630" s="2"/>
      <c r="U630" s="2"/>
      <c r="V630" s="2"/>
      <c r="W630" s="2"/>
      <c r="BD630" s="2"/>
      <c r="BE630" s="2"/>
      <c r="BF630" s="2"/>
      <c r="BG630" s="2"/>
      <c r="BH630" s="2"/>
      <c r="BI630" s="2"/>
      <c r="BO630" s="2"/>
      <c r="BP630" s="2"/>
      <c r="BQ630" s="2"/>
    </row>
    <row r="631" spans="18:69" x14ac:dyDescent="0.2">
      <c r="R631" s="2"/>
      <c r="S631" s="2"/>
      <c r="T631" s="2"/>
      <c r="U631" s="2"/>
      <c r="V631" s="2"/>
      <c r="W631" s="2"/>
      <c r="BD631" s="2"/>
      <c r="BE631" s="2"/>
      <c r="BF631" s="2"/>
      <c r="BG631" s="2"/>
      <c r="BH631" s="2"/>
      <c r="BI631" s="2"/>
      <c r="BO631" s="2"/>
      <c r="BP631" s="2"/>
      <c r="BQ631" s="2"/>
    </row>
    <row r="632" spans="18:69" x14ac:dyDescent="0.2">
      <c r="R632" s="2"/>
      <c r="S632" s="2"/>
      <c r="T632" s="2"/>
      <c r="U632" s="2"/>
      <c r="V632" s="2"/>
      <c r="W632" s="2"/>
      <c r="BD632" s="2"/>
      <c r="BE632" s="2"/>
      <c r="BF632" s="2"/>
      <c r="BG632" s="2"/>
      <c r="BH632" s="2"/>
      <c r="BI632" s="2"/>
      <c r="BO632" s="2"/>
      <c r="BP632" s="2"/>
      <c r="BQ632" s="2"/>
    </row>
    <row r="633" spans="18:69" x14ac:dyDescent="0.2">
      <c r="R633" s="2"/>
      <c r="S633" s="2"/>
      <c r="T633" s="2"/>
      <c r="U633" s="2"/>
      <c r="V633" s="2"/>
      <c r="W633" s="2"/>
      <c r="BD633" s="2"/>
      <c r="BE633" s="2"/>
      <c r="BF633" s="2"/>
      <c r="BG633" s="2"/>
      <c r="BH633" s="2"/>
      <c r="BI633" s="2"/>
      <c r="BO633" s="2"/>
      <c r="BP633" s="2"/>
      <c r="BQ633" s="2"/>
    </row>
    <row r="634" spans="18:69" x14ac:dyDescent="0.2">
      <c r="R634" s="2"/>
      <c r="S634" s="2"/>
      <c r="T634" s="2"/>
      <c r="U634" s="2"/>
      <c r="V634" s="2"/>
      <c r="W634" s="2"/>
      <c r="BD634" s="2"/>
      <c r="BE634" s="2"/>
      <c r="BF634" s="2"/>
      <c r="BG634" s="2"/>
      <c r="BH634" s="2"/>
      <c r="BI634" s="2"/>
      <c r="BO634" s="2"/>
      <c r="BP634" s="2"/>
      <c r="BQ634" s="2"/>
    </row>
    <row r="635" spans="18:69" x14ac:dyDescent="0.2">
      <c r="R635" s="2"/>
      <c r="S635" s="2"/>
      <c r="T635" s="2"/>
      <c r="U635" s="2"/>
      <c r="V635" s="2"/>
      <c r="W635" s="2"/>
      <c r="BD635" s="2"/>
      <c r="BE635" s="2"/>
      <c r="BF635" s="2"/>
      <c r="BG635" s="2"/>
      <c r="BH635" s="2"/>
      <c r="BI635" s="2"/>
      <c r="BO635" s="2"/>
      <c r="BP635" s="2"/>
      <c r="BQ635" s="2"/>
    </row>
    <row r="636" spans="18:69" x14ac:dyDescent="0.2">
      <c r="R636" s="2"/>
      <c r="S636" s="2"/>
      <c r="T636" s="2"/>
      <c r="U636" s="2"/>
      <c r="V636" s="2"/>
      <c r="W636" s="2"/>
      <c r="BD636" s="2"/>
      <c r="BE636" s="2"/>
      <c r="BF636" s="2"/>
      <c r="BG636" s="2"/>
      <c r="BH636" s="2"/>
      <c r="BI636" s="2"/>
      <c r="BO636" s="2"/>
      <c r="BP636" s="2"/>
      <c r="BQ636" s="2"/>
    </row>
    <row r="637" spans="18:69" x14ac:dyDescent="0.2">
      <c r="R637" s="2"/>
      <c r="S637" s="2"/>
      <c r="T637" s="2"/>
      <c r="U637" s="2"/>
      <c r="V637" s="2"/>
      <c r="W637" s="2"/>
      <c r="BD637" s="2"/>
      <c r="BE637" s="2"/>
      <c r="BF637" s="2"/>
      <c r="BG637" s="2"/>
      <c r="BH637" s="2"/>
      <c r="BI637" s="2"/>
      <c r="BO637" s="2"/>
      <c r="BP637" s="2"/>
      <c r="BQ637" s="2"/>
    </row>
    <row r="638" spans="18:69" x14ac:dyDescent="0.2">
      <c r="R638" s="2"/>
      <c r="S638" s="2"/>
      <c r="T638" s="2"/>
      <c r="U638" s="2"/>
      <c r="V638" s="2"/>
      <c r="W638" s="2"/>
      <c r="BD638" s="2"/>
      <c r="BE638" s="2"/>
      <c r="BF638" s="2"/>
      <c r="BG638" s="2"/>
      <c r="BH638" s="2"/>
      <c r="BI638" s="2"/>
      <c r="BO638" s="2"/>
      <c r="BP638" s="2"/>
      <c r="BQ638" s="2"/>
    </row>
    <row r="639" spans="18:69" x14ac:dyDescent="0.2">
      <c r="R639" s="2"/>
      <c r="S639" s="2"/>
      <c r="T639" s="2"/>
      <c r="U639" s="2"/>
      <c r="V639" s="2"/>
      <c r="W639" s="2"/>
      <c r="BD639" s="2"/>
      <c r="BE639" s="2"/>
      <c r="BF639" s="2"/>
      <c r="BG639" s="2"/>
      <c r="BH639" s="2"/>
      <c r="BI639" s="2"/>
      <c r="BO639" s="2"/>
      <c r="BP639" s="2"/>
      <c r="BQ639" s="2"/>
    </row>
    <row r="640" spans="18:69" x14ac:dyDescent="0.2">
      <c r="R640" s="2"/>
      <c r="S640" s="2"/>
      <c r="T640" s="2"/>
      <c r="U640" s="2"/>
      <c r="V640" s="2"/>
      <c r="W640" s="2"/>
      <c r="BD640" s="2"/>
      <c r="BE640" s="2"/>
      <c r="BF640" s="2"/>
      <c r="BG640" s="2"/>
      <c r="BH640" s="2"/>
      <c r="BI640" s="2"/>
      <c r="BO640" s="2"/>
      <c r="BP640" s="2"/>
      <c r="BQ640" s="2"/>
    </row>
    <row r="641" spans="18:69" x14ac:dyDescent="0.2">
      <c r="R641" s="2"/>
      <c r="S641" s="2"/>
      <c r="T641" s="2"/>
      <c r="U641" s="2"/>
      <c r="V641" s="2"/>
      <c r="W641" s="2"/>
      <c r="BD641" s="2"/>
      <c r="BE641" s="2"/>
      <c r="BF641" s="2"/>
      <c r="BG641" s="2"/>
      <c r="BH641" s="2"/>
      <c r="BI641" s="2"/>
      <c r="BO641" s="2"/>
      <c r="BP641" s="2"/>
      <c r="BQ641" s="2"/>
    </row>
    <row r="642" spans="18:69" x14ac:dyDescent="0.2">
      <c r="R642" s="2"/>
      <c r="S642" s="2"/>
      <c r="T642" s="2"/>
      <c r="U642" s="2"/>
      <c r="V642" s="2"/>
      <c r="W642" s="2"/>
      <c r="BD642" s="2"/>
      <c r="BE642" s="2"/>
      <c r="BF642" s="2"/>
      <c r="BG642" s="2"/>
      <c r="BH642" s="2"/>
      <c r="BI642" s="2"/>
      <c r="BO642" s="2"/>
      <c r="BP642" s="2"/>
      <c r="BQ642" s="2"/>
    </row>
    <row r="643" spans="18:69" x14ac:dyDescent="0.2">
      <c r="R643" s="2"/>
      <c r="S643" s="2"/>
      <c r="T643" s="2"/>
      <c r="U643" s="2"/>
      <c r="V643" s="2"/>
      <c r="W643" s="2"/>
      <c r="BD643" s="2"/>
      <c r="BE643" s="2"/>
      <c r="BF643" s="2"/>
      <c r="BG643" s="2"/>
      <c r="BH643" s="2"/>
      <c r="BI643" s="2"/>
      <c r="BO643" s="2"/>
      <c r="BP643" s="2"/>
      <c r="BQ643" s="2"/>
    </row>
    <row r="644" spans="18:69" x14ac:dyDescent="0.2">
      <c r="R644" s="2"/>
      <c r="S644" s="2"/>
      <c r="T644" s="2"/>
      <c r="U644" s="2"/>
      <c r="V644" s="2"/>
      <c r="W644" s="2"/>
      <c r="BD644" s="2"/>
      <c r="BE644" s="2"/>
      <c r="BF644" s="2"/>
      <c r="BG644" s="2"/>
      <c r="BH644" s="2"/>
      <c r="BI644" s="2"/>
      <c r="BO644" s="2"/>
      <c r="BP644" s="2"/>
      <c r="BQ644" s="2"/>
    </row>
    <row r="645" spans="18:69" x14ac:dyDescent="0.2">
      <c r="R645" s="2"/>
      <c r="S645" s="2"/>
      <c r="T645" s="2"/>
      <c r="U645" s="2"/>
      <c r="V645" s="2"/>
      <c r="W645" s="2"/>
      <c r="BD645" s="2"/>
      <c r="BE645" s="2"/>
      <c r="BF645" s="2"/>
      <c r="BG645" s="2"/>
      <c r="BH645" s="2"/>
      <c r="BI645" s="2"/>
      <c r="BO645" s="2"/>
      <c r="BP645" s="2"/>
      <c r="BQ645" s="2"/>
    </row>
    <row r="646" spans="18:69" x14ac:dyDescent="0.2">
      <c r="R646" s="2"/>
      <c r="S646" s="2"/>
      <c r="T646" s="2"/>
      <c r="U646" s="2"/>
      <c r="V646" s="2"/>
      <c r="W646" s="2"/>
      <c r="BD646" s="2"/>
      <c r="BE646" s="2"/>
      <c r="BF646" s="2"/>
      <c r="BG646" s="2"/>
      <c r="BH646" s="2"/>
      <c r="BI646" s="2"/>
      <c r="BO646" s="2"/>
      <c r="BP646" s="2"/>
      <c r="BQ646" s="2"/>
    </row>
    <row r="647" spans="18:69" x14ac:dyDescent="0.2">
      <c r="R647" s="2"/>
      <c r="S647" s="2"/>
      <c r="T647" s="2"/>
      <c r="U647" s="2"/>
      <c r="V647" s="2"/>
      <c r="W647" s="2"/>
      <c r="BD647" s="2"/>
      <c r="BE647" s="2"/>
      <c r="BF647" s="2"/>
      <c r="BG647" s="2"/>
      <c r="BH647" s="2"/>
      <c r="BI647" s="2"/>
      <c r="BO647" s="2"/>
      <c r="BP647" s="2"/>
      <c r="BQ647" s="2"/>
    </row>
    <row r="648" spans="18:69" x14ac:dyDescent="0.2">
      <c r="R648" s="2"/>
      <c r="S648" s="2"/>
      <c r="T648" s="2"/>
      <c r="U648" s="2"/>
      <c r="V648" s="2"/>
      <c r="W648" s="2"/>
      <c r="BD648" s="2"/>
      <c r="BE648" s="2"/>
      <c r="BF648" s="2"/>
      <c r="BG648" s="2"/>
      <c r="BH648" s="2"/>
      <c r="BI648" s="2"/>
      <c r="BO648" s="2"/>
      <c r="BP648" s="2"/>
      <c r="BQ648" s="2"/>
    </row>
    <row r="649" spans="18:69" x14ac:dyDescent="0.2">
      <c r="R649" s="2"/>
      <c r="S649" s="2"/>
      <c r="T649" s="2"/>
      <c r="U649" s="2"/>
      <c r="V649" s="2"/>
      <c r="W649" s="2"/>
      <c r="BD649" s="2"/>
      <c r="BE649" s="2"/>
      <c r="BF649" s="2"/>
      <c r="BG649" s="2"/>
      <c r="BH649" s="2"/>
      <c r="BI649" s="2"/>
      <c r="BO649" s="2"/>
      <c r="BP649" s="2"/>
      <c r="BQ649" s="2"/>
    </row>
    <row r="650" spans="18:69" x14ac:dyDescent="0.2">
      <c r="R650" s="2"/>
      <c r="S650" s="2"/>
      <c r="T650" s="2"/>
      <c r="U650" s="2"/>
      <c r="V650" s="2"/>
      <c r="W650" s="2"/>
      <c r="BD650" s="2"/>
      <c r="BE650" s="2"/>
      <c r="BF650" s="2"/>
      <c r="BG650" s="2"/>
      <c r="BH650" s="2"/>
      <c r="BI650" s="2"/>
      <c r="BO650" s="2"/>
      <c r="BP650" s="2"/>
      <c r="BQ650" s="2"/>
    </row>
    <row r="651" spans="18:69" x14ac:dyDescent="0.2">
      <c r="R651" s="2"/>
      <c r="S651" s="2"/>
      <c r="T651" s="2"/>
      <c r="U651" s="2"/>
      <c r="V651" s="2"/>
      <c r="W651" s="2"/>
      <c r="BD651" s="2"/>
      <c r="BE651" s="2"/>
      <c r="BF651" s="2"/>
      <c r="BG651" s="2"/>
      <c r="BH651" s="2"/>
      <c r="BI651" s="2"/>
      <c r="BO651" s="2"/>
      <c r="BP651" s="2"/>
      <c r="BQ651" s="2"/>
    </row>
    <row r="652" spans="18:69" x14ac:dyDescent="0.2">
      <c r="R652" s="2"/>
      <c r="S652" s="2"/>
      <c r="T652" s="2"/>
      <c r="U652" s="2"/>
      <c r="V652" s="2"/>
      <c r="W652" s="2"/>
      <c r="BD652" s="2"/>
      <c r="BE652" s="2"/>
      <c r="BF652" s="2"/>
      <c r="BG652" s="2"/>
      <c r="BH652" s="2"/>
      <c r="BI652" s="2"/>
      <c r="BO652" s="2"/>
      <c r="BP652" s="2"/>
      <c r="BQ652" s="2"/>
    </row>
    <row r="653" spans="18:69" x14ac:dyDescent="0.2">
      <c r="R653" s="2"/>
      <c r="S653" s="2"/>
      <c r="T653" s="2"/>
      <c r="U653" s="2"/>
      <c r="V653" s="2"/>
      <c r="W653" s="2"/>
      <c r="BD653" s="2"/>
      <c r="BE653" s="2"/>
      <c r="BF653" s="2"/>
      <c r="BG653" s="2"/>
      <c r="BH653" s="2"/>
      <c r="BI653" s="2"/>
      <c r="BO653" s="2"/>
      <c r="BP653" s="2"/>
      <c r="BQ653" s="2"/>
    </row>
    <row r="654" spans="18:69" x14ac:dyDescent="0.2">
      <c r="R654" s="2"/>
      <c r="S654" s="2"/>
      <c r="T654" s="2"/>
      <c r="U654" s="2"/>
      <c r="V654" s="2"/>
      <c r="W654" s="2"/>
      <c r="BD654" s="2"/>
      <c r="BE654" s="2"/>
      <c r="BF654" s="2"/>
      <c r="BG654" s="2"/>
      <c r="BH654" s="2"/>
      <c r="BI654" s="2"/>
      <c r="BO654" s="2"/>
      <c r="BP654" s="2"/>
      <c r="BQ654" s="2"/>
    </row>
    <row r="655" spans="18:69" x14ac:dyDescent="0.2">
      <c r="R655" s="2"/>
      <c r="S655" s="2"/>
      <c r="T655" s="2"/>
      <c r="U655" s="2"/>
      <c r="V655" s="2"/>
      <c r="W655" s="2"/>
      <c r="BD655" s="2"/>
      <c r="BE655" s="2"/>
      <c r="BF655" s="2"/>
      <c r="BG655" s="2"/>
      <c r="BH655" s="2"/>
      <c r="BI655" s="2"/>
      <c r="BO655" s="2"/>
      <c r="BP655" s="2"/>
      <c r="BQ655" s="2"/>
    </row>
    <row r="656" spans="18:69" x14ac:dyDescent="0.2">
      <c r="R656" s="2"/>
      <c r="S656" s="2"/>
      <c r="T656" s="2"/>
      <c r="U656" s="2"/>
      <c r="V656" s="2"/>
      <c r="W656" s="2"/>
      <c r="BD656" s="2"/>
      <c r="BE656" s="2"/>
      <c r="BF656" s="2"/>
      <c r="BG656" s="2"/>
      <c r="BH656" s="2"/>
      <c r="BI656" s="2"/>
      <c r="BO656" s="2"/>
      <c r="BP656" s="2"/>
      <c r="BQ656" s="2"/>
    </row>
    <row r="657" spans="18:69" x14ac:dyDescent="0.2">
      <c r="R657" s="2"/>
      <c r="S657" s="2"/>
      <c r="T657" s="2"/>
      <c r="U657" s="2"/>
      <c r="V657" s="2"/>
      <c r="W657" s="2"/>
      <c r="BD657" s="2"/>
      <c r="BE657" s="2"/>
      <c r="BF657" s="2"/>
      <c r="BG657" s="2"/>
      <c r="BH657" s="2"/>
      <c r="BI657" s="2"/>
      <c r="BO657" s="2"/>
      <c r="BP657" s="2"/>
      <c r="BQ657" s="2"/>
    </row>
    <row r="658" spans="18:69" x14ac:dyDescent="0.2">
      <c r="R658" s="2"/>
      <c r="S658" s="2"/>
      <c r="T658" s="2"/>
      <c r="U658" s="2"/>
      <c r="V658" s="2"/>
      <c r="W658" s="2"/>
      <c r="BD658" s="2"/>
      <c r="BE658" s="2"/>
      <c r="BF658" s="2"/>
      <c r="BG658" s="2"/>
      <c r="BH658" s="2"/>
      <c r="BI658" s="2"/>
      <c r="BO658" s="2"/>
      <c r="BP658" s="2"/>
      <c r="BQ658" s="2"/>
    </row>
    <row r="659" spans="18:69" x14ac:dyDescent="0.2">
      <c r="R659" s="2"/>
      <c r="S659" s="2"/>
      <c r="T659" s="2"/>
      <c r="U659" s="2"/>
      <c r="V659" s="2"/>
      <c r="W659" s="2"/>
      <c r="BD659" s="2"/>
      <c r="BE659" s="2"/>
      <c r="BF659" s="2"/>
      <c r="BG659" s="2"/>
      <c r="BH659" s="2"/>
      <c r="BI659" s="2"/>
      <c r="BO659" s="2"/>
      <c r="BP659" s="2"/>
      <c r="BQ659" s="2"/>
    </row>
    <row r="660" spans="18:69" x14ac:dyDescent="0.2">
      <c r="R660" s="2"/>
      <c r="S660" s="2"/>
      <c r="T660" s="2"/>
      <c r="U660" s="2"/>
      <c r="V660" s="2"/>
      <c r="W660" s="2"/>
      <c r="BD660" s="2"/>
      <c r="BE660" s="2"/>
      <c r="BF660" s="2"/>
      <c r="BG660" s="2"/>
      <c r="BH660" s="2"/>
      <c r="BI660" s="2"/>
      <c r="BO660" s="2"/>
      <c r="BP660" s="2"/>
      <c r="BQ660" s="2"/>
    </row>
    <row r="661" spans="18:69" x14ac:dyDescent="0.2">
      <c r="R661" s="2"/>
      <c r="S661" s="2"/>
      <c r="T661" s="2"/>
      <c r="U661" s="2"/>
      <c r="V661" s="2"/>
      <c r="W661" s="2"/>
      <c r="BD661" s="2"/>
      <c r="BE661" s="2"/>
      <c r="BF661" s="2"/>
      <c r="BG661" s="2"/>
      <c r="BH661" s="2"/>
      <c r="BI661" s="2"/>
      <c r="BO661" s="2"/>
      <c r="BP661" s="2"/>
      <c r="BQ661" s="2"/>
    </row>
    <row r="662" spans="18:69" x14ac:dyDescent="0.2">
      <c r="R662" s="2"/>
      <c r="S662" s="2"/>
      <c r="T662" s="2"/>
      <c r="U662" s="2"/>
      <c r="V662" s="2"/>
      <c r="W662" s="2"/>
      <c r="BD662" s="2"/>
      <c r="BE662" s="2"/>
      <c r="BF662" s="2"/>
      <c r="BG662" s="2"/>
      <c r="BH662" s="2"/>
      <c r="BI662" s="2"/>
      <c r="BO662" s="2"/>
      <c r="BP662" s="2"/>
      <c r="BQ662" s="2"/>
    </row>
    <row r="663" spans="18:69" x14ac:dyDescent="0.2">
      <c r="R663" s="2"/>
      <c r="S663" s="2"/>
      <c r="T663" s="2"/>
      <c r="U663" s="2"/>
      <c r="V663" s="2"/>
      <c r="W663" s="2"/>
      <c r="BD663" s="2"/>
      <c r="BE663" s="2"/>
      <c r="BF663" s="2"/>
      <c r="BG663" s="2"/>
      <c r="BH663" s="2"/>
      <c r="BI663" s="2"/>
      <c r="BO663" s="2"/>
      <c r="BP663" s="2"/>
      <c r="BQ663" s="2"/>
    </row>
    <row r="664" spans="18:69" x14ac:dyDescent="0.2">
      <c r="R664" s="2"/>
      <c r="S664" s="2"/>
      <c r="T664" s="2"/>
      <c r="U664" s="2"/>
      <c r="V664" s="2"/>
      <c r="W664" s="2"/>
      <c r="BD664" s="2"/>
      <c r="BE664" s="2"/>
      <c r="BF664" s="2"/>
      <c r="BG664" s="2"/>
      <c r="BH664" s="2"/>
      <c r="BI664" s="2"/>
      <c r="BO664" s="2"/>
      <c r="BP664" s="2"/>
      <c r="BQ664" s="2"/>
    </row>
    <row r="665" spans="18:69" x14ac:dyDescent="0.2">
      <c r="R665" s="2"/>
      <c r="S665" s="2"/>
      <c r="T665" s="2"/>
      <c r="U665" s="2"/>
      <c r="V665" s="2"/>
      <c r="W665" s="2"/>
      <c r="BD665" s="2"/>
      <c r="BE665" s="2"/>
      <c r="BF665" s="2"/>
      <c r="BG665" s="2"/>
      <c r="BH665" s="2"/>
      <c r="BI665" s="2"/>
      <c r="BO665" s="2"/>
      <c r="BP665" s="2"/>
      <c r="BQ665" s="2"/>
    </row>
    <row r="666" spans="18:69" x14ac:dyDescent="0.2">
      <c r="R666" s="2"/>
      <c r="S666" s="2"/>
      <c r="T666" s="2"/>
      <c r="U666" s="2"/>
      <c r="V666" s="2"/>
      <c r="W666" s="2"/>
      <c r="BD666" s="2"/>
      <c r="BE666" s="2"/>
      <c r="BF666" s="2"/>
      <c r="BG666" s="2"/>
      <c r="BH666" s="2"/>
      <c r="BI666" s="2"/>
      <c r="BO666" s="2"/>
      <c r="BP666" s="2"/>
      <c r="BQ666" s="2"/>
    </row>
    <row r="667" spans="18:69" x14ac:dyDescent="0.2">
      <c r="R667" s="2"/>
      <c r="S667" s="2"/>
      <c r="T667" s="2"/>
      <c r="U667" s="2"/>
      <c r="V667" s="2"/>
      <c r="W667" s="2"/>
      <c r="BD667" s="2"/>
      <c r="BE667" s="2"/>
      <c r="BF667" s="2"/>
      <c r="BG667" s="2"/>
      <c r="BH667" s="2"/>
      <c r="BI667" s="2"/>
      <c r="BO667" s="2"/>
      <c r="BP667" s="2"/>
      <c r="BQ667" s="2"/>
    </row>
    <row r="668" spans="18:69" x14ac:dyDescent="0.2">
      <c r="R668" s="2"/>
      <c r="S668" s="2"/>
      <c r="T668" s="2"/>
      <c r="U668" s="2"/>
      <c r="V668" s="2"/>
      <c r="W668" s="2"/>
      <c r="BD668" s="2"/>
      <c r="BE668" s="2"/>
      <c r="BF668" s="2"/>
      <c r="BG668" s="2"/>
      <c r="BH668" s="2"/>
      <c r="BI668" s="2"/>
      <c r="BO668" s="2"/>
      <c r="BP668" s="2"/>
      <c r="BQ668" s="2"/>
    </row>
    <row r="669" spans="18:69" x14ac:dyDescent="0.2">
      <c r="R669" s="2"/>
      <c r="S669" s="2"/>
      <c r="T669" s="2"/>
      <c r="U669" s="2"/>
      <c r="V669" s="2"/>
      <c r="W669" s="2"/>
      <c r="BD669" s="2"/>
      <c r="BE669" s="2"/>
      <c r="BF669" s="2"/>
      <c r="BG669" s="2"/>
      <c r="BH669" s="2"/>
      <c r="BI669" s="2"/>
      <c r="BO669" s="2"/>
      <c r="BP669" s="2"/>
      <c r="BQ669" s="2"/>
    </row>
    <row r="670" spans="18:69" x14ac:dyDescent="0.2">
      <c r="R670" s="2"/>
      <c r="S670" s="2"/>
      <c r="T670" s="2"/>
      <c r="U670" s="2"/>
      <c r="V670" s="2"/>
      <c r="W670" s="2"/>
      <c r="BD670" s="2"/>
      <c r="BE670" s="2"/>
      <c r="BF670" s="2"/>
      <c r="BG670" s="2"/>
      <c r="BH670" s="2"/>
      <c r="BI670" s="2"/>
      <c r="BO670" s="2"/>
      <c r="BP670" s="2"/>
      <c r="BQ670" s="2"/>
    </row>
    <row r="671" spans="18:69" x14ac:dyDescent="0.2">
      <c r="R671" s="2"/>
      <c r="S671" s="2"/>
      <c r="T671" s="2"/>
      <c r="U671" s="2"/>
      <c r="V671" s="2"/>
      <c r="W671" s="2"/>
      <c r="BD671" s="2"/>
      <c r="BE671" s="2"/>
      <c r="BF671" s="2"/>
      <c r="BG671" s="2"/>
      <c r="BH671" s="2"/>
      <c r="BI671" s="2"/>
      <c r="BO671" s="2"/>
      <c r="BP671" s="2"/>
      <c r="BQ671" s="2"/>
    </row>
    <row r="672" spans="18:69" x14ac:dyDescent="0.2">
      <c r="R672" s="2"/>
      <c r="S672" s="2"/>
      <c r="T672" s="2"/>
      <c r="U672" s="2"/>
      <c r="V672" s="2"/>
      <c r="W672" s="2"/>
      <c r="BD672" s="2"/>
      <c r="BE672" s="2"/>
      <c r="BF672" s="2"/>
      <c r="BG672" s="2"/>
      <c r="BH672" s="2"/>
      <c r="BI672" s="2"/>
      <c r="BO672" s="2"/>
      <c r="BP672" s="2"/>
      <c r="BQ672" s="2"/>
    </row>
    <row r="673" spans="18:69" x14ac:dyDescent="0.2">
      <c r="R673" s="2"/>
      <c r="S673" s="2"/>
      <c r="T673" s="2"/>
      <c r="U673" s="2"/>
      <c r="V673" s="2"/>
      <c r="W673" s="2"/>
      <c r="BD673" s="2"/>
      <c r="BE673" s="2"/>
      <c r="BF673" s="2"/>
      <c r="BG673" s="2"/>
      <c r="BH673" s="2"/>
      <c r="BI673" s="2"/>
      <c r="BO673" s="2"/>
      <c r="BP673" s="2"/>
      <c r="BQ673" s="2"/>
    </row>
    <row r="674" spans="18:69" x14ac:dyDescent="0.2">
      <c r="R674" s="2"/>
      <c r="S674" s="2"/>
      <c r="T674" s="2"/>
      <c r="U674" s="2"/>
      <c r="V674" s="2"/>
      <c r="W674" s="2"/>
      <c r="BD674" s="2"/>
      <c r="BE674" s="2"/>
      <c r="BF674" s="2"/>
      <c r="BG674" s="2"/>
      <c r="BH674" s="2"/>
      <c r="BI674" s="2"/>
      <c r="BO674" s="2"/>
      <c r="BP674" s="2"/>
      <c r="BQ674" s="2"/>
    </row>
    <row r="675" spans="18:69" x14ac:dyDescent="0.2">
      <c r="R675" s="2"/>
      <c r="S675" s="2"/>
      <c r="T675" s="2"/>
      <c r="U675" s="2"/>
      <c r="V675" s="2"/>
      <c r="W675" s="2"/>
      <c r="BD675" s="2"/>
      <c r="BE675" s="2"/>
      <c r="BF675" s="2"/>
      <c r="BG675" s="2"/>
      <c r="BH675" s="2"/>
      <c r="BI675" s="2"/>
      <c r="BO675" s="2"/>
      <c r="BP675" s="2"/>
      <c r="BQ675" s="2"/>
    </row>
    <row r="676" spans="18:69" x14ac:dyDescent="0.2">
      <c r="R676" s="2"/>
      <c r="S676" s="2"/>
      <c r="T676" s="2"/>
      <c r="U676" s="2"/>
      <c r="V676" s="2"/>
      <c r="W676" s="2"/>
      <c r="BD676" s="2"/>
      <c r="BE676" s="2"/>
      <c r="BF676" s="2"/>
      <c r="BG676" s="2"/>
      <c r="BH676" s="2"/>
      <c r="BI676" s="2"/>
      <c r="BO676" s="2"/>
      <c r="BP676" s="2"/>
      <c r="BQ676" s="2"/>
    </row>
    <row r="677" spans="18:69" x14ac:dyDescent="0.2">
      <c r="R677" s="2"/>
      <c r="S677" s="2"/>
      <c r="T677" s="2"/>
      <c r="U677" s="2"/>
      <c r="V677" s="2"/>
      <c r="W677" s="2"/>
      <c r="BD677" s="2"/>
      <c r="BE677" s="2"/>
      <c r="BF677" s="2"/>
      <c r="BG677" s="2"/>
      <c r="BH677" s="2"/>
      <c r="BI677" s="2"/>
      <c r="BO677" s="2"/>
      <c r="BP677" s="2"/>
      <c r="BQ677" s="2"/>
    </row>
    <row r="678" spans="18:69" x14ac:dyDescent="0.2">
      <c r="R678" s="2"/>
      <c r="S678" s="2"/>
      <c r="T678" s="2"/>
      <c r="U678" s="2"/>
      <c r="V678" s="2"/>
      <c r="W678" s="2"/>
      <c r="BD678" s="2"/>
      <c r="BE678" s="2"/>
      <c r="BF678" s="2"/>
      <c r="BG678" s="2"/>
      <c r="BH678" s="2"/>
      <c r="BI678" s="2"/>
      <c r="BO678" s="2"/>
      <c r="BP678" s="2"/>
      <c r="BQ678" s="2"/>
    </row>
    <row r="679" spans="18:69" x14ac:dyDescent="0.2">
      <c r="R679" s="2"/>
      <c r="S679" s="2"/>
      <c r="T679" s="2"/>
      <c r="U679" s="2"/>
      <c r="V679" s="2"/>
      <c r="W679" s="2"/>
      <c r="BD679" s="2"/>
      <c r="BE679" s="2"/>
      <c r="BF679" s="2"/>
      <c r="BG679" s="2"/>
      <c r="BH679" s="2"/>
      <c r="BI679" s="2"/>
      <c r="BO679" s="2"/>
      <c r="BP679" s="2"/>
      <c r="BQ679" s="2"/>
    </row>
    <row r="680" spans="18:69" x14ac:dyDescent="0.2">
      <c r="R680" s="2"/>
      <c r="S680" s="2"/>
      <c r="T680" s="2"/>
      <c r="U680" s="2"/>
      <c r="V680" s="2"/>
      <c r="W680" s="2"/>
      <c r="BD680" s="2"/>
      <c r="BE680" s="2"/>
      <c r="BF680" s="2"/>
      <c r="BG680" s="2"/>
      <c r="BH680" s="2"/>
      <c r="BI680" s="2"/>
      <c r="BO680" s="2"/>
      <c r="BP680" s="2"/>
      <c r="BQ680" s="2"/>
    </row>
    <row r="681" spans="18:69" x14ac:dyDescent="0.2">
      <c r="R681" s="2"/>
      <c r="S681" s="2"/>
      <c r="T681" s="2"/>
      <c r="U681" s="2"/>
      <c r="V681" s="2"/>
      <c r="W681" s="2"/>
      <c r="BD681" s="2"/>
      <c r="BE681" s="2"/>
      <c r="BF681" s="2"/>
      <c r="BG681" s="2"/>
      <c r="BH681" s="2"/>
      <c r="BI681" s="2"/>
      <c r="BO681" s="2"/>
      <c r="BP681" s="2"/>
      <c r="BQ681" s="2"/>
    </row>
    <row r="682" spans="18:69" x14ac:dyDescent="0.2">
      <c r="R682" s="2"/>
      <c r="S682" s="2"/>
      <c r="T682" s="2"/>
      <c r="U682" s="2"/>
      <c r="V682" s="2"/>
      <c r="W682" s="2"/>
      <c r="BD682" s="2"/>
      <c r="BE682" s="2"/>
      <c r="BF682" s="2"/>
      <c r="BG682" s="2"/>
      <c r="BH682" s="2"/>
      <c r="BI682" s="2"/>
      <c r="BO682" s="2"/>
      <c r="BP682" s="2"/>
      <c r="BQ682" s="2"/>
    </row>
    <row r="683" spans="18:69" x14ac:dyDescent="0.2">
      <c r="R683" s="2"/>
      <c r="S683" s="2"/>
      <c r="T683" s="2"/>
      <c r="U683" s="2"/>
      <c r="V683" s="2"/>
      <c r="W683" s="2"/>
      <c r="BD683" s="2"/>
      <c r="BE683" s="2"/>
      <c r="BF683" s="2"/>
      <c r="BG683" s="2"/>
      <c r="BH683" s="2"/>
      <c r="BI683" s="2"/>
      <c r="BO683" s="2"/>
      <c r="BP683" s="2"/>
      <c r="BQ683" s="2"/>
    </row>
    <row r="684" spans="18:69" x14ac:dyDescent="0.2">
      <c r="R684" s="2"/>
      <c r="S684" s="2"/>
      <c r="T684" s="2"/>
      <c r="U684" s="2"/>
      <c r="V684" s="2"/>
      <c r="W684" s="2"/>
      <c r="BD684" s="2"/>
      <c r="BE684" s="2"/>
      <c r="BF684" s="2"/>
      <c r="BG684" s="2"/>
      <c r="BH684" s="2"/>
      <c r="BI684" s="2"/>
      <c r="BO684" s="2"/>
      <c r="BP684" s="2"/>
      <c r="BQ684" s="2"/>
    </row>
    <row r="685" spans="18:69" x14ac:dyDescent="0.2">
      <c r="R685" s="2"/>
      <c r="S685" s="2"/>
      <c r="T685" s="2"/>
      <c r="U685" s="2"/>
      <c r="V685" s="2"/>
      <c r="W685" s="2"/>
      <c r="BD685" s="2"/>
      <c r="BE685" s="2"/>
      <c r="BF685" s="2"/>
      <c r="BG685" s="2"/>
      <c r="BH685" s="2"/>
      <c r="BI685" s="2"/>
      <c r="BO685" s="2"/>
      <c r="BP685" s="2"/>
      <c r="BQ685" s="2"/>
    </row>
    <row r="686" spans="18:69" x14ac:dyDescent="0.2">
      <c r="R686" s="2"/>
      <c r="S686" s="2"/>
      <c r="T686" s="2"/>
      <c r="U686" s="2"/>
      <c r="V686" s="2"/>
      <c r="W686" s="2"/>
      <c r="BD686" s="2"/>
      <c r="BE686" s="2"/>
      <c r="BF686" s="2"/>
      <c r="BG686" s="2"/>
      <c r="BH686" s="2"/>
      <c r="BI686" s="2"/>
      <c r="BO686" s="2"/>
      <c r="BP686" s="2"/>
      <c r="BQ686" s="2"/>
    </row>
    <row r="687" spans="18:69" x14ac:dyDescent="0.2">
      <c r="R687" s="2"/>
      <c r="S687" s="2"/>
      <c r="T687" s="2"/>
      <c r="U687" s="2"/>
      <c r="V687" s="2"/>
      <c r="W687" s="2"/>
      <c r="BD687" s="2"/>
      <c r="BE687" s="2"/>
      <c r="BF687" s="2"/>
      <c r="BG687" s="2"/>
      <c r="BH687" s="2"/>
      <c r="BI687" s="2"/>
      <c r="BO687" s="2"/>
      <c r="BP687" s="2"/>
      <c r="BQ687" s="2"/>
    </row>
    <row r="688" spans="18:69" x14ac:dyDescent="0.2">
      <c r="R688" s="2"/>
      <c r="S688" s="2"/>
      <c r="T688" s="2"/>
      <c r="U688" s="2"/>
      <c r="V688" s="2"/>
      <c r="W688" s="2"/>
      <c r="BD688" s="2"/>
      <c r="BE688" s="2"/>
      <c r="BF688" s="2"/>
      <c r="BG688" s="2"/>
      <c r="BH688" s="2"/>
      <c r="BI688" s="2"/>
      <c r="BO688" s="2"/>
      <c r="BP688" s="2"/>
      <c r="BQ688" s="2"/>
    </row>
    <row r="689" spans="18:69" x14ac:dyDescent="0.2">
      <c r="R689" s="2"/>
      <c r="S689" s="2"/>
      <c r="T689" s="2"/>
      <c r="U689" s="2"/>
      <c r="V689" s="2"/>
      <c r="W689" s="2"/>
      <c r="BD689" s="2"/>
      <c r="BE689" s="2"/>
      <c r="BF689" s="2"/>
      <c r="BG689" s="2"/>
      <c r="BH689" s="2"/>
      <c r="BI689" s="2"/>
      <c r="BO689" s="2"/>
      <c r="BP689" s="2"/>
      <c r="BQ689" s="2"/>
    </row>
    <row r="690" spans="18:69" x14ac:dyDescent="0.2">
      <c r="R690" s="2"/>
      <c r="S690" s="2"/>
      <c r="T690" s="2"/>
      <c r="U690" s="2"/>
      <c r="V690" s="2"/>
      <c r="W690" s="2"/>
      <c r="BD690" s="2"/>
      <c r="BE690" s="2"/>
      <c r="BF690" s="2"/>
      <c r="BG690" s="2"/>
      <c r="BH690" s="2"/>
      <c r="BI690" s="2"/>
      <c r="BO690" s="2"/>
      <c r="BP690" s="2"/>
      <c r="BQ690" s="2"/>
    </row>
    <row r="691" spans="18:69" x14ac:dyDescent="0.2">
      <c r="R691" s="2"/>
      <c r="S691" s="2"/>
      <c r="T691" s="2"/>
      <c r="U691" s="2"/>
      <c r="V691" s="2"/>
      <c r="W691" s="2"/>
      <c r="BD691" s="2"/>
      <c r="BE691" s="2"/>
      <c r="BF691" s="2"/>
      <c r="BG691" s="2"/>
      <c r="BH691" s="2"/>
      <c r="BI691" s="2"/>
      <c r="BO691" s="2"/>
      <c r="BP691" s="2"/>
      <c r="BQ691" s="2"/>
    </row>
    <row r="692" spans="18:69" x14ac:dyDescent="0.2">
      <c r="R692" s="2"/>
      <c r="S692" s="2"/>
      <c r="T692" s="2"/>
      <c r="U692" s="2"/>
      <c r="V692" s="2"/>
      <c r="W692" s="2"/>
      <c r="BD692" s="2"/>
      <c r="BE692" s="2"/>
      <c r="BF692" s="2"/>
      <c r="BG692" s="2"/>
      <c r="BH692" s="2"/>
      <c r="BI692" s="2"/>
      <c r="BO692" s="2"/>
      <c r="BP692" s="2"/>
      <c r="BQ692" s="2"/>
    </row>
    <row r="693" spans="18:69" x14ac:dyDescent="0.2">
      <c r="R693" s="2"/>
      <c r="S693" s="2"/>
      <c r="T693" s="2"/>
      <c r="U693" s="2"/>
      <c r="V693" s="2"/>
      <c r="W693" s="2"/>
      <c r="BD693" s="2"/>
      <c r="BE693" s="2"/>
      <c r="BF693" s="2"/>
      <c r="BG693" s="2"/>
      <c r="BH693" s="2"/>
      <c r="BI693" s="2"/>
      <c r="BO693" s="2"/>
      <c r="BP693" s="2"/>
      <c r="BQ693" s="2"/>
    </row>
    <row r="694" spans="18:69" x14ac:dyDescent="0.2">
      <c r="R694" s="2"/>
      <c r="S694" s="2"/>
      <c r="T694" s="2"/>
      <c r="U694" s="2"/>
      <c r="V694" s="2"/>
      <c r="W694" s="2"/>
      <c r="BD694" s="2"/>
      <c r="BE694" s="2"/>
      <c r="BF694" s="2"/>
      <c r="BG694" s="2"/>
      <c r="BH694" s="2"/>
      <c r="BI694" s="2"/>
      <c r="BO694" s="2"/>
      <c r="BP694" s="2"/>
      <c r="BQ694" s="2"/>
    </row>
    <row r="695" spans="18:69" x14ac:dyDescent="0.2">
      <c r="R695" s="2"/>
      <c r="S695" s="2"/>
      <c r="T695" s="2"/>
      <c r="U695" s="2"/>
      <c r="V695" s="2"/>
      <c r="W695" s="2"/>
      <c r="BD695" s="2"/>
      <c r="BE695" s="2"/>
      <c r="BF695" s="2"/>
      <c r="BG695" s="2"/>
      <c r="BH695" s="2"/>
      <c r="BI695" s="2"/>
      <c r="BO695" s="2"/>
      <c r="BP695" s="2"/>
      <c r="BQ695" s="2"/>
    </row>
    <row r="696" spans="18:69" x14ac:dyDescent="0.2">
      <c r="R696" s="2"/>
      <c r="S696" s="2"/>
      <c r="T696" s="2"/>
      <c r="U696" s="2"/>
      <c r="V696" s="2"/>
      <c r="W696" s="2"/>
      <c r="BD696" s="2"/>
      <c r="BE696" s="2"/>
      <c r="BF696" s="2"/>
      <c r="BG696" s="2"/>
      <c r="BH696" s="2"/>
      <c r="BI696" s="2"/>
      <c r="BO696" s="2"/>
      <c r="BP696" s="2"/>
      <c r="BQ696" s="2"/>
    </row>
    <row r="697" spans="18:69" x14ac:dyDescent="0.2">
      <c r="R697" s="2"/>
      <c r="S697" s="2"/>
      <c r="T697" s="2"/>
      <c r="U697" s="2"/>
      <c r="V697" s="2"/>
      <c r="W697" s="2"/>
      <c r="BD697" s="2"/>
      <c r="BE697" s="2"/>
      <c r="BF697" s="2"/>
      <c r="BG697" s="2"/>
      <c r="BH697" s="2"/>
      <c r="BI697" s="2"/>
      <c r="BO697" s="2"/>
      <c r="BP697" s="2"/>
      <c r="BQ697" s="2"/>
    </row>
    <row r="698" spans="18:69" x14ac:dyDescent="0.2">
      <c r="R698" s="2"/>
      <c r="S698" s="2"/>
      <c r="T698" s="2"/>
      <c r="U698" s="2"/>
      <c r="V698" s="2"/>
      <c r="W698" s="2"/>
      <c r="BD698" s="2"/>
      <c r="BE698" s="2"/>
      <c r="BF698" s="2"/>
      <c r="BG698" s="2"/>
      <c r="BH698" s="2"/>
      <c r="BI698" s="2"/>
      <c r="BO698" s="2"/>
      <c r="BP698" s="2"/>
      <c r="BQ698" s="2"/>
    </row>
    <row r="699" spans="18:69" x14ac:dyDescent="0.2">
      <c r="R699" s="2"/>
      <c r="S699" s="2"/>
      <c r="T699" s="2"/>
      <c r="U699" s="2"/>
      <c r="V699" s="2"/>
      <c r="W699" s="2"/>
      <c r="BD699" s="2"/>
      <c r="BE699" s="2"/>
      <c r="BF699" s="2"/>
      <c r="BG699" s="2"/>
      <c r="BH699" s="2"/>
      <c r="BI699" s="2"/>
      <c r="BO699" s="2"/>
      <c r="BP699" s="2"/>
      <c r="BQ699" s="2"/>
    </row>
    <row r="700" spans="18:69" x14ac:dyDescent="0.2">
      <c r="R700" s="2"/>
      <c r="S700" s="2"/>
      <c r="T700" s="2"/>
      <c r="U700" s="2"/>
      <c r="V700" s="2"/>
      <c r="W700" s="2"/>
      <c r="BD700" s="2"/>
      <c r="BE700" s="2"/>
      <c r="BF700" s="2"/>
      <c r="BG700" s="2"/>
      <c r="BH700" s="2"/>
      <c r="BI700" s="2"/>
      <c r="BO700" s="2"/>
      <c r="BP700" s="2"/>
      <c r="BQ700" s="2"/>
    </row>
    <row r="701" spans="18:69" x14ac:dyDescent="0.2">
      <c r="R701" s="2"/>
      <c r="S701" s="2"/>
      <c r="T701" s="2"/>
      <c r="U701" s="2"/>
      <c r="V701" s="2"/>
      <c r="W701" s="2"/>
      <c r="BD701" s="2"/>
      <c r="BE701" s="2"/>
      <c r="BF701" s="2"/>
      <c r="BG701" s="2"/>
      <c r="BH701" s="2"/>
      <c r="BI701" s="2"/>
      <c r="BO701" s="2"/>
      <c r="BP701" s="2"/>
      <c r="BQ701" s="2"/>
    </row>
    <row r="702" spans="18:69" x14ac:dyDescent="0.2">
      <c r="R702" s="2"/>
      <c r="S702" s="2"/>
      <c r="T702" s="2"/>
      <c r="U702" s="2"/>
      <c r="V702" s="2"/>
      <c r="W702" s="2"/>
      <c r="BD702" s="2"/>
      <c r="BE702" s="2"/>
      <c r="BF702" s="2"/>
      <c r="BG702" s="2"/>
      <c r="BH702" s="2"/>
      <c r="BI702" s="2"/>
      <c r="BO702" s="2"/>
      <c r="BP702" s="2"/>
      <c r="BQ702" s="2"/>
    </row>
    <row r="703" spans="18:69" x14ac:dyDescent="0.2">
      <c r="R703" s="2"/>
      <c r="S703" s="2"/>
      <c r="T703" s="2"/>
      <c r="U703" s="2"/>
      <c r="V703" s="2"/>
      <c r="W703" s="2"/>
      <c r="BD703" s="2"/>
      <c r="BE703" s="2"/>
      <c r="BF703" s="2"/>
      <c r="BG703" s="2"/>
      <c r="BH703" s="2"/>
      <c r="BI703" s="2"/>
      <c r="BO703" s="2"/>
      <c r="BP703" s="2"/>
      <c r="BQ703" s="2"/>
    </row>
    <row r="704" spans="18:69" x14ac:dyDescent="0.2">
      <c r="R704" s="2"/>
      <c r="S704" s="2"/>
      <c r="T704" s="2"/>
      <c r="U704" s="2"/>
      <c r="V704" s="2"/>
      <c r="W704" s="2"/>
      <c r="BD704" s="2"/>
      <c r="BE704" s="2"/>
      <c r="BF704" s="2"/>
      <c r="BG704" s="2"/>
      <c r="BH704" s="2"/>
      <c r="BI704" s="2"/>
      <c r="BO704" s="2"/>
      <c r="BP704" s="2"/>
      <c r="BQ704" s="2"/>
    </row>
    <row r="705" spans="18:69" x14ac:dyDescent="0.2">
      <c r="R705" s="2"/>
      <c r="S705" s="2"/>
      <c r="T705" s="2"/>
      <c r="U705" s="2"/>
      <c r="V705" s="2"/>
      <c r="W705" s="2"/>
      <c r="BD705" s="2"/>
      <c r="BE705" s="2"/>
      <c r="BF705" s="2"/>
      <c r="BG705" s="2"/>
      <c r="BH705" s="2"/>
      <c r="BI705" s="2"/>
      <c r="BO705" s="2"/>
      <c r="BP705" s="2"/>
      <c r="BQ705" s="2"/>
    </row>
    <row r="706" spans="18:69" x14ac:dyDescent="0.2">
      <c r="R706" s="2"/>
      <c r="S706" s="2"/>
      <c r="T706" s="2"/>
      <c r="U706" s="2"/>
      <c r="V706" s="2"/>
      <c r="W706" s="2"/>
      <c r="BD706" s="2"/>
      <c r="BE706" s="2"/>
      <c r="BF706" s="2"/>
      <c r="BG706" s="2"/>
      <c r="BH706" s="2"/>
      <c r="BI706" s="2"/>
      <c r="BO706" s="2"/>
      <c r="BP706" s="2"/>
      <c r="BQ706" s="2"/>
    </row>
    <row r="707" spans="18:69" x14ac:dyDescent="0.2">
      <c r="R707" s="2"/>
      <c r="S707" s="2"/>
      <c r="T707" s="2"/>
      <c r="U707" s="2"/>
      <c r="V707" s="2"/>
      <c r="W707" s="2"/>
      <c r="BD707" s="2"/>
      <c r="BE707" s="2"/>
      <c r="BF707" s="2"/>
      <c r="BG707" s="2"/>
      <c r="BH707" s="2"/>
      <c r="BI707" s="2"/>
      <c r="BO707" s="2"/>
      <c r="BP707" s="2"/>
      <c r="BQ707" s="2"/>
    </row>
    <row r="708" spans="18:69" x14ac:dyDescent="0.2">
      <c r="R708" s="2"/>
      <c r="S708" s="2"/>
      <c r="T708" s="2"/>
      <c r="U708" s="2"/>
      <c r="V708" s="2"/>
      <c r="W708" s="2"/>
      <c r="BD708" s="2"/>
      <c r="BE708" s="2"/>
      <c r="BF708" s="2"/>
      <c r="BG708" s="2"/>
      <c r="BH708" s="2"/>
      <c r="BI708" s="2"/>
      <c r="BO708" s="2"/>
      <c r="BP708" s="2"/>
      <c r="BQ708" s="2"/>
    </row>
    <row r="709" spans="18:69" x14ac:dyDescent="0.2">
      <c r="R709" s="2"/>
      <c r="S709" s="2"/>
      <c r="T709" s="2"/>
      <c r="U709" s="2"/>
      <c r="V709" s="2"/>
      <c r="W709" s="2"/>
      <c r="BD709" s="2"/>
      <c r="BE709" s="2"/>
      <c r="BF709" s="2"/>
      <c r="BG709" s="2"/>
      <c r="BH709" s="2"/>
      <c r="BI709" s="2"/>
      <c r="BO709" s="2"/>
      <c r="BP709" s="2"/>
      <c r="BQ709" s="2"/>
    </row>
    <row r="710" spans="18:69" x14ac:dyDescent="0.2">
      <c r="R710" s="2"/>
      <c r="S710" s="2"/>
      <c r="T710" s="2"/>
      <c r="U710" s="2"/>
      <c r="V710" s="2"/>
      <c r="W710" s="2"/>
      <c r="BD710" s="2"/>
      <c r="BE710" s="2"/>
      <c r="BF710" s="2"/>
      <c r="BG710" s="2"/>
      <c r="BH710" s="2"/>
      <c r="BI710" s="2"/>
      <c r="BO710" s="2"/>
      <c r="BP710" s="2"/>
      <c r="BQ710" s="2"/>
    </row>
    <row r="711" spans="18:69" x14ac:dyDescent="0.2">
      <c r="R711" s="2"/>
      <c r="S711" s="2"/>
      <c r="T711" s="2"/>
      <c r="U711" s="2"/>
      <c r="V711" s="2"/>
      <c r="W711" s="2"/>
      <c r="BD711" s="2"/>
      <c r="BE711" s="2"/>
      <c r="BF711" s="2"/>
      <c r="BG711" s="2"/>
      <c r="BH711" s="2"/>
      <c r="BI711" s="2"/>
      <c r="BO711" s="2"/>
      <c r="BP711" s="2"/>
      <c r="BQ711" s="2"/>
    </row>
    <row r="712" spans="18:69" x14ac:dyDescent="0.2">
      <c r="R712" s="2"/>
      <c r="S712" s="2"/>
      <c r="T712" s="2"/>
      <c r="U712" s="2"/>
      <c r="V712" s="2"/>
      <c r="W712" s="2"/>
      <c r="BD712" s="2"/>
      <c r="BE712" s="2"/>
      <c r="BF712" s="2"/>
      <c r="BG712" s="2"/>
      <c r="BH712" s="2"/>
      <c r="BI712" s="2"/>
      <c r="BO712" s="2"/>
      <c r="BP712" s="2"/>
      <c r="BQ712" s="2"/>
    </row>
    <row r="713" spans="18:69" x14ac:dyDescent="0.2">
      <c r="R713" s="2"/>
      <c r="S713" s="2"/>
      <c r="T713" s="2"/>
      <c r="U713" s="2"/>
      <c r="V713" s="2"/>
      <c r="W713" s="2"/>
      <c r="BD713" s="2"/>
      <c r="BE713" s="2"/>
      <c r="BF713" s="2"/>
      <c r="BG713" s="2"/>
      <c r="BH713" s="2"/>
      <c r="BI713" s="2"/>
      <c r="BO713" s="2"/>
      <c r="BP713" s="2"/>
      <c r="BQ713" s="2"/>
    </row>
    <row r="714" spans="18:69" x14ac:dyDescent="0.2">
      <c r="R714" s="2"/>
      <c r="S714" s="2"/>
      <c r="T714" s="2"/>
      <c r="U714" s="2"/>
      <c r="V714" s="2"/>
      <c r="W714" s="2"/>
      <c r="BD714" s="2"/>
      <c r="BE714" s="2"/>
      <c r="BF714" s="2"/>
      <c r="BG714" s="2"/>
      <c r="BH714" s="2"/>
      <c r="BI714" s="2"/>
      <c r="BO714" s="2"/>
      <c r="BP714" s="2"/>
      <c r="BQ714" s="2"/>
    </row>
    <row r="715" spans="18:69" x14ac:dyDescent="0.2">
      <c r="R715" s="2"/>
      <c r="S715" s="2"/>
      <c r="T715" s="2"/>
      <c r="U715" s="2"/>
      <c r="V715" s="2"/>
      <c r="W715" s="2"/>
      <c r="BD715" s="2"/>
      <c r="BE715" s="2"/>
      <c r="BF715" s="2"/>
      <c r="BG715" s="2"/>
      <c r="BH715" s="2"/>
      <c r="BI715" s="2"/>
      <c r="BO715" s="2"/>
      <c r="BP715" s="2"/>
      <c r="BQ715" s="2"/>
    </row>
    <row r="716" spans="18:69" x14ac:dyDescent="0.2">
      <c r="R716" s="2"/>
      <c r="S716" s="2"/>
      <c r="T716" s="2"/>
      <c r="U716" s="2"/>
      <c r="V716" s="2"/>
      <c r="W716" s="2"/>
      <c r="BD716" s="2"/>
      <c r="BE716" s="2"/>
      <c r="BF716" s="2"/>
      <c r="BG716" s="2"/>
      <c r="BH716" s="2"/>
      <c r="BI716" s="2"/>
      <c r="BO716" s="2"/>
      <c r="BP716" s="2"/>
      <c r="BQ716" s="2"/>
    </row>
    <row r="717" spans="18:69" x14ac:dyDescent="0.2">
      <c r="R717" s="2"/>
      <c r="S717" s="2"/>
      <c r="T717" s="2"/>
      <c r="U717" s="2"/>
      <c r="V717" s="2"/>
      <c r="W717" s="2"/>
      <c r="BD717" s="2"/>
      <c r="BE717" s="2"/>
      <c r="BF717" s="2"/>
      <c r="BG717" s="2"/>
      <c r="BH717" s="2"/>
      <c r="BI717" s="2"/>
      <c r="BO717" s="2"/>
      <c r="BP717" s="2"/>
      <c r="BQ717" s="2"/>
    </row>
    <row r="718" spans="18:69" x14ac:dyDescent="0.2">
      <c r="R718" s="2"/>
      <c r="S718" s="2"/>
      <c r="T718" s="2"/>
      <c r="U718" s="2"/>
      <c r="V718" s="2"/>
      <c r="W718" s="2"/>
      <c r="BD718" s="2"/>
      <c r="BE718" s="2"/>
      <c r="BF718" s="2"/>
      <c r="BG718" s="2"/>
      <c r="BH718" s="2"/>
      <c r="BI718" s="2"/>
      <c r="BO718" s="2"/>
      <c r="BP718" s="2"/>
      <c r="BQ718" s="2"/>
    </row>
    <row r="719" spans="18:69" x14ac:dyDescent="0.2">
      <c r="R719" s="2"/>
      <c r="S719" s="2"/>
      <c r="T719" s="2"/>
      <c r="U719" s="2"/>
      <c r="V719" s="2"/>
      <c r="W719" s="2"/>
      <c r="BD719" s="2"/>
      <c r="BE719" s="2"/>
      <c r="BF719" s="2"/>
      <c r="BG719" s="2"/>
      <c r="BH719" s="2"/>
      <c r="BI719" s="2"/>
      <c r="BO719" s="2"/>
      <c r="BP719" s="2"/>
      <c r="BQ719" s="2"/>
    </row>
    <row r="720" spans="18:69" x14ac:dyDescent="0.2">
      <c r="R720" s="2"/>
      <c r="S720" s="2"/>
      <c r="T720" s="2"/>
      <c r="U720" s="2"/>
      <c r="V720" s="2"/>
      <c r="W720" s="2"/>
      <c r="BD720" s="2"/>
      <c r="BE720" s="2"/>
      <c r="BF720" s="2"/>
      <c r="BG720" s="2"/>
      <c r="BH720" s="2"/>
      <c r="BI720" s="2"/>
      <c r="BO720" s="2"/>
      <c r="BP720" s="2"/>
      <c r="BQ720" s="2"/>
    </row>
    <row r="721" spans="18:69" x14ac:dyDescent="0.2">
      <c r="R721" s="2"/>
      <c r="S721" s="2"/>
      <c r="T721" s="2"/>
      <c r="U721" s="2"/>
      <c r="V721" s="2"/>
      <c r="W721" s="2"/>
      <c r="BD721" s="2"/>
      <c r="BE721" s="2"/>
      <c r="BF721" s="2"/>
      <c r="BG721" s="2"/>
      <c r="BH721" s="2"/>
      <c r="BI721" s="2"/>
      <c r="BO721" s="2"/>
      <c r="BP721" s="2"/>
      <c r="BQ721" s="2"/>
    </row>
    <row r="722" spans="18:69" x14ac:dyDescent="0.2">
      <c r="R722" s="2"/>
      <c r="S722" s="2"/>
      <c r="T722" s="2"/>
      <c r="U722" s="2"/>
      <c r="V722" s="2"/>
      <c r="W722" s="2"/>
      <c r="BD722" s="2"/>
      <c r="BE722" s="2"/>
      <c r="BF722" s="2"/>
      <c r="BG722" s="2"/>
      <c r="BH722" s="2"/>
      <c r="BI722" s="2"/>
      <c r="BO722" s="2"/>
      <c r="BP722" s="2"/>
      <c r="BQ722" s="2"/>
    </row>
    <row r="723" spans="18:69" x14ac:dyDescent="0.2">
      <c r="R723" s="2"/>
      <c r="S723" s="2"/>
      <c r="T723" s="2"/>
      <c r="U723" s="2"/>
      <c r="V723" s="2"/>
      <c r="W723" s="2"/>
      <c r="BD723" s="2"/>
      <c r="BE723" s="2"/>
      <c r="BF723" s="2"/>
      <c r="BG723" s="2"/>
      <c r="BH723" s="2"/>
      <c r="BI723" s="2"/>
      <c r="BO723" s="2"/>
      <c r="BP723" s="2"/>
      <c r="BQ723" s="2"/>
    </row>
    <row r="724" spans="18:69" x14ac:dyDescent="0.2">
      <c r="R724" s="2"/>
      <c r="S724" s="2"/>
      <c r="T724" s="2"/>
      <c r="U724" s="2"/>
      <c r="V724" s="2"/>
      <c r="W724" s="2"/>
      <c r="BD724" s="2"/>
      <c r="BE724" s="2"/>
      <c r="BF724" s="2"/>
      <c r="BG724" s="2"/>
      <c r="BH724" s="2"/>
      <c r="BI724" s="2"/>
      <c r="BO724" s="2"/>
      <c r="BP724" s="2"/>
      <c r="BQ724" s="2"/>
    </row>
    <row r="725" spans="18:69" x14ac:dyDescent="0.2">
      <c r="R725" s="2"/>
      <c r="S725" s="2"/>
      <c r="T725" s="2"/>
      <c r="U725" s="2"/>
      <c r="V725" s="2"/>
      <c r="W725" s="2"/>
      <c r="BD725" s="2"/>
      <c r="BE725" s="2"/>
      <c r="BF725" s="2"/>
      <c r="BG725" s="2"/>
      <c r="BH725" s="2"/>
      <c r="BI725" s="2"/>
      <c r="BO725" s="2"/>
      <c r="BP725" s="2"/>
      <c r="BQ725" s="2"/>
    </row>
    <row r="726" spans="18:69" x14ac:dyDescent="0.2">
      <c r="R726" s="2"/>
      <c r="S726" s="2"/>
      <c r="T726" s="2"/>
      <c r="U726" s="2"/>
      <c r="V726" s="2"/>
      <c r="W726" s="2"/>
      <c r="BD726" s="2"/>
      <c r="BE726" s="2"/>
      <c r="BF726" s="2"/>
      <c r="BG726" s="2"/>
      <c r="BH726" s="2"/>
      <c r="BI726" s="2"/>
      <c r="BO726" s="2"/>
      <c r="BP726" s="2"/>
      <c r="BQ726" s="2"/>
    </row>
    <row r="727" spans="18:69" x14ac:dyDescent="0.2">
      <c r="R727" s="2"/>
      <c r="S727" s="2"/>
      <c r="T727" s="2"/>
      <c r="U727" s="2"/>
      <c r="V727" s="2"/>
      <c r="W727" s="2"/>
      <c r="BD727" s="2"/>
      <c r="BE727" s="2"/>
      <c r="BF727" s="2"/>
      <c r="BG727" s="2"/>
      <c r="BH727" s="2"/>
      <c r="BI727" s="2"/>
      <c r="BO727" s="2"/>
      <c r="BP727" s="2"/>
      <c r="BQ727" s="2"/>
    </row>
    <row r="728" spans="18:69" x14ac:dyDescent="0.2">
      <c r="R728" s="2"/>
      <c r="S728" s="2"/>
      <c r="T728" s="2"/>
      <c r="U728" s="2"/>
      <c r="V728" s="2"/>
      <c r="W728" s="2"/>
      <c r="BD728" s="2"/>
      <c r="BE728" s="2"/>
      <c r="BF728" s="2"/>
      <c r="BG728" s="2"/>
      <c r="BH728" s="2"/>
      <c r="BI728" s="2"/>
      <c r="BO728" s="2"/>
      <c r="BP728" s="2"/>
      <c r="BQ728" s="2"/>
    </row>
    <row r="729" spans="18:69" x14ac:dyDescent="0.2">
      <c r="R729" s="2"/>
      <c r="S729" s="2"/>
      <c r="T729" s="2"/>
      <c r="U729" s="2"/>
      <c r="V729" s="2"/>
      <c r="W729" s="2"/>
      <c r="BD729" s="2"/>
      <c r="BE729" s="2"/>
      <c r="BF729" s="2"/>
      <c r="BG729" s="2"/>
      <c r="BH729" s="2"/>
      <c r="BI729" s="2"/>
      <c r="BO729" s="2"/>
      <c r="BP729" s="2"/>
      <c r="BQ729" s="2"/>
    </row>
    <row r="730" spans="18:69" x14ac:dyDescent="0.2">
      <c r="R730" s="2"/>
      <c r="S730" s="2"/>
      <c r="T730" s="2"/>
      <c r="U730" s="2"/>
      <c r="V730" s="2"/>
      <c r="W730" s="2"/>
      <c r="BD730" s="2"/>
      <c r="BE730" s="2"/>
      <c r="BF730" s="2"/>
      <c r="BG730" s="2"/>
      <c r="BH730" s="2"/>
      <c r="BI730" s="2"/>
      <c r="BO730" s="2"/>
      <c r="BP730" s="2"/>
      <c r="BQ730" s="2"/>
    </row>
    <row r="731" spans="18:69" x14ac:dyDescent="0.2">
      <c r="R731" s="2"/>
      <c r="S731" s="2"/>
      <c r="T731" s="2"/>
      <c r="U731" s="2"/>
      <c r="V731" s="2"/>
      <c r="W731" s="2"/>
      <c r="BD731" s="2"/>
      <c r="BE731" s="2"/>
      <c r="BF731" s="2"/>
      <c r="BG731" s="2"/>
      <c r="BH731" s="2"/>
      <c r="BI731" s="2"/>
      <c r="BO731" s="2"/>
      <c r="BP731" s="2"/>
      <c r="BQ731" s="2"/>
    </row>
    <row r="732" spans="18:69" x14ac:dyDescent="0.2">
      <c r="R732" s="2"/>
      <c r="S732" s="2"/>
      <c r="T732" s="2"/>
      <c r="U732" s="2"/>
      <c r="V732" s="2"/>
      <c r="W732" s="2"/>
      <c r="BD732" s="2"/>
      <c r="BE732" s="2"/>
      <c r="BF732" s="2"/>
      <c r="BG732" s="2"/>
      <c r="BH732" s="2"/>
      <c r="BI732" s="2"/>
      <c r="BO732" s="2"/>
      <c r="BP732" s="2"/>
      <c r="BQ732" s="2"/>
    </row>
    <row r="733" spans="18:69" x14ac:dyDescent="0.2">
      <c r="R733" s="2"/>
      <c r="S733" s="2"/>
      <c r="T733" s="2"/>
      <c r="U733" s="2"/>
      <c r="V733" s="2"/>
      <c r="W733" s="2"/>
      <c r="BD733" s="2"/>
      <c r="BE733" s="2"/>
      <c r="BF733" s="2"/>
      <c r="BG733" s="2"/>
      <c r="BH733" s="2"/>
      <c r="BI733" s="2"/>
      <c r="BO733" s="2"/>
      <c r="BP733" s="2"/>
      <c r="BQ733" s="2"/>
    </row>
    <row r="734" spans="18:69" x14ac:dyDescent="0.2">
      <c r="R734" s="2"/>
      <c r="S734" s="2"/>
      <c r="T734" s="2"/>
      <c r="U734" s="2"/>
      <c r="V734" s="2"/>
      <c r="W734" s="2"/>
      <c r="BD734" s="2"/>
      <c r="BE734" s="2"/>
      <c r="BF734" s="2"/>
      <c r="BG734" s="2"/>
      <c r="BH734" s="2"/>
      <c r="BI734" s="2"/>
      <c r="BO734" s="2"/>
      <c r="BP734" s="2"/>
      <c r="BQ734" s="2"/>
    </row>
    <row r="735" spans="18:69" x14ac:dyDescent="0.2">
      <c r="R735" s="2"/>
      <c r="S735" s="2"/>
      <c r="T735" s="2"/>
      <c r="U735" s="2"/>
      <c r="V735" s="2"/>
      <c r="W735" s="2"/>
      <c r="BD735" s="2"/>
      <c r="BE735" s="2"/>
      <c r="BF735" s="2"/>
      <c r="BG735" s="2"/>
      <c r="BH735" s="2"/>
      <c r="BI735" s="2"/>
      <c r="BO735" s="2"/>
      <c r="BP735" s="2"/>
      <c r="BQ735" s="2"/>
    </row>
    <row r="736" spans="18:69" x14ac:dyDescent="0.2">
      <c r="R736" s="2"/>
      <c r="S736" s="2"/>
      <c r="T736" s="2"/>
      <c r="U736" s="2"/>
      <c r="V736" s="2"/>
      <c r="W736" s="2"/>
      <c r="BD736" s="2"/>
      <c r="BE736" s="2"/>
      <c r="BF736" s="2"/>
      <c r="BG736" s="2"/>
      <c r="BH736" s="2"/>
      <c r="BI736" s="2"/>
      <c r="BO736" s="2"/>
      <c r="BP736" s="2"/>
      <c r="BQ736" s="2"/>
    </row>
    <row r="737" spans="18:69" x14ac:dyDescent="0.2">
      <c r="R737" s="2"/>
      <c r="S737" s="2"/>
      <c r="T737" s="2"/>
      <c r="U737" s="2"/>
      <c r="V737" s="2"/>
      <c r="W737" s="2"/>
      <c r="BD737" s="2"/>
      <c r="BE737" s="2"/>
      <c r="BF737" s="2"/>
      <c r="BG737" s="2"/>
      <c r="BH737" s="2"/>
      <c r="BI737" s="2"/>
      <c r="BO737" s="2"/>
      <c r="BP737" s="2"/>
      <c r="BQ737" s="2"/>
    </row>
    <row r="738" spans="18:69" x14ac:dyDescent="0.2">
      <c r="R738" s="2"/>
      <c r="S738" s="2"/>
      <c r="T738" s="2"/>
      <c r="U738" s="2"/>
      <c r="V738" s="2"/>
      <c r="W738" s="2"/>
      <c r="BD738" s="2"/>
      <c r="BE738" s="2"/>
      <c r="BF738" s="2"/>
      <c r="BG738" s="2"/>
      <c r="BH738" s="2"/>
      <c r="BI738" s="2"/>
      <c r="BO738" s="2"/>
      <c r="BP738" s="2"/>
      <c r="BQ738" s="2"/>
    </row>
    <row r="739" spans="18:69" x14ac:dyDescent="0.2">
      <c r="R739" s="2"/>
      <c r="S739" s="2"/>
      <c r="T739" s="2"/>
      <c r="U739" s="2"/>
      <c r="V739" s="2"/>
      <c r="W739" s="2"/>
      <c r="BD739" s="2"/>
      <c r="BE739" s="2"/>
      <c r="BF739" s="2"/>
      <c r="BG739" s="2"/>
      <c r="BH739" s="2"/>
      <c r="BI739" s="2"/>
      <c r="BO739" s="2"/>
      <c r="BP739" s="2"/>
      <c r="BQ739" s="2"/>
    </row>
    <row r="740" spans="18:69" x14ac:dyDescent="0.2">
      <c r="R740" s="2"/>
      <c r="S740" s="2"/>
      <c r="T740" s="2"/>
      <c r="U740" s="2"/>
      <c r="V740" s="2"/>
      <c r="W740" s="2"/>
      <c r="BD740" s="2"/>
      <c r="BE740" s="2"/>
      <c r="BF740" s="2"/>
      <c r="BG740" s="2"/>
      <c r="BH740" s="2"/>
      <c r="BI740" s="2"/>
      <c r="BO740" s="2"/>
      <c r="BP740" s="2"/>
      <c r="BQ740" s="2"/>
    </row>
    <row r="741" spans="18:69" x14ac:dyDescent="0.2">
      <c r="R741" s="2"/>
      <c r="S741" s="2"/>
      <c r="T741" s="2"/>
      <c r="U741" s="2"/>
      <c r="V741" s="2"/>
      <c r="W741" s="2"/>
      <c r="BD741" s="2"/>
      <c r="BE741" s="2"/>
      <c r="BF741" s="2"/>
      <c r="BG741" s="2"/>
      <c r="BH741" s="2"/>
      <c r="BI741" s="2"/>
      <c r="BO741" s="2"/>
      <c r="BP741" s="2"/>
      <c r="BQ741" s="2"/>
    </row>
    <row r="742" spans="18:69" x14ac:dyDescent="0.2">
      <c r="R742" s="2"/>
      <c r="S742" s="2"/>
      <c r="T742" s="2"/>
      <c r="U742" s="2"/>
      <c r="V742" s="2"/>
      <c r="W742" s="2"/>
      <c r="BD742" s="2"/>
      <c r="BE742" s="2"/>
      <c r="BF742" s="2"/>
      <c r="BG742" s="2"/>
      <c r="BH742" s="2"/>
      <c r="BI742" s="2"/>
      <c r="BO742" s="2"/>
      <c r="BP742" s="2"/>
      <c r="BQ742" s="2"/>
    </row>
    <row r="743" spans="18:69" x14ac:dyDescent="0.2">
      <c r="R743" s="2"/>
      <c r="S743" s="2"/>
      <c r="T743" s="2"/>
      <c r="U743" s="2"/>
      <c r="V743" s="2"/>
      <c r="W743" s="2"/>
      <c r="BD743" s="2"/>
      <c r="BE743" s="2"/>
      <c r="BF743" s="2"/>
      <c r="BG743" s="2"/>
      <c r="BH743" s="2"/>
      <c r="BI743" s="2"/>
      <c r="BO743" s="2"/>
      <c r="BP743" s="2"/>
      <c r="BQ743" s="2"/>
    </row>
    <row r="744" spans="18:69" x14ac:dyDescent="0.2">
      <c r="R744" s="2"/>
      <c r="S744" s="2"/>
      <c r="T744" s="2"/>
      <c r="U744" s="2"/>
      <c r="V744" s="2"/>
      <c r="W744" s="2"/>
      <c r="BD744" s="2"/>
      <c r="BE744" s="2"/>
      <c r="BF744" s="2"/>
      <c r="BG744" s="2"/>
      <c r="BH744" s="2"/>
      <c r="BI744" s="2"/>
      <c r="BO744" s="2"/>
      <c r="BP744" s="2"/>
      <c r="BQ744" s="2"/>
    </row>
    <row r="745" spans="18:69" x14ac:dyDescent="0.2">
      <c r="R745" s="2"/>
      <c r="S745" s="2"/>
      <c r="T745" s="2"/>
      <c r="U745" s="2"/>
      <c r="V745" s="2"/>
      <c r="W745" s="2"/>
      <c r="BD745" s="2"/>
      <c r="BE745" s="2"/>
      <c r="BF745" s="2"/>
      <c r="BG745" s="2"/>
      <c r="BH745" s="2"/>
      <c r="BI745" s="2"/>
      <c r="BO745" s="2"/>
      <c r="BP745" s="2"/>
      <c r="BQ745" s="2"/>
    </row>
    <row r="746" spans="18:69" x14ac:dyDescent="0.2">
      <c r="R746" s="2"/>
      <c r="S746" s="2"/>
      <c r="T746" s="2"/>
      <c r="U746" s="2"/>
      <c r="V746" s="2"/>
      <c r="W746" s="2"/>
      <c r="BD746" s="2"/>
      <c r="BE746" s="2"/>
      <c r="BF746" s="2"/>
      <c r="BG746" s="2"/>
      <c r="BH746" s="2"/>
      <c r="BI746" s="2"/>
      <c r="BO746" s="2"/>
      <c r="BP746" s="2"/>
      <c r="BQ746" s="2"/>
    </row>
    <row r="747" spans="18:69" x14ac:dyDescent="0.2">
      <c r="R747" s="2"/>
      <c r="S747" s="2"/>
      <c r="T747" s="2"/>
      <c r="U747" s="2"/>
      <c r="V747" s="2"/>
      <c r="W747" s="2"/>
      <c r="BD747" s="2"/>
      <c r="BE747" s="2"/>
      <c r="BF747" s="2"/>
      <c r="BG747" s="2"/>
      <c r="BH747" s="2"/>
      <c r="BI747" s="2"/>
      <c r="BO747" s="2"/>
      <c r="BP747" s="2"/>
      <c r="BQ747" s="2"/>
    </row>
    <row r="748" spans="18:69" x14ac:dyDescent="0.2">
      <c r="R748" s="2"/>
      <c r="S748" s="2"/>
      <c r="T748" s="2"/>
      <c r="U748" s="2"/>
      <c r="V748" s="2"/>
      <c r="W748" s="2"/>
      <c r="BD748" s="2"/>
      <c r="BE748" s="2"/>
      <c r="BF748" s="2"/>
      <c r="BG748" s="2"/>
      <c r="BH748" s="2"/>
      <c r="BI748" s="2"/>
      <c r="BO748" s="2"/>
      <c r="BP748" s="2"/>
      <c r="BQ748" s="2"/>
    </row>
    <row r="749" spans="18:69" x14ac:dyDescent="0.2">
      <c r="R749" s="2"/>
      <c r="S749" s="2"/>
      <c r="T749" s="2"/>
      <c r="U749" s="2"/>
      <c r="V749" s="2"/>
      <c r="W749" s="2"/>
      <c r="BD749" s="2"/>
      <c r="BE749" s="2"/>
      <c r="BF749" s="2"/>
      <c r="BG749" s="2"/>
      <c r="BH749" s="2"/>
      <c r="BI749" s="2"/>
      <c r="BO749" s="2"/>
      <c r="BP749" s="2"/>
      <c r="BQ749" s="2"/>
    </row>
    <row r="750" spans="18:69" x14ac:dyDescent="0.2">
      <c r="R750" s="2"/>
      <c r="S750" s="2"/>
      <c r="T750" s="2"/>
      <c r="U750" s="2"/>
      <c r="V750" s="2"/>
      <c r="W750" s="2"/>
      <c r="BD750" s="2"/>
      <c r="BE750" s="2"/>
      <c r="BF750" s="2"/>
      <c r="BG750" s="2"/>
      <c r="BH750" s="2"/>
      <c r="BI750" s="2"/>
      <c r="BO750" s="2"/>
      <c r="BP750" s="2"/>
      <c r="BQ750" s="2"/>
    </row>
    <row r="751" spans="18:69" x14ac:dyDescent="0.2">
      <c r="R751" s="2"/>
      <c r="S751" s="2"/>
      <c r="T751" s="2"/>
      <c r="U751" s="2"/>
      <c r="V751" s="2"/>
      <c r="W751" s="2"/>
      <c r="BD751" s="2"/>
      <c r="BE751" s="2"/>
      <c r="BF751" s="2"/>
      <c r="BG751" s="2"/>
      <c r="BH751" s="2"/>
      <c r="BI751" s="2"/>
      <c r="BO751" s="2"/>
      <c r="BP751" s="2"/>
      <c r="BQ751" s="2"/>
    </row>
    <row r="752" spans="18:69" x14ac:dyDescent="0.2">
      <c r="R752" s="2"/>
      <c r="S752" s="2"/>
      <c r="T752" s="2"/>
      <c r="U752" s="2"/>
      <c r="V752" s="2"/>
      <c r="W752" s="2"/>
      <c r="BD752" s="2"/>
      <c r="BE752" s="2"/>
      <c r="BF752" s="2"/>
      <c r="BG752" s="2"/>
      <c r="BH752" s="2"/>
      <c r="BI752" s="2"/>
      <c r="BO752" s="2"/>
      <c r="BP752" s="2"/>
      <c r="BQ752" s="2"/>
    </row>
    <row r="753" spans="18:69" x14ac:dyDescent="0.2">
      <c r="R753" s="2"/>
      <c r="S753" s="2"/>
      <c r="T753" s="2"/>
      <c r="U753" s="2"/>
      <c r="V753" s="2"/>
      <c r="W753" s="2"/>
      <c r="BD753" s="2"/>
      <c r="BE753" s="2"/>
      <c r="BF753" s="2"/>
      <c r="BG753" s="2"/>
      <c r="BH753" s="2"/>
      <c r="BI753" s="2"/>
      <c r="BO753" s="2"/>
      <c r="BP753" s="2"/>
      <c r="BQ753" s="2"/>
    </row>
    <row r="754" spans="18:69" x14ac:dyDescent="0.2">
      <c r="R754" s="2"/>
      <c r="S754" s="2"/>
      <c r="T754" s="2"/>
      <c r="U754" s="2"/>
      <c r="V754" s="2"/>
      <c r="W754" s="2"/>
      <c r="BD754" s="2"/>
      <c r="BE754" s="2"/>
      <c r="BF754" s="2"/>
      <c r="BG754" s="2"/>
      <c r="BH754" s="2"/>
      <c r="BI754" s="2"/>
      <c r="BO754" s="2"/>
      <c r="BP754" s="2"/>
      <c r="BQ754" s="2"/>
    </row>
    <row r="755" spans="18:69" x14ac:dyDescent="0.2">
      <c r="R755" s="2"/>
      <c r="S755" s="2"/>
      <c r="T755" s="2"/>
      <c r="U755" s="2"/>
      <c r="V755" s="2"/>
      <c r="W755" s="2"/>
      <c r="BD755" s="2"/>
      <c r="BE755" s="2"/>
      <c r="BF755" s="2"/>
      <c r="BG755" s="2"/>
      <c r="BH755" s="2"/>
      <c r="BI755" s="2"/>
      <c r="BO755" s="2"/>
      <c r="BP755" s="2"/>
      <c r="BQ755" s="2"/>
    </row>
    <row r="756" spans="18:69" x14ac:dyDescent="0.2">
      <c r="R756" s="2"/>
      <c r="S756" s="2"/>
      <c r="T756" s="2"/>
      <c r="U756" s="2"/>
      <c r="V756" s="2"/>
      <c r="W756" s="2"/>
      <c r="BD756" s="2"/>
      <c r="BE756" s="2"/>
      <c r="BF756" s="2"/>
      <c r="BG756" s="2"/>
      <c r="BH756" s="2"/>
      <c r="BI756" s="2"/>
      <c r="BO756" s="2"/>
      <c r="BP756" s="2"/>
      <c r="BQ756" s="2"/>
    </row>
    <row r="757" spans="18:69" x14ac:dyDescent="0.2">
      <c r="R757" s="2"/>
      <c r="S757" s="2"/>
      <c r="T757" s="2"/>
      <c r="U757" s="2"/>
      <c r="V757" s="2"/>
      <c r="W757" s="2"/>
      <c r="BD757" s="2"/>
      <c r="BE757" s="2"/>
      <c r="BF757" s="2"/>
      <c r="BG757" s="2"/>
      <c r="BH757" s="2"/>
      <c r="BI757" s="2"/>
      <c r="BO757" s="2"/>
      <c r="BP757" s="2"/>
      <c r="BQ757" s="2"/>
    </row>
    <row r="758" spans="18:69" x14ac:dyDescent="0.2">
      <c r="R758" s="2"/>
      <c r="S758" s="2"/>
      <c r="T758" s="2"/>
      <c r="U758" s="2"/>
      <c r="V758" s="2"/>
      <c r="W758" s="2"/>
      <c r="BD758" s="2"/>
      <c r="BE758" s="2"/>
      <c r="BF758" s="2"/>
      <c r="BG758" s="2"/>
      <c r="BH758" s="2"/>
      <c r="BI758" s="2"/>
      <c r="BO758" s="2"/>
      <c r="BP758" s="2"/>
      <c r="BQ758" s="2"/>
    </row>
    <row r="759" spans="18:69" x14ac:dyDescent="0.2">
      <c r="R759" s="2"/>
      <c r="S759" s="2"/>
      <c r="T759" s="2"/>
      <c r="U759" s="2"/>
      <c r="V759" s="2"/>
      <c r="W759" s="2"/>
      <c r="BD759" s="2"/>
      <c r="BE759" s="2"/>
      <c r="BF759" s="2"/>
      <c r="BG759" s="2"/>
      <c r="BH759" s="2"/>
      <c r="BI759" s="2"/>
      <c r="BO759" s="2"/>
      <c r="BP759" s="2"/>
      <c r="BQ759" s="2"/>
    </row>
    <row r="760" spans="18:69" x14ac:dyDescent="0.2">
      <c r="R760" s="2"/>
      <c r="S760" s="2"/>
      <c r="T760" s="2"/>
      <c r="U760" s="2"/>
      <c r="V760" s="2"/>
      <c r="W760" s="2"/>
      <c r="BD760" s="2"/>
      <c r="BE760" s="2"/>
      <c r="BF760" s="2"/>
      <c r="BG760" s="2"/>
      <c r="BH760" s="2"/>
      <c r="BI760" s="2"/>
      <c r="BO760" s="2"/>
      <c r="BP760" s="2"/>
      <c r="BQ760" s="2"/>
    </row>
    <row r="761" spans="18:69" x14ac:dyDescent="0.2">
      <c r="R761" s="2"/>
      <c r="S761" s="2"/>
      <c r="T761" s="2"/>
      <c r="U761" s="2"/>
      <c r="V761" s="2"/>
      <c r="W761" s="2"/>
      <c r="BD761" s="2"/>
      <c r="BE761" s="2"/>
      <c r="BF761" s="2"/>
      <c r="BG761" s="2"/>
      <c r="BH761" s="2"/>
      <c r="BI761" s="2"/>
      <c r="BO761" s="2"/>
      <c r="BP761" s="2"/>
      <c r="BQ761" s="2"/>
    </row>
    <row r="762" spans="18:69" x14ac:dyDescent="0.2">
      <c r="R762" s="2"/>
      <c r="S762" s="2"/>
      <c r="T762" s="2"/>
      <c r="U762" s="2"/>
      <c r="V762" s="2"/>
      <c r="W762" s="2"/>
      <c r="BD762" s="2"/>
      <c r="BE762" s="2"/>
      <c r="BF762" s="2"/>
      <c r="BG762" s="2"/>
      <c r="BH762" s="2"/>
      <c r="BI762" s="2"/>
      <c r="BO762" s="2"/>
      <c r="BP762" s="2"/>
      <c r="BQ762" s="2"/>
    </row>
    <row r="763" spans="18:69" x14ac:dyDescent="0.2">
      <c r="R763" s="2"/>
      <c r="S763" s="2"/>
      <c r="T763" s="2"/>
      <c r="U763" s="2"/>
      <c r="V763" s="2"/>
      <c r="W763" s="2"/>
      <c r="BD763" s="2"/>
      <c r="BE763" s="2"/>
      <c r="BF763" s="2"/>
      <c r="BG763" s="2"/>
      <c r="BH763" s="2"/>
      <c r="BI763" s="2"/>
      <c r="BO763" s="2"/>
      <c r="BP763" s="2"/>
      <c r="BQ763" s="2"/>
    </row>
    <row r="764" spans="18:69" x14ac:dyDescent="0.2">
      <c r="R764" s="2"/>
      <c r="S764" s="2"/>
      <c r="T764" s="2"/>
      <c r="U764" s="2"/>
      <c r="V764" s="2"/>
      <c r="W764" s="2"/>
      <c r="BD764" s="2"/>
      <c r="BE764" s="2"/>
      <c r="BF764" s="2"/>
      <c r="BG764" s="2"/>
      <c r="BH764" s="2"/>
      <c r="BI764" s="2"/>
      <c r="BO764" s="2"/>
      <c r="BP764" s="2"/>
      <c r="BQ764" s="2"/>
    </row>
    <row r="765" spans="18:69" x14ac:dyDescent="0.2">
      <c r="R765" s="2"/>
      <c r="S765" s="2"/>
      <c r="T765" s="2"/>
      <c r="U765" s="2"/>
      <c r="V765" s="2"/>
      <c r="W765" s="2"/>
      <c r="BD765" s="2"/>
      <c r="BE765" s="2"/>
      <c r="BF765" s="2"/>
      <c r="BG765" s="2"/>
      <c r="BH765" s="2"/>
      <c r="BI765" s="2"/>
      <c r="BO765" s="2"/>
      <c r="BP765" s="2"/>
      <c r="BQ765" s="2"/>
    </row>
    <row r="766" spans="18:69" x14ac:dyDescent="0.2">
      <c r="R766" s="2"/>
      <c r="S766" s="2"/>
      <c r="T766" s="2"/>
      <c r="U766" s="2"/>
      <c r="V766" s="2"/>
      <c r="W766" s="2"/>
      <c r="BD766" s="2"/>
      <c r="BE766" s="2"/>
      <c r="BF766" s="2"/>
      <c r="BG766" s="2"/>
      <c r="BH766" s="2"/>
      <c r="BI766" s="2"/>
      <c r="BO766" s="2"/>
      <c r="BP766" s="2"/>
      <c r="BQ766" s="2"/>
    </row>
    <row r="767" spans="18:69" x14ac:dyDescent="0.2">
      <c r="R767" s="2"/>
      <c r="S767" s="2"/>
      <c r="T767" s="2"/>
      <c r="U767" s="2"/>
      <c r="V767" s="2"/>
      <c r="W767" s="2"/>
      <c r="BD767" s="2"/>
      <c r="BE767" s="2"/>
      <c r="BF767" s="2"/>
      <c r="BG767" s="2"/>
      <c r="BH767" s="2"/>
      <c r="BI767" s="2"/>
      <c r="BO767" s="2"/>
      <c r="BP767" s="2"/>
      <c r="BQ767" s="2"/>
    </row>
    <row r="768" spans="18:69" x14ac:dyDescent="0.2">
      <c r="R768" s="2"/>
      <c r="S768" s="2"/>
      <c r="T768" s="2"/>
      <c r="U768" s="2"/>
      <c r="V768" s="2"/>
      <c r="W768" s="2"/>
      <c r="BD768" s="2"/>
      <c r="BE768" s="2"/>
      <c r="BF768" s="2"/>
      <c r="BG768" s="2"/>
      <c r="BH768" s="2"/>
      <c r="BI768" s="2"/>
      <c r="BO768" s="2"/>
      <c r="BP768" s="2"/>
      <c r="BQ768" s="2"/>
    </row>
    <row r="769" spans="18:69" x14ac:dyDescent="0.2">
      <c r="R769" s="2"/>
      <c r="S769" s="2"/>
      <c r="T769" s="2"/>
      <c r="U769" s="2"/>
      <c r="V769" s="2"/>
      <c r="W769" s="2"/>
      <c r="BD769" s="2"/>
      <c r="BE769" s="2"/>
      <c r="BF769" s="2"/>
      <c r="BG769" s="2"/>
      <c r="BH769" s="2"/>
      <c r="BI769" s="2"/>
      <c r="BO769" s="2"/>
      <c r="BP769" s="2"/>
      <c r="BQ769" s="2"/>
    </row>
    <row r="770" spans="18:69" x14ac:dyDescent="0.2">
      <c r="R770" s="2"/>
      <c r="S770" s="2"/>
      <c r="T770" s="2"/>
      <c r="U770" s="2"/>
      <c r="V770" s="2"/>
      <c r="W770" s="2"/>
      <c r="BD770" s="2"/>
      <c r="BE770" s="2"/>
      <c r="BF770" s="2"/>
      <c r="BG770" s="2"/>
      <c r="BH770" s="2"/>
      <c r="BI770" s="2"/>
      <c r="BO770" s="2"/>
      <c r="BP770" s="2"/>
      <c r="BQ770" s="2"/>
    </row>
    <row r="771" spans="18:69" x14ac:dyDescent="0.2">
      <c r="R771" s="2"/>
      <c r="S771" s="2"/>
      <c r="T771" s="2"/>
      <c r="U771" s="2"/>
      <c r="V771" s="2"/>
      <c r="W771" s="2"/>
      <c r="BD771" s="2"/>
      <c r="BE771" s="2"/>
      <c r="BF771" s="2"/>
      <c r="BG771" s="2"/>
      <c r="BH771" s="2"/>
      <c r="BI771" s="2"/>
      <c r="BO771" s="2"/>
      <c r="BP771" s="2"/>
      <c r="BQ771" s="2"/>
    </row>
    <row r="772" spans="18:69" x14ac:dyDescent="0.2">
      <c r="R772" s="2"/>
      <c r="S772" s="2"/>
      <c r="T772" s="2"/>
      <c r="U772" s="2"/>
      <c r="V772" s="2"/>
      <c r="W772" s="2"/>
      <c r="BD772" s="2"/>
      <c r="BE772" s="2"/>
      <c r="BF772" s="2"/>
      <c r="BG772" s="2"/>
      <c r="BH772" s="2"/>
      <c r="BI772" s="2"/>
      <c r="BO772" s="2"/>
      <c r="BP772" s="2"/>
      <c r="BQ772" s="2"/>
    </row>
    <row r="773" spans="18:69" x14ac:dyDescent="0.2">
      <c r="R773" s="2"/>
      <c r="S773" s="2"/>
      <c r="T773" s="2"/>
      <c r="U773" s="2"/>
      <c r="V773" s="2"/>
      <c r="W773" s="2"/>
      <c r="BD773" s="2"/>
      <c r="BE773" s="2"/>
      <c r="BF773" s="2"/>
      <c r="BG773" s="2"/>
      <c r="BH773" s="2"/>
      <c r="BI773" s="2"/>
      <c r="BO773" s="2"/>
      <c r="BP773" s="2"/>
      <c r="BQ773" s="2"/>
    </row>
    <row r="774" spans="18:69" x14ac:dyDescent="0.2">
      <c r="R774" s="2"/>
      <c r="S774" s="2"/>
      <c r="T774" s="2"/>
      <c r="U774" s="2"/>
      <c r="V774" s="2"/>
      <c r="W774" s="2"/>
      <c r="BD774" s="2"/>
      <c r="BE774" s="2"/>
      <c r="BF774" s="2"/>
      <c r="BG774" s="2"/>
      <c r="BH774" s="2"/>
      <c r="BI774" s="2"/>
      <c r="BO774" s="2"/>
      <c r="BP774" s="2"/>
      <c r="BQ774" s="2"/>
    </row>
    <row r="775" spans="18:69" x14ac:dyDescent="0.2">
      <c r="R775" s="2"/>
      <c r="S775" s="2"/>
      <c r="T775" s="2"/>
      <c r="U775" s="2"/>
      <c r="V775" s="2"/>
      <c r="W775" s="2"/>
      <c r="BD775" s="2"/>
      <c r="BE775" s="2"/>
      <c r="BF775" s="2"/>
      <c r="BG775" s="2"/>
      <c r="BH775" s="2"/>
      <c r="BI775" s="2"/>
      <c r="BO775" s="2"/>
      <c r="BP775" s="2"/>
      <c r="BQ775" s="2"/>
    </row>
    <row r="776" spans="18:69" x14ac:dyDescent="0.2">
      <c r="R776" s="2"/>
      <c r="S776" s="2"/>
      <c r="T776" s="2"/>
      <c r="U776" s="2"/>
      <c r="V776" s="2"/>
      <c r="W776" s="2"/>
      <c r="BD776" s="2"/>
      <c r="BE776" s="2"/>
      <c r="BF776" s="2"/>
      <c r="BG776" s="2"/>
      <c r="BH776" s="2"/>
      <c r="BI776" s="2"/>
      <c r="BO776" s="2"/>
      <c r="BP776" s="2"/>
      <c r="BQ776" s="2"/>
    </row>
    <row r="777" spans="18:69" x14ac:dyDescent="0.2">
      <c r="R777" s="2"/>
      <c r="S777" s="2"/>
      <c r="T777" s="2"/>
      <c r="U777" s="2"/>
      <c r="V777" s="2"/>
      <c r="W777" s="2"/>
      <c r="BD777" s="2"/>
      <c r="BE777" s="2"/>
      <c r="BF777" s="2"/>
      <c r="BG777" s="2"/>
      <c r="BH777" s="2"/>
      <c r="BI777" s="2"/>
      <c r="BO777" s="2"/>
      <c r="BP777" s="2"/>
      <c r="BQ777" s="2"/>
    </row>
    <row r="778" spans="18:69" x14ac:dyDescent="0.2">
      <c r="R778" s="2"/>
      <c r="S778" s="2"/>
      <c r="T778" s="2"/>
      <c r="U778" s="2"/>
      <c r="V778" s="2"/>
      <c r="W778" s="2"/>
      <c r="BD778" s="2"/>
      <c r="BE778" s="2"/>
      <c r="BF778" s="2"/>
      <c r="BG778" s="2"/>
      <c r="BH778" s="2"/>
      <c r="BI778" s="2"/>
      <c r="BO778" s="2"/>
      <c r="BP778" s="2"/>
      <c r="BQ778" s="2"/>
    </row>
    <row r="779" spans="18:69" x14ac:dyDescent="0.2">
      <c r="R779" s="2"/>
      <c r="S779" s="2"/>
      <c r="T779" s="2"/>
      <c r="U779" s="2"/>
      <c r="V779" s="2"/>
      <c r="W779" s="2"/>
      <c r="BD779" s="2"/>
      <c r="BE779" s="2"/>
      <c r="BF779" s="2"/>
      <c r="BG779" s="2"/>
      <c r="BH779" s="2"/>
      <c r="BI779" s="2"/>
      <c r="BO779" s="2"/>
      <c r="BP779" s="2"/>
      <c r="BQ779" s="2"/>
    </row>
    <row r="780" spans="18:69" x14ac:dyDescent="0.2">
      <c r="R780" s="2"/>
      <c r="S780" s="2"/>
      <c r="T780" s="2"/>
      <c r="U780" s="2"/>
      <c r="V780" s="2"/>
      <c r="W780" s="2"/>
      <c r="BD780" s="2"/>
      <c r="BE780" s="2"/>
      <c r="BF780" s="2"/>
      <c r="BG780" s="2"/>
      <c r="BH780" s="2"/>
      <c r="BI780" s="2"/>
      <c r="BO780" s="2"/>
      <c r="BP780" s="2"/>
      <c r="BQ780" s="2"/>
    </row>
    <row r="781" spans="18:69" x14ac:dyDescent="0.2">
      <c r="R781" s="2"/>
      <c r="S781" s="2"/>
      <c r="T781" s="2"/>
      <c r="U781" s="2"/>
      <c r="V781" s="2"/>
      <c r="W781" s="2"/>
      <c r="BD781" s="2"/>
      <c r="BE781" s="2"/>
      <c r="BF781" s="2"/>
      <c r="BG781" s="2"/>
      <c r="BH781" s="2"/>
      <c r="BI781" s="2"/>
      <c r="BO781" s="2"/>
      <c r="BP781" s="2"/>
      <c r="BQ781" s="2"/>
    </row>
    <row r="782" spans="18:69" x14ac:dyDescent="0.2">
      <c r="R782" s="2"/>
      <c r="S782" s="2"/>
      <c r="T782" s="2"/>
      <c r="U782" s="2"/>
      <c r="V782" s="2"/>
      <c r="W782" s="2"/>
      <c r="BD782" s="2"/>
      <c r="BE782" s="2"/>
      <c r="BF782" s="2"/>
      <c r="BG782" s="2"/>
      <c r="BH782" s="2"/>
      <c r="BI782" s="2"/>
      <c r="BO782" s="2"/>
      <c r="BP782" s="2"/>
      <c r="BQ782" s="2"/>
    </row>
    <row r="783" spans="18:69" x14ac:dyDescent="0.2">
      <c r="R783" s="2"/>
      <c r="S783" s="2"/>
      <c r="T783" s="2"/>
      <c r="U783" s="2"/>
      <c r="V783" s="2"/>
      <c r="W783" s="2"/>
      <c r="BD783" s="2"/>
      <c r="BE783" s="2"/>
      <c r="BF783" s="2"/>
      <c r="BG783" s="2"/>
      <c r="BH783" s="2"/>
      <c r="BI783" s="2"/>
      <c r="BO783" s="2"/>
      <c r="BP783" s="2"/>
      <c r="BQ783" s="2"/>
    </row>
    <row r="784" spans="18:69" x14ac:dyDescent="0.2">
      <c r="R784" s="2"/>
      <c r="S784" s="2"/>
      <c r="T784" s="2"/>
      <c r="U784" s="2"/>
      <c r="V784" s="2"/>
      <c r="W784" s="2"/>
      <c r="BD784" s="2"/>
      <c r="BE784" s="2"/>
      <c r="BF784" s="2"/>
      <c r="BG784" s="2"/>
      <c r="BH784" s="2"/>
      <c r="BI784" s="2"/>
      <c r="BO784" s="2"/>
      <c r="BP784" s="2"/>
      <c r="BQ784" s="2"/>
    </row>
    <row r="785" spans="18:69" x14ac:dyDescent="0.2">
      <c r="R785" s="2"/>
      <c r="S785" s="2"/>
      <c r="T785" s="2"/>
      <c r="U785" s="2"/>
      <c r="V785" s="2"/>
      <c r="W785" s="2"/>
      <c r="BD785" s="2"/>
      <c r="BE785" s="2"/>
      <c r="BF785" s="2"/>
      <c r="BG785" s="2"/>
      <c r="BH785" s="2"/>
      <c r="BI785" s="2"/>
      <c r="BO785" s="2"/>
      <c r="BP785" s="2"/>
      <c r="BQ785" s="2"/>
    </row>
    <row r="786" spans="18:69" x14ac:dyDescent="0.2">
      <c r="R786" s="2"/>
      <c r="S786" s="2"/>
      <c r="T786" s="2"/>
      <c r="U786" s="2"/>
      <c r="V786" s="2"/>
      <c r="W786" s="2"/>
      <c r="BD786" s="2"/>
      <c r="BE786" s="2"/>
      <c r="BF786" s="2"/>
      <c r="BG786" s="2"/>
      <c r="BH786" s="2"/>
      <c r="BI786" s="2"/>
      <c r="BO786" s="2"/>
      <c r="BP786" s="2"/>
      <c r="BQ786" s="2"/>
    </row>
    <row r="787" spans="18:69" x14ac:dyDescent="0.2">
      <c r="R787" s="2"/>
      <c r="S787" s="2"/>
      <c r="T787" s="2"/>
      <c r="U787" s="2"/>
      <c r="V787" s="2"/>
      <c r="W787" s="2"/>
      <c r="BD787" s="2"/>
      <c r="BE787" s="2"/>
      <c r="BF787" s="2"/>
      <c r="BG787" s="2"/>
      <c r="BH787" s="2"/>
      <c r="BI787" s="2"/>
      <c r="BO787" s="2"/>
      <c r="BP787" s="2"/>
      <c r="BQ787" s="2"/>
    </row>
    <row r="788" spans="18:69" x14ac:dyDescent="0.2">
      <c r="R788" s="2"/>
      <c r="S788" s="2"/>
      <c r="T788" s="2"/>
      <c r="U788" s="2"/>
      <c r="V788" s="2"/>
      <c r="W788" s="2"/>
      <c r="BD788" s="2"/>
      <c r="BE788" s="2"/>
      <c r="BF788" s="2"/>
      <c r="BG788" s="2"/>
      <c r="BH788" s="2"/>
      <c r="BI788" s="2"/>
      <c r="BO788" s="2"/>
      <c r="BP788" s="2"/>
      <c r="BQ788" s="2"/>
    </row>
    <row r="789" spans="18:69" x14ac:dyDescent="0.2">
      <c r="R789" s="2"/>
      <c r="S789" s="2"/>
      <c r="T789" s="2"/>
      <c r="U789" s="2"/>
      <c r="V789" s="2"/>
      <c r="W789" s="2"/>
      <c r="BD789" s="2"/>
      <c r="BE789" s="2"/>
      <c r="BF789" s="2"/>
      <c r="BG789" s="2"/>
      <c r="BH789" s="2"/>
      <c r="BI789" s="2"/>
      <c r="BO789" s="2"/>
      <c r="BP789" s="2"/>
      <c r="BQ789" s="2"/>
    </row>
    <row r="790" spans="18:69" x14ac:dyDescent="0.2">
      <c r="R790" s="2"/>
      <c r="S790" s="2"/>
      <c r="T790" s="2"/>
      <c r="U790" s="2"/>
      <c r="V790" s="2"/>
      <c r="W790" s="2"/>
      <c r="BD790" s="2"/>
      <c r="BE790" s="2"/>
      <c r="BF790" s="2"/>
      <c r="BG790" s="2"/>
      <c r="BH790" s="2"/>
      <c r="BI790" s="2"/>
      <c r="BO790" s="2"/>
      <c r="BP790" s="2"/>
      <c r="BQ790" s="2"/>
    </row>
    <row r="791" spans="18:69" x14ac:dyDescent="0.2">
      <c r="R791" s="2"/>
      <c r="S791" s="2"/>
      <c r="T791" s="2"/>
      <c r="U791" s="2"/>
      <c r="V791" s="2"/>
      <c r="W791" s="2"/>
      <c r="BD791" s="2"/>
      <c r="BE791" s="2"/>
      <c r="BF791" s="2"/>
      <c r="BG791" s="2"/>
      <c r="BH791" s="2"/>
      <c r="BI791" s="2"/>
      <c r="BO791" s="2"/>
      <c r="BP791" s="2"/>
      <c r="BQ791" s="2"/>
    </row>
    <row r="792" spans="18:69" x14ac:dyDescent="0.2">
      <c r="R792" s="2"/>
      <c r="S792" s="2"/>
      <c r="T792" s="2"/>
      <c r="U792" s="2"/>
      <c r="V792" s="2"/>
      <c r="W792" s="2"/>
      <c r="BD792" s="2"/>
      <c r="BE792" s="2"/>
      <c r="BF792" s="2"/>
      <c r="BG792" s="2"/>
      <c r="BH792" s="2"/>
      <c r="BI792" s="2"/>
      <c r="BO792" s="2"/>
      <c r="BP792" s="2"/>
      <c r="BQ792" s="2"/>
    </row>
    <row r="793" spans="18:69" x14ac:dyDescent="0.2">
      <c r="R793" s="2"/>
      <c r="S793" s="2"/>
      <c r="T793" s="2"/>
      <c r="U793" s="2"/>
      <c r="V793" s="2"/>
      <c r="W793" s="2"/>
      <c r="BD793" s="2"/>
      <c r="BE793" s="2"/>
      <c r="BF793" s="2"/>
      <c r="BG793" s="2"/>
      <c r="BH793" s="2"/>
      <c r="BI793" s="2"/>
      <c r="BO793" s="2"/>
      <c r="BP793" s="2"/>
      <c r="BQ793" s="2"/>
    </row>
    <row r="794" spans="18:69" x14ac:dyDescent="0.2">
      <c r="R794" s="2"/>
      <c r="S794" s="2"/>
      <c r="T794" s="2"/>
      <c r="U794" s="2"/>
      <c r="V794" s="2"/>
      <c r="W794" s="2"/>
      <c r="BD794" s="2"/>
      <c r="BE794" s="2"/>
      <c r="BF794" s="2"/>
      <c r="BG794" s="2"/>
      <c r="BH794" s="2"/>
      <c r="BI794" s="2"/>
      <c r="BO794" s="2"/>
      <c r="BP794" s="2"/>
      <c r="BQ794" s="2"/>
    </row>
    <row r="795" spans="18:69" x14ac:dyDescent="0.2">
      <c r="R795" s="2"/>
      <c r="S795" s="2"/>
      <c r="T795" s="2"/>
      <c r="U795" s="2"/>
      <c r="V795" s="2"/>
      <c r="W795" s="2"/>
      <c r="BD795" s="2"/>
      <c r="BE795" s="2"/>
      <c r="BF795" s="2"/>
      <c r="BG795" s="2"/>
      <c r="BH795" s="2"/>
      <c r="BI795" s="2"/>
      <c r="BO795" s="2"/>
      <c r="BP795" s="2"/>
      <c r="BQ795" s="2"/>
    </row>
    <row r="796" spans="18:69" x14ac:dyDescent="0.2">
      <c r="R796" s="2"/>
      <c r="S796" s="2"/>
      <c r="T796" s="2"/>
      <c r="U796" s="2"/>
      <c r="V796" s="2"/>
      <c r="W796" s="2"/>
      <c r="BD796" s="2"/>
      <c r="BE796" s="2"/>
      <c r="BF796" s="2"/>
      <c r="BG796" s="2"/>
      <c r="BH796" s="2"/>
      <c r="BI796" s="2"/>
      <c r="BO796" s="2"/>
      <c r="BP796" s="2"/>
      <c r="BQ796" s="2"/>
    </row>
    <row r="797" spans="18:69" x14ac:dyDescent="0.2">
      <c r="R797" s="2"/>
      <c r="S797" s="2"/>
      <c r="T797" s="2"/>
      <c r="U797" s="2"/>
      <c r="V797" s="2"/>
      <c r="W797" s="2"/>
      <c r="BD797" s="2"/>
      <c r="BE797" s="2"/>
      <c r="BF797" s="2"/>
      <c r="BG797" s="2"/>
      <c r="BH797" s="2"/>
      <c r="BI797" s="2"/>
      <c r="BO797" s="2"/>
      <c r="BP797" s="2"/>
      <c r="BQ797" s="2"/>
    </row>
    <row r="798" spans="18:69" x14ac:dyDescent="0.2">
      <c r="R798" s="2"/>
      <c r="S798" s="2"/>
      <c r="T798" s="2"/>
      <c r="U798" s="2"/>
      <c r="V798" s="2"/>
      <c r="W798" s="2"/>
      <c r="BD798" s="2"/>
      <c r="BE798" s="2"/>
      <c r="BF798" s="2"/>
      <c r="BG798" s="2"/>
      <c r="BH798" s="2"/>
      <c r="BI798" s="2"/>
      <c r="BO798" s="2"/>
      <c r="BP798" s="2"/>
      <c r="BQ798" s="2"/>
    </row>
    <row r="799" spans="18:69" x14ac:dyDescent="0.2">
      <c r="R799" s="2"/>
      <c r="S799" s="2"/>
      <c r="T799" s="2"/>
      <c r="U799" s="2"/>
      <c r="V799" s="2"/>
      <c r="W799" s="2"/>
      <c r="BD799" s="2"/>
      <c r="BE799" s="2"/>
      <c r="BF799" s="2"/>
      <c r="BG799" s="2"/>
      <c r="BH799" s="2"/>
      <c r="BI799" s="2"/>
      <c r="BO799" s="2"/>
      <c r="BP799" s="2"/>
      <c r="BQ799" s="2"/>
    </row>
    <row r="800" spans="18:69" x14ac:dyDescent="0.2">
      <c r="R800" s="2"/>
      <c r="S800" s="2"/>
      <c r="T800" s="2"/>
      <c r="U800" s="2"/>
      <c r="V800" s="2"/>
      <c r="W800" s="2"/>
      <c r="BD800" s="2"/>
      <c r="BE800" s="2"/>
      <c r="BF800" s="2"/>
      <c r="BG800" s="2"/>
      <c r="BH800" s="2"/>
      <c r="BI800" s="2"/>
      <c r="BO800" s="2"/>
      <c r="BP800" s="2"/>
      <c r="BQ800" s="2"/>
    </row>
    <row r="801" spans="18:69" x14ac:dyDescent="0.2">
      <c r="R801" s="2"/>
      <c r="S801" s="2"/>
      <c r="T801" s="2"/>
      <c r="U801" s="2"/>
      <c r="V801" s="2"/>
      <c r="W801" s="2"/>
      <c r="BD801" s="2"/>
      <c r="BE801" s="2"/>
      <c r="BF801" s="2"/>
      <c r="BG801" s="2"/>
      <c r="BH801" s="2"/>
      <c r="BI801" s="2"/>
      <c r="BO801" s="2"/>
      <c r="BP801" s="2"/>
      <c r="BQ801" s="2"/>
    </row>
    <row r="802" spans="18:69" x14ac:dyDescent="0.2">
      <c r="R802" s="2"/>
      <c r="S802" s="2"/>
      <c r="T802" s="2"/>
      <c r="U802" s="2"/>
      <c r="V802" s="2"/>
      <c r="W802" s="2"/>
      <c r="BD802" s="2"/>
      <c r="BE802" s="2"/>
      <c r="BF802" s="2"/>
      <c r="BG802" s="2"/>
      <c r="BH802" s="2"/>
      <c r="BI802" s="2"/>
      <c r="BO802" s="2"/>
      <c r="BP802" s="2"/>
      <c r="BQ802" s="2"/>
    </row>
    <row r="803" spans="18:69" x14ac:dyDescent="0.2">
      <c r="R803" s="2"/>
      <c r="S803" s="2"/>
      <c r="T803" s="2"/>
      <c r="U803" s="2"/>
      <c r="V803" s="2"/>
      <c r="W803" s="2"/>
      <c r="BD803" s="2"/>
      <c r="BE803" s="2"/>
      <c r="BF803" s="2"/>
      <c r="BG803" s="2"/>
      <c r="BH803" s="2"/>
      <c r="BI803" s="2"/>
      <c r="BO803" s="2"/>
      <c r="BP803" s="2"/>
      <c r="BQ803" s="2"/>
    </row>
    <row r="804" spans="18:69" x14ac:dyDescent="0.2">
      <c r="R804" s="2"/>
      <c r="S804" s="2"/>
      <c r="T804" s="2"/>
      <c r="U804" s="2"/>
      <c r="V804" s="2"/>
      <c r="W804" s="2"/>
      <c r="BD804" s="2"/>
      <c r="BE804" s="2"/>
      <c r="BF804" s="2"/>
      <c r="BG804" s="2"/>
      <c r="BH804" s="2"/>
      <c r="BI804" s="2"/>
      <c r="BO804" s="2"/>
      <c r="BP804" s="2"/>
      <c r="BQ804" s="2"/>
    </row>
    <row r="805" spans="18:69" x14ac:dyDescent="0.2">
      <c r="R805" s="2"/>
      <c r="S805" s="2"/>
      <c r="T805" s="2"/>
      <c r="U805" s="2"/>
      <c r="V805" s="2"/>
      <c r="W805" s="2"/>
      <c r="BD805" s="2"/>
      <c r="BE805" s="2"/>
      <c r="BF805" s="2"/>
      <c r="BG805" s="2"/>
      <c r="BH805" s="2"/>
      <c r="BI805" s="2"/>
      <c r="BO805" s="2"/>
      <c r="BP805" s="2"/>
      <c r="BQ805" s="2"/>
    </row>
    <row r="806" spans="18:69" x14ac:dyDescent="0.2">
      <c r="R806" s="2"/>
      <c r="S806" s="2"/>
      <c r="T806" s="2"/>
      <c r="U806" s="2"/>
      <c r="V806" s="2"/>
      <c r="W806" s="2"/>
      <c r="BD806" s="2"/>
      <c r="BE806" s="2"/>
      <c r="BF806" s="2"/>
      <c r="BG806" s="2"/>
      <c r="BH806" s="2"/>
      <c r="BI806" s="2"/>
      <c r="BO806" s="2"/>
      <c r="BP806" s="2"/>
      <c r="BQ806" s="2"/>
    </row>
    <row r="807" spans="18:69" x14ac:dyDescent="0.2">
      <c r="R807" s="2"/>
      <c r="S807" s="2"/>
      <c r="T807" s="2"/>
      <c r="U807" s="2"/>
      <c r="V807" s="2"/>
      <c r="W807" s="2"/>
      <c r="BD807" s="2"/>
      <c r="BE807" s="2"/>
      <c r="BF807" s="2"/>
      <c r="BG807" s="2"/>
      <c r="BH807" s="2"/>
      <c r="BI807" s="2"/>
      <c r="BO807" s="2"/>
      <c r="BP807" s="2"/>
      <c r="BQ807" s="2"/>
    </row>
    <row r="808" spans="18:69" x14ac:dyDescent="0.2">
      <c r="R808" s="2"/>
      <c r="S808" s="2"/>
      <c r="T808" s="2"/>
      <c r="U808" s="2"/>
      <c r="V808" s="2"/>
      <c r="W808" s="2"/>
      <c r="BD808" s="2"/>
      <c r="BE808" s="2"/>
      <c r="BF808" s="2"/>
      <c r="BG808" s="2"/>
      <c r="BH808" s="2"/>
      <c r="BI808" s="2"/>
      <c r="BO808" s="2"/>
      <c r="BP808" s="2"/>
      <c r="BQ808" s="2"/>
    </row>
    <row r="809" spans="18:69" x14ac:dyDescent="0.2">
      <c r="R809" s="2"/>
      <c r="S809" s="2"/>
      <c r="T809" s="2"/>
      <c r="U809" s="2"/>
      <c r="V809" s="2"/>
      <c r="W809" s="2"/>
      <c r="BD809" s="2"/>
      <c r="BE809" s="2"/>
      <c r="BF809" s="2"/>
      <c r="BG809" s="2"/>
      <c r="BH809" s="2"/>
      <c r="BI809" s="2"/>
      <c r="BO809" s="2"/>
      <c r="BP809" s="2"/>
      <c r="BQ809" s="2"/>
    </row>
    <row r="810" spans="18:69" x14ac:dyDescent="0.2">
      <c r="R810" s="2"/>
      <c r="S810" s="2"/>
      <c r="T810" s="2"/>
      <c r="U810" s="2"/>
      <c r="V810" s="2"/>
      <c r="W810" s="2"/>
      <c r="BD810" s="2"/>
      <c r="BE810" s="2"/>
      <c r="BF810" s="2"/>
      <c r="BG810" s="2"/>
      <c r="BH810" s="2"/>
      <c r="BI810" s="2"/>
      <c r="BO810" s="2"/>
      <c r="BP810" s="2"/>
      <c r="BQ810" s="2"/>
    </row>
    <row r="811" spans="18:69" x14ac:dyDescent="0.2">
      <c r="R811" s="2"/>
      <c r="S811" s="2"/>
      <c r="T811" s="2"/>
      <c r="U811" s="2"/>
      <c r="V811" s="2"/>
      <c r="W811" s="2"/>
      <c r="BD811" s="2"/>
      <c r="BE811" s="2"/>
      <c r="BF811" s="2"/>
      <c r="BG811" s="2"/>
      <c r="BH811" s="2"/>
      <c r="BI811" s="2"/>
      <c r="BO811" s="2"/>
      <c r="BP811" s="2"/>
      <c r="BQ811" s="2"/>
    </row>
    <row r="812" spans="18:69" x14ac:dyDescent="0.2">
      <c r="R812" s="2"/>
      <c r="S812" s="2"/>
      <c r="T812" s="2"/>
      <c r="U812" s="2"/>
      <c r="V812" s="2"/>
      <c r="W812" s="2"/>
      <c r="BD812" s="2"/>
      <c r="BE812" s="2"/>
      <c r="BF812" s="2"/>
      <c r="BG812" s="2"/>
      <c r="BH812" s="2"/>
      <c r="BI812" s="2"/>
      <c r="BO812" s="2"/>
      <c r="BP812" s="2"/>
      <c r="BQ812" s="2"/>
    </row>
    <row r="813" spans="18:69" x14ac:dyDescent="0.2">
      <c r="R813" s="2"/>
      <c r="S813" s="2"/>
      <c r="T813" s="2"/>
      <c r="U813" s="2"/>
      <c r="V813" s="2"/>
      <c r="W813" s="2"/>
      <c r="BD813" s="2"/>
      <c r="BE813" s="2"/>
      <c r="BF813" s="2"/>
      <c r="BG813" s="2"/>
      <c r="BH813" s="2"/>
      <c r="BI813" s="2"/>
      <c r="BO813" s="2"/>
      <c r="BP813" s="2"/>
      <c r="BQ813" s="2"/>
    </row>
    <row r="814" spans="18:69" x14ac:dyDescent="0.2">
      <c r="R814" s="2"/>
      <c r="S814" s="2"/>
      <c r="T814" s="2"/>
      <c r="U814" s="2"/>
      <c r="V814" s="2"/>
      <c r="W814" s="2"/>
      <c r="BD814" s="2"/>
      <c r="BE814" s="2"/>
      <c r="BF814" s="2"/>
      <c r="BG814" s="2"/>
      <c r="BH814" s="2"/>
      <c r="BI814" s="2"/>
      <c r="BO814" s="2"/>
      <c r="BP814" s="2"/>
      <c r="BQ814" s="2"/>
    </row>
    <row r="815" spans="18:69" x14ac:dyDescent="0.2">
      <c r="R815" s="2"/>
      <c r="S815" s="2"/>
      <c r="T815" s="2"/>
      <c r="U815" s="2"/>
      <c r="V815" s="2"/>
      <c r="W815" s="2"/>
      <c r="BD815" s="2"/>
      <c r="BE815" s="2"/>
      <c r="BF815" s="2"/>
      <c r="BG815" s="2"/>
      <c r="BH815" s="2"/>
      <c r="BI815" s="2"/>
      <c r="BO815" s="2"/>
      <c r="BP815" s="2"/>
      <c r="BQ815" s="2"/>
    </row>
    <row r="816" spans="18:69" x14ac:dyDescent="0.2">
      <c r="R816" s="2"/>
      <c r="S816" s="2"/>
      <c r="T816" s="2"/>
      <c r="U816" s="2"/>
      <c r="V816" s="2"/>
      <c r="W816" s="2"/>
      <c r="BD816" s="2"/>
      <c r="BE816" s="2"/>
      <c r="BF816" s="2"/>
      <c r="BG816" s="2"/>
      <c r="BH816" s="2"/>
      <c r="BI816" s="2"/>
      <c r="BO816" s="2"/>
      <c r="BP816" s="2"/>
      <c r="BQ816" s="2"/>
    </row>
    <row r="817" spans="18:69" x14ac:dyDescent="0.2">
      <c r="R817" s="2"/>
      <c r="S817" s="2"/>
      <c r="T817" s="2"/>
      <c r="U817" s="2"/>
      <c r="V817" s="2"/>
      <c r="W817" s="2"/>
      <c r="BD817" s="2"/>
      <c r="BE817" s="2"/>
      <c r="BF817" s="2"/>
      <c r="BG817" s="2"/>
      <c r="BH817" s="2"/>
      <c r="BI817" s="2"/>
      <c r="BO817" s="2"/>
      <c r="BP817" s="2"/>
      <c r="BQ817" s="2"/>
    </row>
    <row r="818" spans="18:69" x14ac:dyDescent="0.2">
      <c r="R818" s="2"/>
      <c r="S818" s="2"/>
      <c r="T818" s="2"/>
      <c r="U818" s="2"/>
      <c r="V818" s="2"/>
      <c r="W818" s="2"/>
      <c r="BD818" s="2"/>
      <c r="BE818" s="2"/>
      <c r="BF818" s="2"/>
      <c r="BG818" s="2"/>
      <c r="BH818" s="2"/>
      <c r="BI818" s="2"/>
      <c r="BO818" s="2"/>
      <c r="BP818" s="2"/>
      <c r="BQ818" s="2"/>
    </row>
    <row r="819" spans="18:69" x14ac:dyDescent="0.2">
      <c r="R819" s="2"/>
      <c r="S819" s="2"/>
      <c r="T819" s="2"/>
      <c r="U819" s="2"/>
      <c r="V819" s="2"/>
      <c r="W819" s="2"/>
      <c r="BD819" s="2"/>
      <c r="BE819" s="2"/>
      <c r="BF819" s="2"/>
      <c r="BG819" s="2"/>
      <c r="BH819" s="2"/>
      <c r="BI819" s="2"/>
      <c r="BO819" s="2"/>
      <c r="BP819" s="2"/>
      <c r="BQ819" s="2"/>
    </row>
    <row r="820" spans="18:69" x14ac:dyDescent="0.2">
      <c r="R820" s="2"/>
      <c r="S820" s="2"/>
      <c r="T820" s="2"/>
      <c r="U820" s="2"/>
      <c r="V820" s="2"/>
      <c r="W820" s="2"/>
      <c r="BD820" s="2"/>
      <c r="BE820" s="2"/>
      <c r="BF820" s="2"/>
      <c r="BG820" s="2"/>
      <c r="BH820" s="2"/>
      <c r="BI820" s="2"/>
      <c r="BO820" s="2"/>
      <c r="BP820" s="2"/>
      <c r="BQ820" s="2"/>
    </row>
    <row r="821" spans="18:69" x14ac:dyDescent="0.2">
      <c r="R821" s="2"/>
      <c r="S821" s="2"/>
      <c r="T821" s="2"/>
      <c r="U821" s="2"/>
      <c r="V821" s="2"/>
      <c r="W821" s="2"/>
      <c r="BD821" s="2"/>
      <c r="BE821" s="2"/>
      <c r="BF821" s="2"/>
      <c r="BG821" s="2"/>
      <c r="BH821" s="2"/>
      <c r="BI821" s="2"/>
      <c r="BO821" s="2"/>
      <c r="BP821" s="2"/>
      <c r="BQ821" s="2"/>
    </row>
    <row r="822" spans="18:69" x14ac:dyDescent="0.2">
      <c r="R822" s="2"/>
      <c r="S822" s="2"/>
      <c r="T822" s="2"/>
      <c r="U822" s="2"/>
      <c r="V822" s="2"/>
      <c r="W822" s="2"/>
      <c r="BD822" s="2"/>
      <c r="BE822" s="2"/>
      <c r="BF822" s="2"/>
      <c r="BG822" s="2"/>
      <c r="BH822" s="2"/>
      <c r="BI822" s="2"/>
      <c r="BO822" s="2"/>
      <c r="BP822" s="2"/>
      <c r="BQ822" s="2"/>
    </row>
    <row r="823" spans="18:69" x14ac:dyDescent="0.2">
      <c r="R823" s="2"/>
      <c r="S823" s="2"/>
      <c r="T823" s="2"/>
      <c r="U823" s="2"/>
      <c r="V823" s="2"/>
      <c r="W823" s="2"/>
      <c r="BD823" s="2"/>
      <c r="BE823" s="2"/>
      <c r="BF823" s="2"/>
      <c r="BG823" s="2"/>
      <c r="BH823" s="2"/>
      <c r="BI823" s="2"/>
      <c r="BO823" s="2"/>
      <c r="BP823" s="2"/>
      <c r="BQ823" s="2"/>
    </row>
    <row r="824" spans="18:69" x14ac:dyDescent="0.2">
      <c r="R824" s="2"/>
      <c r="S824" s="2"/>
      <c r="T824" s="2"/>
      <c r="U824" s="2"/>
      <c r="V824" s="2"/>
      <c r="W824" s="2"/>
      <c r="BD824" s="2"/>
      <c r="BE824" s="2"/>
      <c r="BF824" s="2"/>
      <c r="BG824" s="2"/>
      <c r="BH824" s="2"/>
      <c r="BI824" s="2"/>
      <c r="BO824" s="2"/>
      <c r="BP824" s="2"/>
      <c r="BQ824" s="2"/>
    </row>
    <row r="825" spans="18:69" x14ac:dyDescent="0.2">
      <c r="R825" s="2"/>
      <c r="S825" s="2"/>
      <c r="T825" s="2"/>
      <c r="U825" s="2"/>
      <c r="V825" s="2"/>
      <c r="W825" s="2"/>
      <c r="BD825" s="2"/>
      <c r="BE825" s="2"/>
      <c r="BF825" s="2"/>
      <c r="BG825" s="2"/>
      <c r="BH825" s="2"/>
      <c r="BI825" s="2"/>
      <c r="BO825" s="2"/>
      <c r="BP825" s="2"/>
      <c r="BQ825" s="2"/>
    </row>
    <row r="826" spans="18:69" x14ac:dyDescent="0.2">
      <c r="R826" s="2"/>
      <c r="S826" s="2"/>
      <c r="T826" s="2"/>
      <c r="U826" s="2"/>
      <c r="V826" s="2"/>
      <c r="W826" s="2"/>
      <c r="BD826" s="2"/>
      <c r="BE826" s="2"/>
      <c r="BF826" s="2"/>
      <c r="BG826" s="2"/>
      <c r="BH826" s="2"/>
      <c r="BI826" s="2"/>
      <c r="BO826" s="2"/>
      <c r="BP826" s="2"/>
      <c r="BQ826" s="2"/>
    </row>
    <row r="827" spans="18:69" x14ac:dyDescent="0.2">
      <c r="R827" s="2"/>
      <c r="S827" s="2"/>
      <c r="T827" s="2"/>
      <c r="U827" s="2"/>
      <c r="V827" s="2"/>
      <c r="W827" s="2"/>
      <c r="BD827" s="2"/>
      <c r="BE827" s="2"/>
      <c r="BF827" s="2"/>
      <c r="BG827" s="2"/>
      <c r="BH827" s="2"/>
      <c r="BI827" s="2"/>
      <c r="BO827" s="2"/>
      <c r="BP827" s="2"/>
      <c r="BQ827" s="2"/>
    </row>
    <row r="828" spans="18:69" x14ac:dyDescent="0.2">
      <c r="R828" s="2"/>
      <c r="S828" s="2"/>
      <c r="T828" s="2"/>
      <c r="U828" s="2"/>
      <c r="V828" s="2"/>
      <c r="W828" s="2"/>
      <c r="BD828" s="2"/>
      <c r="BE828" s="2"/>
      <c r="BF828" s="2"/>
      <c r="BG828" s="2"/>
      <c r="BH828" s="2"/>
      <c r="BI828" s="2"/>
      <c r="BO828" s="2"/>
      <c r="BP828" s="2"/>
      <c r="BQ828" s="2"/>
    </row>
    <row r="829" spans="18:69" x14ac:dyDescent="0.2">
      <c r="R829" s="2"/>
      <c r="S829" s="2"/>
      <c r="T829" s="2"/>
      <c r="U829" s="2"/>
      <c r="V829" s="2"/>
      <c r="W829" s="2"/>
      <c r="BD829" s="2"/>
      <c r="BE829" s="2"/>
      <c r="BF829" s="2"/>
      <c r="BG829" s="2"/>
      <c r="BH829" s="2"/>
      <c r="BI829" s="2"/>
      <c r="BO829" s="2"/>
      <c r="BP829" s="2"/>
      <c r="BQ829" s="2"/>
    </row>
    <row r="830" spans="18:69" x14ac:dyDescent="0.2">
      <c r="R830" s="2"/>
      <c r="S830" s="2"/>
      <c r="T830" s="2"/>
      <c r="U830" s="2"/>
      <c r="V830" s="2"/>
      <c r="W830" s="2"/>
      <c r="BD830" s="2"/>
      <c r="BE830" s="2"/>
      <c r="BF830" s="2"/>
      <c r="BG830" s="2"/>
      <c r="BH830" s="2"/>
      <c r="BI830" s="2"/>
      <c r="BO830" s="2"/>
      <c r="BP830" s="2"/>
      <c r="BQ830" s="2"/>
    </row>
    <row r="831" spans="18:69" x14ac:dyDescent="0.2">
      <c r="R831" s="2"/>
      <c r="S831" s="2"/>
      <c r="T831" s="2"/>
      <c r="U831" s="2"/>
      <c r="V831" s="2"/>
      <c r="W831" s="2"/>
      <c r="BD831" s="2"/>
      <c r="BE831" s="2"/>
      <c r="BF831" s="2"/>
      <c r="BG831" s="2"/>
      <c r="BH831" s="2"/>
      <c r="BI831" s="2"/>
      <c r="BO831" s="2"/>
      <c r="BP831" s="2"/>
      <c r="BQ831" s="2"/>
    </row>
    <row r="832" spans="18:69" x14ac:dyDescent="0.2">
      <c r="R832" s="2"/>
      <c r="S832" s="2"/>
      <c r="T832" s="2"/>
      <c r="U832" s="2"/>
      <c r="V832" s="2"/>
      <c r="W832" s="2"/>
      <c r="BD832" s="2"/>
      <c r="BE832" s="2"/>
      <c r="BF832" s="2"/>
      <c r="BG832" s="2"/>
      <c r="BH832" s="2"/>
      <c r="BI832" s="2"/>
      <c r="BO832" s="2"/>
      <c r="BP832" s="2"/>
      <c r="BQ832" s="2"/>
    </row>
    <row r="833" spans="18:69" x14ac:dyDescent="0.2">
      <c r="R833" s="2"/>
      <c r="S833" s="2"/>
      <c r="T833" s="2"/>
      <c r="U833" s="2"/>
      <c r="V833" s="2"/>
      <c r="W833" s="2"/>
      <c r="BD833" s="2"/>
      <c r="BE833" s="2"/>
      <c r="BF833" s="2"/>
      <c r="BG833" s="2"/>
      <c r="BH833" s="2"/>
      <c r="BI833" s="2"/>
      <c r="BO833" s="2"/>
      <c r="BP833" s="2"/>
      <c r="BQ833" s="2"/>
    </row>
    <row r="834" spans="18:69" x14ac:dyDescent="0.2">
      <c r="R834" s="2"/>
      <c r="S834" s="2"/>
      <c r="T834" s="2"/>
      <c r="U834" s="2"/>
      <c r="V834" s="2"/>
      <c r="W834" s="2"/>
      <c r="BD834" s="2"/>
      <c r="BE834" s="2"/>
      <c r="BF834" s="2"/>
      <c r="BG834" s="2"/>
      <c r="BH834" s="2"/>
      <c r="BI834" s="2"/>
      <c r="BO834" s="2"/>
      <c r="BP834" s="2"/>
      <c r="BQ834" s="2"/>
    </row>
    <row r="835" spans="18:69" x14ac:dyDescent="0.2">
      <c r="R835" s="2"/>
      <c r="S835" s="2"/>
      <c r="T835" s="2"/>
      <c r="U835" s="2"/>
      <c r="V835" s="2"/>
      <c r="W835" s="2"/>
      <c r="BD835" s="2"/>
      <c r="BE835" s="2"/>
      <c r="BF835" s="2"/>
      <c r="BG835" s="2"/>
      <c r="BH835" s="2"/>
      <c r="BI835" s="2"/>
      <c r="BO835" s="2"/>
      <c r="BP835" s="2"/>
      <c r="BQ835" s="2"/>
    </row>
    <row r="836" spans="18:69" x14ac:dyDescent="0.2">
      <c r="R836" s="2"/>
      <c r="S836" s="2"/>
      <c r="T836" s="2"/>
      <c r="U836" s="2"/>
      <c r="V836" s="2"/>
      <c r="W836" s="2"/>
      <c r="BD836" s="2"/>
      <c r="BE836" s="2"/>
      <c r="BF836" s="2"/>
      <c r="BG836" s="2"/>
      <c r="BH836" s="2"/>
      <c r="BI836" s="2"/>
      <c r="BO836" s="2"/>
      <c r="BP836" s="2"/>
      <c r="BQ836" s="2"/>
    </row>
    <row r="837" spans="18:69" x14ac:dyDescent="0.2">
      <c r="R837" s="2"/>
      <c r="S837" s="2"/>
      <c r="T837" s="2"/>
      <c r="U837" s="2"/>
      <c r="V837" s="2"/>
      <c r="W837" s="2"/>
      <c r="BD837" s="2"/>
      <c r="BE837" s="2"/>
      <c r="BF837" s="2"/>
      <c r="BG837" s="2"/>
      <c r="BH837" s="2"/>
      <c r="BI837" s="2"/>
      <c r="BO837" s="2"/>
      <c r="BP837" s="2"/>
      <c r="BQ837" s="2"/>
    </row>
    <row r="838" spans="18:69" x14ac:dyDescent="0.2">
      <c r="R838" s="2"/>
      <c r="S838" s="2"/>
      <c r="T838" s="2"/>
      <c r="U838" s="2"/>
      <c r="V838" s="2"/>
      <c r="W838" s="2"/>
      <c r="BD838" s="2"/>
      <c r="BE838" s="2"/>
      <c r="BF838" s="2"/>
      <c r="BG838" s="2"/>
      <c r="BH838" s="2"/>
      <c r="BI838" s="2"/>
      <c r="BO838" s="2"/>
      <c r="BP838" s="2"/>
      <c r="BQ838" s="2"/>
    </row>
    <row r="839" spans="18:69" x14ac:dyDescent="0.2">
      <c r="R839" s="2"/>
      <c r="S839" s="2"/>
      <c r="T839" s="2"/>
      <c r="U839" s="2"/>
      <c r="V839" s="2"/>
      <c r="W839" s="2"/>
      <c r="BD839" s="2"/>
      <c r="BE839" s="2"/>
      <c r="BF839" s="2"/>
      <c r="BG839" s="2"/>
      <c r="BH839" s="2"/>
      <c r="BI839" s="2"/>
      <c r="BO839" s="2"/>
      <c r="BP839" s="2"/>
      <c r="BQ839" s="2"/>
    </row>
    <row r="840" spans="18:69" x14ac:dyDescent="0.2">
      <c r="R840" s="2"/>
      <c r="S840" s="2"/>
      <c r="T840" s="2"/>
      <c r="U840" s="2"/>
      <c r="V840" s="2"/>
      <c r="W840" s="2"/>
      <c r="BD840" s="2"/>
      <c r="BE840" s="2"/>
      <c r="BF840" s="2"/>
      <c r="BG840" s="2"/>
      <c r="BH840" s="2"/>
      <c r="BI840" s="2"/>
      <c r="BO840" s="2"/>
      <c r="BP840" s="2"/>
      <c r="BQ840" s="2"/>
    </row>
    <row r="841" spans="18:69" x14ac:dyDescent="0.2">
      <c r="R841" s="2"/>
      <c r="S841" s="2"/>
      <c r="T841" s="2"/>
      <c r="U841" s="2"/>
      <c r="V841" s="2"/>
      <c r="W841" s="2"/>
      <c r="BD841" s="2"/>
      <c r="BE841" s="2"/>
      <c r="BF841" s="2"/>
      <c r="BG841" s="2"/>
      <c r="BH841" s="2"/>
      <c r="BI841" s="2"/>
      <c r="BO841" s="2"/>
      <c r="BP841" s="2"/>
      <c r="BQ841" s="2"/>
    </row>
    <row r="842" spans="18:69" x14ac:dyDescent="0.2">
      <c r="R842" s="2"/>
      <c r="S842" s="2"/>
      <c r="T842" s="2"/>
      <c r="U842" s="2"/>
      <c r="V842" s="2"/>
      <c r="W842" s="2"/>
      <c r="BD842" s="2"/>
      <c r="BE842" s="2"/>
      <c r="BF842" s="2"/>
      <c r="BG842" s="2"/>
      <c r="BH842" s="2"/>
      <c r="BI842" s="2"/>
      <c r="BO842" s="2"/>
      <c r="BP842" s="2"/>
      <c r="BQ842" s="2"/>
    </row>
    <row r="843" spans="18:69" x14ac:dyDescent="0.2">
      <c r="R843" s="2"/>
      <c r="S843" s="2"/>
      <c r="T843" s="2"/>
      <c r="U843" s="2"/>
      <c r="V843" s="2"/>
      <c r="W843" s="2"/>
      <c r="BD843" s="2"/>
      <c r="BE843" s="2"/>
      <c r="BF843" s="2"/>
      <c r="BG843" s="2"/>
      <c r="BH843" s="2"/>
      <c r="BI843" s="2"/>
      <c r="BO843" s="2"/>
      <c r="BP843" s="2"/>
      <c r="BQ843" s="2"/>
    </row>
    <row r="844" spans="18:69" x14ac:dyDescent="0.2">
      <c r="R844" s="2"/>
      <c r="S844" s="2"/>
      <c r="T844" s="2"/>
      <c r="U844" s="2"/>
      <c r="V844" s="2"/>
      <c r="W844" s="2"/>
      <c r="BD844" s="2"/>
      <c r="BE844" s="2"/>
      <c r="BF844" s="2"/>
      <c r="BG844" s="2"/>
      <c r="BH844" s="2"/>
      <c r="BI844" s="2"/>
      <c r="BO844" s="2"/>
      <c r="BP844" s="2"/>
      <c r="BQ844" s="2"/>
    </row>
    <row r="845" spans="18:69" x14ac:dyDescent="0.2">
      <c r="R845" s="2"/>
      <c r="S845" s="2"/>
      <c r="T845" s="2"/>
      <c r="U845" s="2"/>
      <c r="V845" s="2"/>
      <c r="W845" s="2"/>
      <c r="BD845" s="2"/>
      <c r="BE845" s="2"/>
      <c r="BF845" s="2"/>
      <c r="BG845" s="2"/>
      <c r="BH845" s="2"/>
      <c r="BI845" s="2"/>
      <c r="BO845" s="2"/>
      <c r="BP845" s="2"/>
      <c r="BQ845" s="2"/>
    </row>
    <row r="846" spans="18:69" x14ac:dyDescent="0.2">
      <c r="R846" s="2"/>
      <c r="S846" s="2"/>
      <c r="T846" s="2"/>
      <c r="U846" s="2"/>
      <c r="V846" s="2"/>
      <c r="W846" s="2"/>
      <c r="BD846" s="2"/>
      <c r="BE846" s="2"/>
      <c r="BF846" s="2"/>
      <c r="BG846" s="2"/>
      <c r="BH846" s="2"/>
      <c r="BI846" s="2"/>
      <c r="BO846" s="2"/>
      <c r="BP846" s="2"/>
      <c r="BQ846" s="2"/>
    </row>
    <row r="847" spans="18:69" x14ac:dyDescent="0.2">
      <c r="R847" s="2"/>
      <c r="S847" s="2"/>
      <c r="T847" s="2"/>
      <c r="U847" s="2"/>
      <c r="V847" s="2"/>
      <c r="W847" s="2"/>
      <c r="BD847" s="2"/>
      <c r="BE847" s="2"/>
      <c r="BF847" s="2"/>
      <c r="BG847" s="2"/>
      <c r="BH847" s="2"/>
      <c r="BI847" s="2"/>
      <c r="BO847" s="2"/>
      <c r="BP847" s="2"/>
      <c r="BQ847" s="2"/>
    </row>
    <row r="848" spans="18:69" x14ac:dyDescent="0.2">
      <c r="R848" s="2"/>
      <c r="S848" s="2"/>
      <c r="T848" s="2"/>
      <c r="U848" s="2"/>
      <c r="V848" s="2"/>
      <c r="W848" s="2"/>
      <c r="BD848" s="2"/>
      <c r="BE848" s="2"/>
      <c r="BF848" s="2"/>
      <c r="BG848" s="2"/>
      <c r="BH848" s="2"/>
      <c r="BI848" s="2"/>
      <c r="BO848" s="2"/>
      <c r="BP848" s="2"/>
      <c r="BQ848" s="2"/>
    </row>
    <row r="849" spans="18:69" x14ac:dyDescent="0.2">
      <c r="R849" s="2"/>
      <c r="S849" s="2"/>
      <c r="T849" s="2"/>
      <c r="U849" s="2"/>
      <c r="V849" s="2"/>
      <c r="W849" s="2"/>
      <c r="BD849" s="2"/>
      <c r="BE849" s="2"/>
      <c r="BF849" s="2"/>
      <c r="BG849" s="2"/>
      <c r="BH849" s="2"/>
      <c r="BI849" s="2"/>
      <c r="BO849" s="2"/>
      <c r="BP849" s="2"/>
      <c r="BQ849" s="2"/>
    </row>
    <row r="850" spans="18:69" x14ac:dyDescent="0.2">
      <c r="R850" s="2"/>
      <c r="S850" s="2"/>
      <c r="T850" s="2"/>
      <c r="U850" s="2"/>
      <c r="V850" s="2"/>
      <c r="W850" s="2"/>
      <c r="BD850" s="2"/>
      <c r="BE850" s="2"/>
      <c r="BF850" s="2"/>
      <c r="BG850" s="2"/>
      <c r="BH850" s="2"/>
      <c r="BI850" s="2"/>
      <c r="BO850" s="2"/>
      <c r="BP850" s="2"/>
      <c r="BQ850" s="2"/>
    </row>
    <row r="851" spans="18:69" x14ac:dyDescent="0.2">
      <c r="R851" s="2"/>
      <c r="S851" s="2"/>
      <c r="T851" s="2"/>
      <c r="U851" s="2"/>
      <c r="V851" s="2"/>
      <c r="W851" s="2"/>
      <c r="BD851" s="2"/>
      <c r="BE851" s="2"/>
      <c r="BF851" s="2"/>
      <c r="BG851" s="2"/>
      <c r="BH851" s="2"/>
      <c r="BI851" s="2"/>
      <c r="BO851" s="2"/>
      <c r="BP851" s="2"/>
      <c r="BQ851" s="2"/>
    </row>
    <row r="852" spans="18:69" x14ac:dyDescent="0.2">
      <c r="R852" s="2"/>
      <c r="S852" s="2"/>
      <c r="T852" s="2"/>
      <c r="U852" s="2"/>
      <c r="V852" s="2"/>
      <c r="W852" s="2"/>
      <c r="BD852" s="2"/>
      <c r="BE852" s="2"/>
      <c r="BF852" s="2"/>
      <c r="BG852" s="2"/>
      <c r="BH852" s="2"/>
      <c r="BI852" s="2"/>
      <c r="BO852" s="2"/>
      <c r="BP852" s="2"/>
      <c r="BQ852" s="2"/>
    </row>
    <row r="853" spans="18:69" x14ac:dyDescent="0.2">
      <c r="R853" s="2"/>
      <c r="S853" s="2"/>
      <c r="T853" s="2"/>
      <c r="U853" s="2"/>
      <c r="V853" s="2"/>
      <c r="W853" s="2"/>
      <c r="BD853" s="2"/>
      <c r="BE853" s="2"/>
      <c r="BF853" s="2"/>
      <c r="BG853" s="2"/>
      <c r="BH853" s="2"/>
      <c r="BI853" s="2"/>
      <c r="BO853" s="2"/>
      <c r="BP853" s="2"/>
      <c r="BQ853" s="2"/>
    </row>
    <row r="854" spans="18:69" x14ac:dyDescent="0.2">
      <c r="R854" s="2"/>
      <c r="S854" s="2"/>
      <c r="T854" s="2"/>
      <c r="U854" s="2"/>
      <c r="V854" s="2"/>
      <c r="W854" s="2"/>
      <c r="BD854" s="2"/>
      <c r="BE854" s="2"/>
      <c r="BF854" s="2"/>
      <c r="BG854" s="2"/>
      <c r="BH854" s="2"/>
      <c r="BI854" s="2"/>
      <c r="BO854" s="2"/>
      <c r="BP854" s="2"/>
      <c r="BQ854" s="2"/>
    </row>
    <row r="855" spans="18:69" x14ac:dyDescent="0.2">
      <c r="R855" s="2"/>
      <c r="S855" s="2"/>
      <c r="T855" s="2"/>
      <c r="U855" s="2"/>
      <c r="V855" s="2"/>
      <c r="W855" s="2"/>
      <c r="BD855" s="2"/>
      <c r="BE855" s="2"/>
      <c r="BF855" s="2"/>
      <c r="BG855" s="2"/>
      <c r="BH855" s="2"/>
      <c r="BI855" s="2"/>
      <c r="BO855" s="2"/>
      <c r="BP855" s="2"/>
      <c r="BQ855" s="2"/>
    </row>
    <row r="856" spans="18:69" x14ac:dyDescent="0.2">
      <c r="R856" s="2"/>
      <c r="S856" s="2"/>
      <c r="T856" s="2"/>
      <c r="U856" s="2"/>
      <c r="V856" s="2"/>
      <c r="W856" s="2"/>
      <c r="BD856" s="2"/>
      <c r="BE856" s="2"/>
      <c r="BF856" s="2"/>
      <c r="BG856" s="2"/>
      <c r="BH856" s="2"/>
      <c r="BI856" s="2"/>
      <c r="BO856" s="2"/>
      <c r="BP856" s="2"/>
      <c r="BQ856" s="2"/>
    </row>
    <row r="857" spans="18:69" x14ac:dyDescent="0.2">
      <c r="R857" s="2"/>
      <c r="S857" s="2"/>
      <c r="T857" s="2"/>
      <c r="U857" s="2"/>
      <c r="V857" s="2"/>
      <c r="W857" s="2"/>
      <c r="BD857" s="2"/>
      <c r="BE857" s="2"/>
      <c r="BF857" s="2"/>
      <c r="BG857" s="2"/>
      <c r="BH857" s="2"/>
      <c r="BI857" s="2"/>
      <c r="BO857" s="2"/>
      <c r="BP857" s="2"/>
      <c r="BQ857" s="2"/>
    </row>
    <row r="858" spans="18:69" x14ac:dyDescent="0.2">
      <c r="R858" s="2"/>
      <c r="S858" s="2"/>
      <c r="T858" s="2"/>
      <c r="U858" s="2"/>
      <c r="V858" s="2"/>
      <c r="W858" s="2"/>
      <c r="BD858" s="2"/>
      <c r="BE858" s="2"/>
      <c r="BF858" s="2"/>
      <c r="BG858" s="2"/>
      <c r="BH858" s="2"/>
      <c r="BI858" s="2"/>
      <c r="BO858" s="2"/>
      <c r="BP858" s="2"/>
      <c r="BQ858" s="2"/>
    </row>
    <row r="859" spans="18:69" x14ac:dyDescent="0.2">
      <c r="R859" s="2"/>
      <c r="S859" s="2"/>
      <c r="T859" s="2"/>
      <c r="U859" s="2"/>
      <c r="V859" s="2"/>
      <c r="W859" s="2"/>
      <c r="BD859" s="2"/>
      <c r="BE859" s="2"/>
      <c r="BF859" s="2"/>
      <c r="BG859" s="2"/>
      <c r="BH859" s="2"/>
      <c r="BI859" s="2"/>
      <c r="BO859" s="2"/>
      <c r="BP859" s="2"/>
      <c r="BQ859" s="2"/>
    </row>
    <row r="860" spans="18:69" x14ac:dyDescent="0.2">
      <c r="R860" s="2"/>
      <c r="S860" s="2"/>
      <c r="T860" s="2"/>
      <c r="U860" s="2"/>
      <c r="V860" s="2"/>
      <c r="W860" s="2"/>
      <c r="BD860" s="2"/>
      <c r="BE860" s="2"/>
      <c r="BF860" s="2"/>
      <c r="BG860" s="2"/>
      <c r="BH860" s="2"/>
      <c r="BI860" s="2"/>
      <c r="BO860" s="2"/>
      <c r="BP860" s="2"/>
      <c r="BQ860" s="2"/>
    </row>
    <row r="861" spans="18:69" x14ac:dyDescent="0.2">
      <c r="R861" s="2"/>
      <c r="S861" s="2"/>
      <c r="T861" s="2"/>
      <c r="U861" s="2"/>
      <c r="V861" s="2"/>
      <c r="W861" s="2"/>
      <c r="BD861" s="2"/>
      <c r="BE861" s="2"/>
      <c r="BF861" s="2"/>
      <c r="BG861" s="2"/>
      <c r="BH861" s="2"/>
      <c r="BI861" s="2"/>
      <c r="BO861" s="2"/>
      <c r="BP861" s="2"/>
      <c r="BQ861" s="2"/>
    </row>
    <row r="862" spans="18:69" x14ac:dyDescent="0.2">
      <c r="R862" s="2"/>
      <c r="S862" s="2"/>
      <c r="T862" s="2"/>
      <c r="U862" s="2"/>
      <c r="V862" s="2"/>
      <c r="W862" s="2"/>
      <c r="BD862" s="2"/>
      <c r="BE862" s="2"/>
      <c r="BF862" s="2"/>
      <c r="BG862" s="2"/>
      <c r="BH862" s="2"/>
      <c r="BI862" s="2"/>
      <c r="BO862" s="2"/>
      <c r="BP862" s="2"/>
      <c r="BQ862" s="2"/>
    </row>
    <row r="863" spans="18:69" x14ac:dyDescent="0.2">
      <c r="R863" s="2"/>
      <c r="S863" s="2"/>
      <c r="T863" s="2"/>
      <c r="U863" s="2"/>
      <c r="V863" s="2"/>
      <c r="W863" s="2"/>
      <c r="BD863" s="2"/>
      <c r="BE863" s="2"/>
      <c r="BF863" s="2"/>
      <c r="BG863" s="2"/>
      <c r="BH863" s="2"/>
      <c r="BI863" s="2"/>
      <c r="BO863" s="2"/>
      <c r="BP863" s="2"/>
      <c r="BQ863" s="2"/>
    </row>
    <row r="864" spans="18:69" x14ac:dyDescent="0.2">
      <c r="R864" s="2"/>
      <c r="S864" s="2"/>
      <c r="T864" s="2"/>
      <c r="U864" s="2"/>
      <c r="V864" s="2"/>
      <c r="W864" s="2"/>
      <c r="BD864" s="2"/>
      <c r="BE864" s="2"/>
      <c r="BF864" s="2"/>
      <c r="BG864" s="2"/>
      <c r="BH864" s="2"/>
      <c r="BI864" s="2"/>
      <c r="BO864" s="2"/>
      <c r="BP864" s="2"/>
      <c r="BQ864" s="2"/>
    </row>
    <row r="865" spans="18:69" x14ac:dyDescent="0.2">
      <c r="R865" s="2"/>
      <c r="S865" s="2"/>
      <c r="T865" s="2"/>
      <c r="U865" s="2"/>
      <c r="V865" s="2"/>
      <c r="W865" s="2"/>
      <c r="BD865" s="2"/>
      <c r="BE865" s="2"/>
      <c r="BF865" s="2"/>
      <c r="BG865" s="2"/>
      <c r="BH865" s="2"/>
      <c r="BI865" s="2"/>
      <c r="BO865" s="2"/>
      <c r="BP865" s="2"/>
      <c r="BQ865" s="2"/>
    </row>
    <row r="866" spans="18:69" x14ac:dyDescent="0.2">
      <c r="R866" s="2"/>
      <c r="S866" s="2"/>
      <c r="T866" s="2"/>
      <c r="U866" s="2"/>
      <c r="V866" s="2"/>
      <c r="W866" s="2"/>
      <c r="BD866" s="2"/>
      <c r="BE866" s="2"/>
      <c r="BF866" s="2"/>
      <c r="BG866" s="2"/>
      <c r="BH866" s="2"/>
      <c r="BI866" s="2"/>
      <c r="BO866" s="2"/>
      <c r="BP866" s="2"/>
      <c r="BQ866" s="2"/>
    </row>
    <row r="867" spans="18:69" x14ac:dyDescent="0.2">
      <c r="R867" s="2"/>
      <c r="S867" s="2"/>
      <c r="T867" s="2"/>
      <c r="U867" s="2"/>
      <c r="V867" s="2"/>
      <c r="W867" s="2"/>
      <c r="BD867" s="2"/>
      <c r="BE867" s="2"/>
      <c r="BF867" s="2"/>
      <c r="BG867" s="2"/>
      <c r="BH867" s="2"/>
      <c r="BI867" s="2"/>
      <c r="BO867" s="2"/>
      <c r="BP867" s="2"/>
      <c r="BQ867" s="2"/>
    </row>
    <row r="868" spans="18:69" x14ac:dyDescent="0.2">
      <c r="R868" s="2"/>
      <c r="S868" s="2"/>
      <c r="T868" s="2"/>
      <c r="U868" s="2"/>
      <c r="V868" s="2"/>
      <c r="W868" s="2"/>
      <c r="BD868" s="2"/>
      <c r="BE868" s="2"/>
      <c r="BF868" s="2"/>
      <c r="BG868" s="2"/>
      <c r="BH868" s="2"/>
      <c r="BI868" s="2"/>
      <c r="BO868" s="2"/>
      <c r="BP868" s="2"/>
      <c r="BQ868" s="2"/>
    </row>
    <row r="869" spans="18:69" x14ac:dyDescent="0.2">
      <c r="R869" s="2"/>
      <c r="S869" s="2"/>
      <c r="T869" s="2"/>
      <c r="U869" s="2"/>
      <c r="V869" s="2"/>
      <c r="W869" s="2"/>
      <c r="BD869" s="2"/>
      <c r="BE869" s="2"/>
      <c r="BF869" s="2"/>
      <c r="BG869" s="2"/>
      <c r="BH869" s="2"/>
      <c r="BI869" s="2"/>
      <c r="BO869" s="2"/>
      <c r="BP869" s="2"/>
      <c r="BQ869" s="2"/>
    </row>
    <row r="870" spans="18:69" x14ac:dyDescent="0.2">
      <c r="R870" s="2"/>
      <c r="S870" s="2"/>
      <c r="T870" s="2"/>
      <c r="U870" s="2"/>
      <c r="V870" s="2"/>
      <c r="W870" s="2"/>
      <c r="BD870" s="2"/>
      <c r="BE870" s="2"/>
      <c r="BF870" s="2"/>
      <c r="BG870" s="2"/>
      <c r="BH870" s="2"/>
      <c r="BI870" s="2"/>
      <c r="BO870" s="2"/>
      <c r="BP870" s="2"/>
      <c r="BQ870" s="2"/>
    </row>
    <row r="871" spans="18:69" x14ac:dyDescent="0.2">
      <c r="R871" s="2"/>
      <c r="S871" s="2"/>
      <c r="T871" s="2"/>
      <c r="U871" s="2"/>
      <c r="V871" s="2"/>
      <c r="W871" s="2"/>
      <c r="BD871" s="2"/>
      <c r="BE871" s="2"/>
      <c r="BF871" s="2"/>
      <c r="BG871" s="2"/>
      <c r="BH871" s="2"/>
      <c r="BI871" s="2"/>
      <c r="BO871" s="2"/>
      <c r="BP871" s="2"/>
      <c r="BQ871" s="2"/>
    </row>
    <row r="872" spans="18:69" x14ac:dyDescent="0.2">
      <c r="R872" s="2"/>
      <c r="S872" s="2"/>
      <c r="T872" s="2"/>
      <c r="U872" s="2"/>
      <c r="V872" s="2"/>
      <c r="W872" s="2"/>
      <c r="BD872" s="2"/>
      <c r="BE872" s="2"/>
      <c r="BF872" s="2"/>
      <c r="BG872" s="2"/>
      <c r="BH872" s="2"/>
      <c r="BI872" s="2"/>
      <c r="BO872" s="2"/>
      <c r="BP872" s="2"/>
      <c r="BQ872" s="2"/>
    </row>
    <row r="873" spans="18:69" x14ac:dyDescent="0.2">
      <c r="R873" s="2"/>
      <c r="S873" s="2"/>
      <c r="T873" s="2"/>
      <c r="U873" s="2"/>
      <c r="V873" s="2"/>
      <c r="W873" s="2"/>
      <c r="BD873" s="2"/>
      <c r="BE873" s="2"/>
      <c r="BF873" s="2"/>
      <c r="BG873" s="2"/>
      <c r="BH873" s="2"/>
      <c r="BI873" s="2"/>
      <c r="BO873" s="2"/>
      <c r="BP873" s="2"/>
      <c r="BQ873" s="2"/>
    </row>
    <row r="874" spans="18:69" x14ac:dyDescent="0.2">
      <c r="R874" s="2"/>
      <c r="S874" s="2"/>
      <c r="T874" s="2"/>
      <c r="U874" s="2"/>
      <c r="V874" s="2"/>
      <c r="W874" s="2"/>
      <c r="BD874" s="2"/>
      <c r="BE874" s="2"/>
      <c r="BF874" s="2"/>
      <c r="BG874" s="2"/>
      <c r="BH874" s="2"/>
      <c r="BI874" s="2"/>
      <c r="BO874" s="2"/>
      <c r="BP874" s="2"/>
      <c r="BQ874" s="2"/>
    </row>
    <row r="875" spans="18:69" x14ac:dyDescent="0.2">
      <c r="R875" s="2"/>
      <c r="S875" s="2"/>
      <c r="T875" s="2"/>
      <c r="U875" s="2"/>
      <c r="V875" s="2"/>
      <c r="W875" s="2"/>
      <c r="BD875" s="2"/>
      <c r="BE875" s="2"/>
      <c r="BF875" s="2"/>
      <c r="BG875" s="2"/>
      <c r="BH875" s="2"/>
      <c r="BI875" s="2"/>
      <c r="BO875" s="2"/>
      <c r="BP875" s="2"/>
      <c r="BQ875" s="2"/>
    </row>
    <row r="876" spans="18:69" x14ac:dyDescent="0.2">
      <c r="R876" s="2"/>
      <c r="S876" s="2"/>
      <c r="T876" s="2"/>
      <c r="U876" s="2"/>
      <c r="V876" s="2"/>
      <c r="W876" s="2"/>
      <c r="BD876" s="2"/>
      <c r="BE876" s="2"/>
      <c r="BF876" s="2"/>
      <c r="BG876" s="2"/>
      <c r="BH876" s="2"/>
      <c r="BI876" s="2"/>
      <c r="BO876" s="2"/>
      <c r="BP876" s="2"/>
      <c r="BQ876" s="2"/>
    </row>
    <row r="877" spans="18:69" x14ac:dyDescent="0.2">
      <c r="R877" s="2"/>
      <c r="S877" s="2"/>
      <c r="T877" s="2"/>
      <c r="U877" s="2"/>
      <c r="V877" s="2"/>
      <c r="W877" s="2"/>
      <c r="BD877" s="2"/>
      <c r="BE877" s="2"/>
      <c r="BF877" s="2"/>
      <c r="BG877" s="2"/>
      <c r="BH877" s="2"/>
      <c r="BI877" s="2"/>
      <c r="BO877" s="2"/>
      <c r="BP877" s="2"/>
      <c r="BQ877" s="2"/>
    </row>
    <row r="878" spans="18:69" x14ac:dyDescent="0.2">
      <c r="R878" s="2"/>
      <c r="S878" s="2"/>
      <c r="T878" s="2"/>
      <c r="U878" s="2"/>
      <c r="V878" s="2"/>
      <c r="W878" s="2"/>
      <c r="BD878" s="2"/>
      <c r="BE878" s="2"/>
      <c r="BF878" s="2"/>
      <c r="BG878" s="2"/>
      <c r="BH878" s="2"/>
      <c r="BI878" s="2"/>
      <c r="BO878" s="2"/>
      <c r="BP878" s="2"/>
      <c r="BQ878" s="2"/>
    </row>
    <row r="879" spans="18:69" x14ac:dyDescent="0.2">
      <c r="R879" s="2"/>
      <c r="S879" s="2"/>
      <c r="T879" s="2"/>
      <c r="U879" s="2"/>
      <c r="V879" s="2"/>
      <c r="W879" s="2"/>
      <c r="BD879" s="2"/>
      <c r="BE879" s="2"/>
      <c r="BF879" s="2"/>
      <c r="BG879" s="2"/>
      <c r="BH879" s="2"/>
      <c r="BI879" s="2"/>
      <c r="BO879" s="2"/>
      <c r="BP879" s="2"/>
      <c r="BQ879" s="2"/>
    </row>
    <row r="880" spans="18:69" x14ac:dyDescent="0.2">
      <c r="R880" s="2"/>
      <c r="S880" s="2"/>
      <c r="T880" s="2"/>
      <c r="U880" s="2"/>
      <c r="V880" s="2"/>
      <c r="W880" s="2"/>
      <c r="BD880" s="2"/>
      <c r="BE880" s="2"/>
      <c r="BF880" s="2"/>
      <c r="BG880" s="2"/>
      <c r="BH880" s="2"/>
      <c r="BI880" s="2"/>
      <c r="BO880" s="2"/>
      <c r="BP880" s="2"/>
      <c r="BQ880" s="2"/>
    </row>
    <row r="881" spans="18:69" x14ac:dyDescent="0.2">
      <c r="R881" s="2"/>
      <c r="S881" s="2"/>
      <c r="T881" s="2"/>
      <c r="U881" s="2"/>
      <c r="V881" s="2"/>
      <c r="W881" s="2"/>
      <c r="BD881" s="2"/>
      <c r="BE881" s="2"/>
      <c r="BF881" s="2"/>
      <c r="BG881" s="2"/>
      <c r="BH881" s="2"/>
      <c r="BI881" s="2"/>
      <c r="BO881" s="2"/>
      <c r="BP881" s="2"/>
      <c r="BQ881" s="2"/>
    </row>
    <row r="882" spans="18:69" x14ac:dyDescent="0.2">
      <c r="R882" s="2"/>
      <c r="S882" s="2"/>
      <c r="T882" s="2"/>
      <c r="U882" s="2"/>
      <c r="V882" s="2"/>
      <c r="W882" s="2"/>
      <c r="BD882" s="2"/>
      <c r="BE882" s="2"/>
      <c r="BF882" s="2"/>
      <c r="BG882" s="2"/>
      <c r="BH882" s="2"/>
      <c r="BI882" s="2"/>
      <c r="BO882" s="2"/>
      <c r="BP882" s="2"/>
      <c r="BQ882" s="2"/>
    </row>
    <row r="883" spans="18:69" x14ac:dyDescent="0.2">
      <c r="R883" s="2"/>
      <c r="S883" s="2"/>
      <c r="T883" s="2"/>
      <c r="U883" s="2"/>
      <c r="V883" s="2"/>
      <c r="W883" s="2"/>
      <c r="BD883" s="2"/>
      <c r="BE883" s="2"/>
      <c r="BF883" s="2"/>
      <c r="BG883" s="2"/>
      <c r="BH883" s="2"/>
      <c r="BI883" s="2"/>
      <c r="BO883" s="2"/>
      <c r="BP883" s="2"/>
      <c r="BQ883" s="2"/>
    </row>
    <row r="884" spans="18:69" x14ac:dyDescent="0.2">
      <c r="R884" s="2"/>
      <c r="S884" s="2"/>
      <c r="T884" s="2"/>
      <c r="U884" s="2"/>
      <c r="V884" s="2"/>
      <c r="W884" s="2"/>
      <c r="BD884" s="2"/>
      <c r="BE884" s="2"/>
      <c r="BF884" s="2"/>
      <c r="BG884" s="2"/>
      <c r="BH884" s="2"/>
      <c r="BI884" s="2"/>
      <c r="BO884" s="2"/>
      <c r="BP884" s="2"/>
      <c r="BQ884" s="2"/>
    </row>
    <row r="885" spans="18:69" x14ac:dyDescent="0.2">
      <c r="R885" s="2"/>
      <c r="S885" s="2"/>
      <c r="T885" s="2"/>
      <c r="U885" s="2"/>
      <c r="V885" s="2"/>
      <c r="W885" s="2"/>
      <c r="BD885" s="2"/>
      <c r="BE885" s="2"/>
      <c r="BF885" s="2"/>
      <c r="BG885" s="2"/>
      <c r="BH885" s="2"/>
      <c r="BI885" s="2"/>
      <c r="BO885" s="2"/>
      <c r="BP885" s="2"/>
      <c r="BQ885" s="2"/>
    </row>
    <row r="886" spans="18:69" x14ac:dyDescent="0.2">
      <c r="R886" s="2"/>
      <c r="S886" s="2"/>
      <c r="T886" s="2"/>
      <c r="U886" s="2"/>
      <c r="V886" s="2"/>
      <c r="W886" s="2"/>
      <c r="BD886" s="2"/>
      <c r="BE886" s="2"/>
      <c r="BF886" s="2"/>
      <c r="BG886" s="2"/>
      <c r="BH886" s="2"/>
      <c r="BI886" s="2"/>
      <c r="BO886" s="2"/>
      <c r="BP886" s="2"/>
      <c r="BQ886" s="2"/>
    </row>
    <row r="887" spans="18:69" x14ac:dyDescent="0.2">
      <c r="R887" s="2"/>
      <c r="S887" s="2"/>
      <c r="T887" s="2"/>
      <c r="U887" s="2"/>
      <c r="V887" s="2"/>
      <c r="W887" s="2"/>
      <c r="BD887" s="2"/>
      <c r="BE887" s="2"/>
      <c r="BF887" s="2"/>
      <c r="BG887" s="2"/>
      <c r="BH887" s="2"/>
      <c r="BI887" s="2"/>
      <c r="BO887" s="2"/>
      <c r="BP887" s="2"/>
      <c r="BQ887" s="2"/>
    </row>
    <row r="888" spans="18:69" x14ac:dyDescent="0.2">
      <c r="R888" s="2"/>
      <c r="S888" s="2"/>
      <c r="T888" s="2"/>
      <c r="U888" s="2"/>
      <c r="V888" s="2"/>
      <c r="W888" s="2"/>
      <c r="BD888" s="2"/>
      <c r="BE888" s="2"/>
      <c r="BF888" s="2"/>
      <c r="BG888" s="2"/>
      <c r="BH888" s="2"/>
      <c r="BI888" s="2"/>
      <c r="BO888" s="2"/>
      <c r="BP888" s="2"/>
      <c r="BQ888" s="2"/>
    </row>
    <row r="889" spans="18:69" x14ac:dyDescent="0.2">
      <c r="R889" s="2"/>
      <c r="S889" s="2"/>
      <c r="T889" s="2"/>
      <c r="U889" s="2"/>
      <c r="V889" s="2"/>
      <c r="W889" s="2"/>
      <c r="BD889" s="2"/>
      <c r="BE889" s="2"/>
      <c r="BF889" s="2"/>
      <c r="BG889" s="2"/>
      <c r="BH889" s="2"/>
      <c r="BI889" s="2"/>
      <c r="BO889" s="2"/>
      <c r="BP889" s="2"/>
      <c r="BQ889" s="2"/>
    </row>
    <row r="890" spans="18:69" x14ac:dyDescent="0.2">
      <c r="R890" s="2"/>
      <c r="S890" s="2"/>
      <c r="T890" s="2"/>
      <c r="U890" s="2"/>
      <c r="V890" s="2"/>
      <c r="W890" s="2"/>
      <c r="BD890" s="2"/>
      <c r="BE890" s="2"/>
      <c r="BF890" s="2"/>
      <c r="BG890" s="2"/>
      <c r="BH890" s="2"/>
      <c r="BI890" s="2"/>
      <c r="BO890" s="2"/>
      <c r="BP890" s="2"/>
      <c r="BQ890" s="2"/>
    </row>
    <row r="891" spans="18:69" x14ac:dyDescent="0.2">
      <c r="R891" s="2"/>
      <c r="S891" s="2"/>
      <c r="T891" s="2"/>
      <c r="U891" s="2"/>
      <c r="V891" s="2"/>
      <c r="W891" s="2"/>
      <c r="BD891" s="2"/>
      <c r="BE891" s="2"/>
      <c r="BF891" s="2"/>
      <c r="BG891" s="2"/>
      <c r="BH891" s="2"/>
      <c r="BI891" s="2"/>
      <c r="BO891" s="2"/>
      <c r="BP891" s="2"/>
      <c r="BQ891" s="2"/>
    </row>
    <row r="892" spans="18:69" x14ac:dyDescent="0.2">
      <c r="R892" s="2"/>
      <c r="S892" s="2"/>
      <c r="T892" s="2"/>
      <c r="U892" s="2"/>
      <c r="V892" s="2"/>
      <c r="W892" s="2"/>
      <c r="BD892" s="2"/>
      <c r="BE892" s="2"/>
      <c r="BF892" s="2"/>
      <c r="BG892" s="2"/>
      <c r="BH892" s="2"/>
      <c r="BI892" s="2"/>
      <c r="BO892" s="2"/>
      <c r="BP892" s="2"/>
      <c r="BQ892" s="2"/>
    </row>
    <row r="893" spans="18:69" x14ac:dyDescent="0.2">
      <c r="R893" s="2"/>
      <c r="S893" s="2"/>
      <c r="T893" s="2"/>
      <c r="U893" s="2"/>
      <c r="V893" s="2"/>
      <c r="W893" s="2"/>
      <c r="BD893" s="2"/>
      <c r="BE893" s="2"/>
      <c r="BF893" s="2"/>
      <c r="BG893" s="2"/>
      <c r="BH893" s="2"/>
      <c r="BI893" s="2"/>
      <c r="BO893" s="2"/>
      <c r="BP893" s="2"/>
      <c r="BQ893" s="2"/>
    </row>
    <row r="894" spans="18:69" x14ac:dyDescent="0.2">
      <c r="R894" s="2"/>
      <c r="S894" s="2"/>
      <c r="T894" s="2"/>
      <c r="U894" s="2"/>
      <c r="V894" s="2"/>
      <c r="W894" s="2"/>
      <c r="BD894" s="2"/>
      <c r="BE894" s="2"/>
      <c r="BF894" s="2"/>
      <c r="BG894" s="2"/>
      <c r="BH894" s="2"/>
      <c r="BI894" s="2"/>
      <c r="BO894" s="2"/>
      <c r="BP894" s="2"/>
      <c r="BQ894" s="2"/>
    </row>
    <row r="895" spans="18:69" x14ac:dyDescent="0.2">
      <c r="R895" s="2"/>
      <c r="S895" s="2"/>
      <c r="T895" s="2"/>
      <c r="U895" s="2"/>
      <c r="V895" s="2"/>
      <c r="W895" s="2"/>
      <c r="BD895" s="2"/>
      <c r="BE895" s="2"/>
      <c r="BF895" s="2"/>
      <c r="BG895" s="2"/>
      <c r="BH895" s="2"/>
      <c r="BI895" s="2"/>
      <c r="BO895" s="2"/>
      <c r="BP895" s="2"/>
      <c r="BQ895" s="2"/>
    </row>
    <row r="896" spans="18:69" x14ac:dyDescent="0.2">
      <c r="R896" s="2"/>
      <c r="S896" s="2"/>
      <c r="T896" s="2"/>
      <c r="U896" s="2"/>
      <c r="V896" s="2"/>
      <c r="W896" s="2"/>
      <c r="BD896" s="2"/>
      <c r="BE896" s="2"/>
      <c r="BF896" s="2"/>
      <c r="BG896" s="2"/>
      <c r="BH896" s="2"/>
      <c r="BI896" s="2"/>
      <c r="BO896" s="2"/>
      <c r="BP896" s="2"/>
      <c r="BQ896" s="2"/>
    </row>
    <row r="897" spans="18:69" x14ac:dyDescent="0.2">
      <c r="R897" s="2"/>
      <c r="S897" s="2"/>
      <c r="T897" s="2"/>
      <c r="U897" s="2"/>
      <c r="V897" s="2"/>
      <c r="W897" s="2"/>
      <c r="BD897" s="2"/>
      <c r="BE897" s="2"/>
      <c r="BF897" s="2"/>
      <c r="BG897" s="2"/>
      <c r="BH897" s="2"/>
      <c r="BI897" s="2"/>
      <c r="BO897" s="2"/>
      <c r="BP897" s="2"/>
      <c r="BQ897" s="2"/>
    </row>
    <row r="898" spans="18:69" x14ac:dyDescent="0.2">
      <c r="R898" s="2"/>
      <c r="S898" s="2"/>
      <c r="T898" s="2"/>
      <c r="U898" s="2"/>
      <c r="V898" s="2"/>
      <c r="W898" s="2"/>
      <c r="BD898" s="2"/>
      <c r="BE898" s="2"/>
      <c r="BF898" s="2"/>
      <c r="BG898" s="2"/>
      <c r="BH898" s="2"/>
      <c r="BI898" s="2"/>
      <c r="BO898" s="2"/>
      <c r="BP898" s="2"/>
      <c r="BQ898" s="2"/>
    </row>
    <row r="899" spans="18:69" x14ac:dyDescent="0.2">
      <c r="R899" s="2"/>
      <c r="S899" s="2"/>
      <c r="T899" s="2"/>
      <c r="U899" s="2"/>
      <c r="V899" s="2"/>
      <c r="W899" s="2"/>
      <c r="BD899" s="2"/>
      <c r="BE899" s="2"/>
      <c r="BF899" s="2"/>
      <c r="BG899" s="2"/>
      <c r="BH899" s="2"/>
      <c r="BI899" s="2"/>
      <c r="BO899" s="2"/>
      <c r="BP899" s="2"/>
      <c r="BQ899" s="2"/>
    </row>
    <row r="900" spans="18:69" x14ac:dyDescent="0.2">
      <c r="R900" s="2"/>
      <c r="S900" s="2"/>
      <c r="T900" s="2"/>
      <c r="U900" s="2"/>
      <c r="V900" s="2"/>
      <c r="W900" s="2"/>
      <c r="BD900" s="2"/>
      <c r="BE900" s="2"/>
      <c r="BF900" s="2"/>
      <c r="BG900" s="2"/>
      <c r="BH900" s="2"/>
      <c r="BI900" s="2"/>
      <c r="BO900" s="2"/>
      <c r="BP900" s="2"/>
      <c r="BQ900" s="2"/>
    </row>
    <row r="901" spans="18:69" x14ac:dyDescent="0.2">
      <c r="R901" s="2"/>
      <c r="S901" s="2"/>
      <c r="T901" s="2"/>
      <c r="U901" s="2"/>
      <c r="V901" s="2"/>
      <c r="W901" s="2"/>
      <c r="BD901" s="2"/>
      <c r="BE901" s="2"/>
      <c r="BF901" s="2"/>
      <c r="BG901" s="2"/>
      <c r="BH901" s="2"/>
      <c r="BI901" s="2"/>
      <c r="BO901" s="2"/>
      <c r="BP901" s="2"/>
      <c r="BQ901" s="2"/>
    </row>
    <row r="902" spans="18:69" x14ac:dyDescent="0.2">
      <c r="R902" s="2"/>
      <c r="S902" s="2"/>
      <c r="T902" s="2"/>
      <c r="U902" s="2"/>
      <c r="V902" s="2"/>
      <c r="W902" s="2"/>
      <c r="BD902" s="2"/>
      <c r="BE902" s="2"/>
      <c r="BF902" s="2"/>
      <c r="BG902" s="2"/>
      <c r="BH902" s="2"/>
      <c r="BI902" s="2"/>
      <c r="BO902" s="2"/>
      <c r="BP902" s="2"/>
      <c r="BQ902" s="2"/>
    </row>
    <row r="903" spans="18:69" x14ac:dyDescent="0.2">
      <c r="R903" s="2"/>
      <c r="S903" s="2"/>
      <c r="T903" s="2"/>
      <c r="U903" s="2"/>
      <c r="V903" s="2"/>
      <c r="W903" s="2"/>
      <c r="BD903" s="2"/>
      <c r="BE903" s="2"/>
      <c r="BF903" s="2"/>
      <c r="BG903" s="2"/>
      <c r="BH903" s="2"/>
      <c r="BI903" s="2"/>
      <c r="BO903" s="2"/>
      <c r="BP903" s="2"/>
      <c r="BQ903" s="2"/>
    </row>
    <row r="904" spans="18:69" x14ac:dyDescent="0.2">
      <c r="R904" s="2"/>
      <c r="S904" s="2"/>
      <c r="T904" s="2"/>
      <c r="U904" s="2"/>
      <c r="V904" s="2"/>
      <c r="W904" s="2"/>
      <c r="BD904" s="2"/>
      <c r="BE904" s="2"/>
      <c r="BF904" s="2"/>
      <c r="BG904" s="2"/>
      <c r="BH904" s="2"/>
      <c r="BI904" s="2"/>
      <c r="BO904" s="2"/>
      <c r="BP904" s="2"/>
      <c r="BQ904" s="2"/>
    </row>
    <row r="905" spans="18:69" x14ac:dyDescent="0.2">
      <c r="R905" s="2"/>
      <c r="S905" s="2"/>
      <c r="T905" s="2"/>
      <c r="U905" s="2"/>
      <c r="V905" s="2"/>
      <c r="W905" s="2"/>
      <c r="BD905" s="2"/>
      <c r="BE905" s="2"/>
      <c r="BF905" s="2"/>
      <c r="BG905" s="2"/>
      <c r="BH905" s="2"/>
      <c r="BI905" s="2"/>
      <c r="BO905" s="2"/>
      <c r="BP905" s="2"/>
      <c r="BQ905" s="2"/>
    </row>
    <row r="906" spans="18:69" x14ac:dyDescent="0.2">
      <c r="R906" s="2"/>
      <c r="S906" s="2"/>
      <c r="T906" s="2"/>
      <c r="U906" s="2"/>
      <c r="V906" s="2"/>
      <c r="W906" s="2"/>
      <c r="BD906" s="2"/>
      <c r="BE906" s="2"/>
      <c r="BF906" s="2"/>
      <c r="BG906" s="2"/>
      <c r="BH906" s="2"/>
      <c r="BI906" s="2"/>
      <c r="BO906" s="2"/>
      <c r="BP906" s="2"/>
      <c r="BQ906" s="2"/>
    </row>
    <row r="907" spans="18:69" x14ac:dyDescent="0.2">
      <c r="R907" s="2"/>
      <c r="S907" s="2"/>
      <c r="T907" s="2"/>
      <c r="U907" s="2"/>
      <c r="V907" s="2"/>
      <c r="W907" s="2"/>
      <c r="BD907" s="2"/>
      <c r="BE907" s="2"/>
      <c r="BF907" s="2"/>
      <c r="BG907" s="2"/>
      <c r="BH907" s="2"/>
      <c r="BI907" s="2"/>
      <c r="BO907" s="2"/>
      <c r="BP907" s="2"/>
      <c r="BQ907" s="2"/>
    </row>
    <row r="908" spans="18:69" x14ac:dyDescent="0.2">
      <c r="R908" s="2"/>
      <c r="S908" s="2"/>
      <c r="T908" s="2"/>
      <c r="U908" s="2"/>
      <c r="V908" s="2"/>
      <c r="W908" s="2"/>
      <c r="BD908" s="2"/>
      <c r="BE908" s="2"/>
      <c r="BF908" s="2"/>
      <c r="BG908" s="2"/>
      <c r="BH908" s="2"/>
      <c r="BI908" s="2"/>
      <c r="BO908" s="2"/>
      <c r="BP908" s="2"/>
      <c r="BQ908" s="2"/>
    </row>
    <row r="909" spans="18:69" x14ac:dyDescent="0.2">
      <c r="R909" s="2"/>
      <c r="S909" s="2"/>
      <c r="T909" s="2"/>
      <c r="U909" s="2"/>
      <c r="V909" s="2"/>
      <c r="W909" s="2"/>
      <c r="BD909" s="2"/>
      <c r="BE909" s="2"/>
      <c r="BF909" s="2"/>
      <c r="BG909" s="2"/>
      <c r="BH909" s="2"/>
      <c r="BI909" s="2"/>
      <c r="BO909" s="2"/>
      <c r="BP909" s="2"/>
      <c r="BQ909" s="2"/>
    </row>
    <row r="910" spans="18:69" x14ac:dyDescent="0.2">
      <c r="R910" s="2"/>
      <c r="S910" s="2"/>
      <c r="T910" s="2"/>
      <c r="U910" s="2"/>
      <c r="V910" s="2"/>
      <c r="W910" s="2"/>
      <c r="BD910" s="2"/>
      <c r="BE910" s="2"/>
      <c r="BF910" s="2"/>
      <c r="BG910" s="2"/>
      <c r="BH910" s="2"/>
      <c r="BI910" s="2"/>
      <c r="BO910" s="2"/>
      <c r="BP910" s="2"/>
      <c r="BQ910" s="2"/>
    </row>
    <row r="911" spans="18:69" x14ac:dyDescent="0.2">
      <c r="R911" s="2"/>
      <c r="S911" s="2"/>
      <c r="T911" s="2"/>
      <c r="U911" s="2"/>
      <c r="V911" s="2"/>
      <c r="W911" s="2"/>
      <c r="BD911" s="2"/>
      <c r="BE911" s="2"/>
      <c r="BF911" s="2"/>
      <c r="BG911" s="2"/>
      <c r="BH911" s="2"/>
      <c r="BI911" s="2"/>
      <c r="BO911" s="2"/>
      <c r="BP911" s="2"/>
      <c r="BQ911" s="2"/>
    </row>
    <row r="912" spans="18:69" x14ac:dyDescent="0.2">
      <c r="R912" s="2"/>
      <c r="S912" s="2"/>
      <c r="T912" s="2"/>
      <c r="U912" s="2"/>
      <c r="V912" s="2"/>
      <c r="W912" s="2"/>
      <c r="BD912" s="2"/>
      <c r="BE912" s="2"/>
      <c r="BF912" s="2"/>
      <c r="BG912" s="2"/>
      <c r="BH912" s="2"/>
      <c r="BI912" s="2"/>
      <c r="BO912" s="2"/>
      <c r="BP912" s="2"/>
      <c r="BQ912" s="2"/>
    </row>
    <row r="913" spans="18:69" x14ac:dyDescent="0.2">
      <c r="R913" s="2"/>
      <c r="S913" s="2"/>
      <c r="T913" s="2"/>
      <c r="U913" s="2"/>
      <c r="V913" s="2"/>
      <c r="W913" s="2"/>
      <c r="BD913" s="2"/>
      <c r="BE913" s="2"/>
      <c r="BF913" s="2"/>
      <c r="BG913" s="2"/>
      <c r="BH913" s="2"/>
      <c r="BI913" s="2"/>
      <c r="BO913" s="2"/>
      <c r="BP913" s="2"/>
      <c r="BQ913" s="2"/>
    </row>
    <row r="914" spans="18:69" x14ac:dyDescent="0.2">
      <c r="R914" s="2"/>
      <c r="S914" s="2"/>
      <c r="T914" s="2"/>
      <c r="U914" s="2"/>
      <c r="V914" s="2"/>
      <c r="W914" s="2"/>
      <c r="BD914" s="2"/>
      <c r="BE914" s="2"/>
      <c r="BF914" s="2"/>
      <c r="BG914" s="2"/>
      <c r="BH914" s="2"/>
      <c r="BI914" s="2"/>
      <c r="BO914" s="2"/>
      <c r="BP914" s="2"/>
      <c r="BQ914" s="2"/>
    </row>
    <row r="915" spans="18:69" x14ac:dyDescent="0.2">
      <c r="R915" s="2"/>
      <c r="S915" s="2"/>
      <c r="T915" s="2"/>
      <c r="U915" s="2"/>
      <c r="V915" s="2"/>
      <c r="W915" s="2"/>
      <c r="BD915" s="2"/>
      <c r="BE915" s="2"/>
      <c r="BF915" s="2"/>
      <c r="BG915" s="2"/>
      <c r="BH915" s="2"/>
      <c r="BI915" s="2"/>
      <c r="BO915" s="2"/>
      <c r="BP915" s="2"/>
      <c r="BQ915" s="2"/>
    </row>
    <row r="916" spans="18:69" x14ac:dyDescent="0.2">
      <c r="R916" s="2"/>
      <c r="S916" s="2"/>
      <c r="T916" s="2"/>
      <c r="U916" s="2"/>
      <c r="V916" s="2"/>
      <c r="W916" s="2"/>
      <c r="BD916" s="2"/>
      <c r="BE916" s="2"/>
      <c r="BF916" s="2"/>
      <c r="BG916" s="2"/>
      <c r="BH916" s="2"/>
      <c r="BI916" s="2"/>
      <c r="BO916" s="2"/>
      <c r="BP916" s="2"/>
      <c r="BQ916" s="2"/>
    </row>
    <row r="917" spans="18:69" x14ac:dyDescent="0.2">
      <c r="R917" s="2"/>
      <c r="S917" s="2"/>
      <c r="T917" s="2"/>
      <c r="U917" s="2"/>
      <c r="V917" s="2"/>
      <c r="W917" s="2"/>
      <c r="BD917" s="2"/>
      <c r="BE917" s="2"/>
      <c r="BF917" s="2"/>
      <c r="BG917" s="2"/>
      <c r="BH917" s="2"/>
      <c r="BI917" s="2"/>
      <c r="BO917" s="2"/>
      <c r="BP917" s="2"/>
      <c r="BQ917" s="2"/>
    </row>
    <row r="918" spans="18:69" x14ac:dyDescent="0.2">
      <c r="R918" s="2"/>
      <c r="S918" s="2"/>
      <c r="T918" s="2"/>
      <c r="U918" s="2"/>
      <c r="V918" s="2"/>
      <c r="W918" s="2"/>
      <c r="BD918" s="2"/>
      <c r="BE918" s="2"/>
      <c r="BF918" s="2"/>
      <c r="BG918" s="2"/>
      <c r="BH918" s="2"/>
      <c r="BI918" s="2"/>
      <c r="BO918" s="2"/>
      <c r="BP918" s="2"/>
      <c r="BQ918" s="2"/>
    </row>
    <row r="919" spans="18:69" x14ac:dyDescent="0.2">
      <c r="R919" s="2"/>
      <c r="S919" s="2"/>
      <c r="T919" s="2"/>
      <c r="U919" s="2"/>
      <c r="V919" s="2"/>
      <c r="W919" s="2"/>
      <c r="BD919" s="2"/>
      <c r="BE919" s="2"/>
      <c r="BF919" s="2"/>
      <c r="BG919" s="2"/>
      <c r="BH919" s="2"/>
      <c r="BI919" s="2"/>
      <c r="BO919" s="2"/>
      <c r="BP919" s="2"/>
      <c r="BQ919" s="2"/>
    </row>
    <row r="920" spans="18:69" x14ac:dyDescent="0.2">
      <c r="R920" s="2"/>
      <c r="S920" s="2"/>
      <c r="T920" s="2"/>
      <c r="U920" s="2"/>
      <c r="V920" s="2"/>
      <c r="W920" s="2"/>
      <c r="BD920" s="2"/>
      <c r="BE920" s="2"/>
      <c r="BF920" s="2"/>
      <c r="BG920" s="2"/>
      <c r="BH920" s="2"/>
      <c r="BI920" s="2"/>
      <c r="BO920" s="2"/>
      <c r="BP920" s="2"/>
      <c r="BQ920" s="2"/>
    </row>
    <row r="921" spans="18:69" x14ac:dyDescent="0.2">
      <c r="R921" s="2"/>
      <c r="S921" s="2"/>
      <c r="T921" s="2"/>
      <c r="U921" s="2"/>
      <c r="V921" s="2"/>
      <c r="W921" s="2"/>
      <c r="BD921" s="2"/>
      <c r="BE921" s="2"/>
      <c r="BF921" s="2"/>
      <c r="BG921" s="2"/>
      <c r="BH921" s="2"/>
      <c r="BI921" s="2"/>
      <c r="BO921" s="2"/>
      <c r="BP921" s="2"/>
      <c r="BQ921" s="2"/>
    </row>
    <row r="922" spans="18:69" x14ac:dyDescent="0.2">
      <c r="R922" s="2"/>
      <c r="S922" s="2"/>
      <c r="T922" s="2"/>
      <c r="U922" s="2"/>
      <c r="V922" s="2"/>
      <c r="W922" s="2"/>
      <c r="BD922" s="2"/>
      <c r="BE922" s="2"/>
      <c r="BF922" s="2"/>
      <c r="BG922" s="2"/>
      <c r="BH922" s="2"/>
      <c r="BI922" s="2"/>
      <c r="BO922" s="2"/>
      <c r="BP922" s="2"/>
      <c r="BQ922" s="2"/>
    </row>
    <row r="923" spans="18:69" x14ac:dyDescent="0.2">
      <c r="R923" s="2"/>
      <c r="S923" s="2"/>
      <c r="T923" s="2"/>
      <c r="U923" s="2"/>
      <c r="V923" s="2"/>
      <c r="W923" s="2"/>
      <c r="BD923" s="2"/>
      <c r="BE923" s="2"/>
      <c r="BF923" s="2"/>
      <c r="BG923" s="2"/>
      <c r="BH923" s="2"/>
      <c r="BI923" s="2"/>
      <c r="BO923" s="2"/>
      <c r="BP923" s="2"/>
      <c r="BQ923" s="2"/>
    </row>
    <row r="924" spans="18:69" x14ac:dyDescent="0.2">
      <c r="R924" s="2"/>
      <c r="S924" s="2"/>
      <c r="T924" s="2"/>
      <c r="U924" s="2"/>
      <c r="V924" s="2"/>
      <c r="W924" s="2"/>
      <c r="BD924" s="2"/>
      <c r="BE924" s="2"/>
      <c r="BF924" s="2"/>
      <c r="BG924" s="2"/>
      <c r="BH924" s="2"/>
      <c r="BI924" s="2"/>
      <c r="BO924" s="2"/>
      <c r="BP924" s="2"/>
      <c r="BQ924" s="2"/>
    </row>
    <row r="925" spans="18:69" x14ac:dyDescent="0.2">
      <c r="R925" s="2"/>
      <c r="S925" s="2"/>
      <c r="T925" s="2"/>
      <c r="U925" s="2"/>
      <c r="V925" s="2"/>
      <c r="W925" s="2"/>
      <c r="BD925" s="2"/>
      <c r="BE925" s="2"/>
      <c r="BF925" s="2"/>
      <c r="BG925" s="2"/>
      <c r="BH925" s="2"/>
      <c r="BI925" s="2"/>
      <c r="BO925" s="2"/>
      <c r="BP925" s="2"/>
      <c r="BQ925" s="2"/>
    </row>
    <row r="926" spans="18:69" x14ac:dyDescent="0.2">
      <c r="R926" s="2"/>
      <c r="S926" s="2"/>
      <c r="T926" s="2"/>
      <c r="U926" s="2"/>
      <c r="V926" s="2"/>
      <c r="W926" s="2"/>
      <c r="BD926" s="2"/>
      <c r="BE926" s="2"/>
      <c r="BF926" s="2"/>
      <c r="BG926" s="2"/>
      <c r="BH926" s="2"/>
      <c r="BI926" s="2"/>
      <c r="BO926" s="2"/>
      <c r="BP926" s="2"/>
      <c r="BQ926" s="2"/>
    </row>
    <row r="927" spans="18:69" x14ac:dyDescent="0.2">
      <c r="R927" s="2"/>
      <c r="S927" s="2"/>
      <c r="T927" s="2"/>
      <c r="U927" s="2"/>
      <c r="V927" s="2"/>
      <c r="W927" s="2"/>
      <c r="BD927" s="2"/>
      <c r="BE927" s="2"/>
      <c r="BF927" s="2"/>
      <c r="BG927" s="2"/>
      <c r="BH927" s="2"/>
      <c r="BI927" s="2"/>
      <c r="BO927" s="2"/>
      <c r="BP927" s="2"/>
      <c r="BQ927" s="2"/>
    </row>
    <row r="928" spans="18:69" x14ac:dyDescent="0.2">
      <c r="R928" s="2"/>
      <c r="S928" s="2"/>
      <c r="T928" s="2"/>
      <c r="U928" s="2"/>
      <c r="V928" s="2"/>
      <c r="W928" s="2"/>
      <c r="BD928" s="2"/>
      <c r="BE928" s="2"/>
      <c r="BF928" s="2"/>
      <c r="BG928" s="2"/>
      <c r="BH928" s="2"/>
      <c r="BI928" s="2"/>
      <c r="BO928" s="2"/>
      <c r="BP928" s="2"/>
      <c r="BQ928" s="2"/>
    </row>
    <row r="929" spans="18:69" x14ac:dyDescent="0.2">
      <c r="R929" s="2"/>
      <c r="S929" s="2"/>
      <c r="T929" s="2"/>
      <c r="U929" s="2"/>
      <c r="V929" s="2"/>
      <c r="W929" s="2"/>
      <c r="BD929" s="2"/>
      <c r="BE929" s="2"/>
      <c r="BF929" s="2"/>
      <c r="BG929" s="2"/>
      <c r="BH929" s="2"/>
      <c r="BI929" s="2"/>
      <c r="BO929" s="2"/>
      <c r="BP929" s="2"/>
      <c r="BQ929" s="2"/>
    </row>
    <row r="930" spans="18:69" x14ac:dyDescent="0.2">
      <c r="R930" s="2"/>
      <c r="S930" s="2"/>
      <c r="T930" s="2"/>
      <c r="U930" s="2"/>
      <c r="V930" s="2"/>
      <c r="W930" s="2"/>
      <c r="BD930" s="2"/>
      <c r="BE930" s="2"/>
      <c r="BF930" s="2"/>
      <c r="BG930" s="2"/>
      <c r="BH930" s="2"/>
      <c r="BI930" s="2"/>
      <c r="BO930" s="2"/>
      <c r="BP930" s="2"/>
      <c r="BQ930" s="2"/>
    </row>
    <row r="931" spans="18:69" x14ac:dyDescent="0.2">
      <c r="R931" s="2"/>
      <c r="S931" s="2"/>
      <c r="T931" s="2"/>
      <c r="U931" s="2"/>
      <c r="V931" s="2"/>
      <c r="W931" s="2"/>
      <c r="BD931" s="2"/>
      <c r="BE931" s="2"/>
      <c r="BF931" s="2"/>
      <c r="BG931" s="2"/>
      <c r="BH931" s="2"/>
      <c r="BI931" s="2"/>
      <c r="BO931" s="2"/>
      <c r="BP931" s="2"/>
      <c r="BQ931" s="2"/>
    </row>
    <row r="932" spans="18:69" x14ac:dyDescent="0.2">
      <c r="R932" s="2"/>
      <c r="S932" s="2"/>
      <c r="T932" s="2"/>
      <c r="U932" s="2"/>
      <c r="V932" s="2"/>
      <c r="W932" s="2"/>
      <c r="BD932" s="2"/>
      <c r="BE932" s="2"/>
      <c r="BF932" s="2"/>
      <c r="BG932" s="2"/>
      <c r="BH932" s="2"/>
      <c r="BI932" s="2"/>
      <c r="BO932" s="2"/>
      <c r="BP932" s="2"/>
      <c r="BQ932" s="2"/>
    </row>
    <row r="933" spans="18:69" x14ac:dyDescent="0.2">
      <c r="R933" s="2"/>
      <c r="S933" s="2"/>
      <c r="T933" s="2"/>
      <c r="U933" s="2"/>
      <c r="V933" s="2"/>
      <c r="W933" s="2"/>
      <c r="BD933" s="2"/>
      <c r="BE933" s="2"/>
      <c r="BF933" s="2"/>
      <c r="BG933" s="2"/>
      <c r="BH933" s="2"/>
      <c r="BI933" s="2"/>
      <c r="BO933" s="2"/>
      <c r="BP933" s="2"/>
      <c r="BQ933" s="2"/>
    </row>
    <row r="934" spans="18:69" x14ac:dyDescent="0.2">
      <c r="R934" s="2"/>
      <c r="S934" s="2"/>
      <c r="T934" s="2"/>
      <c r="U934" s="2"/>
      <c r="V934" s="2"/>
      <c r="W934" s="2"/>
      <c r="BD934" s="2"/>
      <c r="BE934" s="2"/>
      <c r="BF934" s="2"/>
      <c r="BG934" s="2"/>
      <c r="BH934" s="2"/>
      <c r="BI934" s="2"/>
      <c r="BO934" s="2"/>
      <c r="BP934" s="2"/>
      <c r="BQ934" s="2"/>
    </row>
    <row r="935" spans="18:69" x14ac:dyDescent="0.2">
      <c r="R935" s="2"/>
      <c r="S935" s="2"/>
      <c r="T935" s="2"/>
      <c r="U935" s="2"/>
      <c r="V935" s="2"/>
      <c r="W935" s="2"/>
      <c r="BD935" s="2"/>
      <c r="BE935" s="2"/>
      <c r="BF935" s="2"/>
      <c r="BG935" s="2"/>
      <c r="BH935" s="2"/>
      <c r="BI935" s="2"/>
      <c r="BO935" s="2"/>
      <c r="BP935" s="2"/>
      <c r="BQ935" s="2"/>
    </row>
    <row r="936" spans="18:69" x14ac:dyDescent="0.2">
      <c r="R936" s="2"/>
      <c r="S936" s="2"/>
      <c r="T936" s="2"/>
      <c r="U936" s="2"/>
      <c r="V936" s="2"/>
      <c r="W936" s="2"/>
      <c r="BD936" s="2"/>
      <c r="BE936" s="2"/>
      <c r="BF936" s="2"/>
      <c r="BG936" s="2"/>
      <c r="BH936" s="2"/>
      <c r="BI936" s="2"/>
      <c r="BO936" s="2"/>
      <c r="BP936" s="2"/>
      <c r="BQ936" s="2"/>
    </row>
    <row r="937" spans="18:69" x14ac:dyDescent="0.2">
      <c r="R937" s="2"/>
      <c r="S937" s="2"/>
      <c r="T937" s="2"/>
      <c r="U937" s="2"/>
      <c r="V937" s="2"/>
      <c r="W937" s="2"/>
      <c r="BD937" s="2"/>
      <c r="BE937" s="2"/>
      <c r="BF937" s="2"/>
      <c r="BG937" s="2"/>
      <c r="BH937" s="2"/>
      <c r="BI937" s="2"/>
      <c r="BO937" s="2"/>
      <c r="BP937" s="2"/>
      <c r="BQ937" s="2"/>
    </row>
    <row r="938" spans="18:69" x14ac:dyDescent="0.2">
      <c r="R938" s="2"/>
      <c r="S938" s="2"/>
      <c r="T938" s="2"/>
      <c r="U938" s="2"/>
      <c r="V938" s="2"/>
      <c r="W938" s="2"/>
      <c r="BD938" s="2"/>
      <c r="BE938" s="2"/>
      <c r="BF938" s="2"/>
      <c r="BG938" s="2"/>
      <c r="BH938" s="2"/>
      <c r="BI938" s="2"/>
      <c r="BO938" s="2"/>
      <c r="BP938" s="2"/>
      <c r="BQ938" s="2"/>
    </row>
    <row r="939" spans="18:69" x14ac:dyDescent="0.2">
      <c r="R939" s="2"/>
      <c r="S939" s="2"/>
      <c r="T939" s="2"/>
      <c r="U939" s="2"/>
      <c r="V939" s="2"/>
      <c r="W939" s="2"/>
      <c r="BD939" s="2"/>
      <c r="BE939" s="2"/>
      <c r="BF939" s="2"/>
      <c r="BG939" s="2"/>
      <c r="BH939" s="2"/>
      <c r="BI939" s="2"/>
      <c r="BO939" s="2"/>
      <c r="BP939" s="2"/>
      <c r="BQ939" s="2"/>
    </row>
    <row r="940" spans="18:69" x14ac:dyDescent="0.2">
      <c r="R940" s="2"/>
      <c r="S940" s="2"/>
      <c r="T940" s="2"/>
      <c r="U940" s="2"/>
      <c r="V940" s="2"/>
      <c r="W940" s="2"/>
      <c r="BD940" s="2"/>
      <c r="BE940" s="2"/>
      <c r="BF940" s="2"/>
      <c r="BG940" s="2"/>
      <c r="BH940" s="2"/>
      <c r="BI940" s="2"/>
      <c r="BO940" s="2"/>
      <c r="BP940" s="2"/>
      <c r="BQ940" s="2"/>
    </row>
    <row r="941" spans="18:69" x14ac:dyDescent="0.2">
      <c r="R941" s="2"/>
      <c r="S941" s="2"/>
      <c r="T941" s="2"/>
      <c r="U941" s="2"/>
      <c r="V941" s="2"/>
      <c r="W941" s="2"/>
      <c r="BD941" s="2"/>
      <c r="BE941" s="2"/>
      <c r="BF941" s="2"/>
      <c r="BG941" s="2"/>
      <c r="BH941" s="2"/>
      <c r="BI941" s="2"/>
      <c r="BO941" s="2"/>
      <c r="BP941" s="2"/>
      <c r="BQ941" s="2"/>
    </row>
    <row r="942" spans="18:69" x14ac:dyDescent="0.2">
      <c r="R942" s="2"/>
      <c r="S942" s="2"/>
      <c r="T942" s="2"/>
      <c r="U942" s="2"/>
      <c r="V942" s="2"/>
      <c r="W942" s="2"/>
      <c r="BD942" s="2"/>
      <c r="BE942" s="2"/>
      <c r="BF942" s="2"/>
      <c r="BG942" s="2"/>
      <c r="BH942" s="2"/>
      <c r="BI942" s="2"/>
      <c r="BO942" s="2"/>
      <c r="BP942" s="2"/>
      <c r="BQ942" s="2"/>
    </row>
    <row r="943" spans="18:69" x14ac:dyDescent="0.2">
      <c r="R943" s="2"/>
      <c r="S943" s="2"/>
      <c r="T943" s="2"/>
      <c r="U943" s="2"/>
      <c r="V943" s="2"/>
      <c r="W943" s="2"/>
      <c r="BD943" s="2"/>
      <c r="BE943" s="2"/>
      <c r="BF943" s="2"/>
      <c r="BG943" s="2"/>
      <c r="BH943" s="2"/>
      <c r="BI943" s="2"/>
      <c r="BO943" s="2"/>
      <c r="BP943" s="2"/>
      <c r="BQ943" s="2"/>
    </row>
    <row r="944" spans="18:69" x14ac:dyDescent="0.2">
      <c r="R944" s="2"/>
      <c r="S944" s="2"/>
      <c r="T944" s="2"/>
      <c r="U944" s="2"/>
      <c r="V944" s="2"/>
      <c r="W944" s="2"/>
      <c r="BD944" s="2"/>
      <c r="BE944" s="2"/>
      <c r="BF944" s="2"/>
      <c r="BG944" s="2"/>
      <c r="BH944" s="2"/>
      <c r="BI944" s="2"/>
      <c r="BO944" s="2"/>
      <c r="BP944" s="2"/>
      <c r="BQ944" s="2"/>
    </row>
    <row r="945" spans="18:69" x14ac:dyDescent="0.2">
      <c r="R945" s="2"/>
      <c r="S945" s="2"/>
      <c r="T945" s="2"/>
      <c r="U945" s="2"/>
      <c r="V945" s="2"/>
      <c r="W945" s="2"/>
      <c r="BD945" s="2"/>
      <c r="BE945" s="2"/>
      <c r="BF945" s="2"/>
      <c r="BG945" s="2"/>
      <c r="BH945" s="2"/>
      <c r="BI945" s="2"/>
      <c r="BO945" s="2"/>
      <c r="BP945" s="2"/>
      <c r="BQ945" s="2"/>
    </row>
    <row r="946" spans="18:69" x14ac:dyDescent="0.2">
      <c r="R946" s="2"/>
      <c r="S946" s="2"/>
      <c r="T946" s="2"/>
      <c r="U946" s="2"/>
      <c r="V946" s="2"/>
      <c r="W946" s="2"/>
      <c r="BD946" s="2"/>
      <c r="BE946" s="2"/>
      <c r="BF946" s="2"/>
      <c r="BG946" s="2"/>
      <c r="BH946" s="2"/>
      <c r="BI946" s="2"/>
      <c r="BO946" s="2"/>
      <c r="BP946" s="2"/>
      <c r="BQ946" s="2"/>
    </row>
    <row r="947" spans="18:69" x14ac:dyDescent="0.2">
      <c r="R947" s="2"/>
      <c r="S947" s="2"/>
      <c r="T947" s="2"/>
      <c r="U947" s="2"/>
      <c r="V947" s="2"/>
      <c r="W947" s="2"/>
      <c r="BD947" s="2"/>
      <c r="BE947" s="2"/>
      <c r="BF947" s="2"/>
      <c r="BG947" s="2"/>
      <c r="BH947" s="2"/>
      <c r="BI947" s="2"/>
      <c r="BO947" s="2"/>
      <c r="BP947" s="2"/>
      <c r="BQ947" s="2"/>
    </row>
    <row r="948" spans="18:69" x14ac:dyDescent="0.2">
      <c r="R948" s="2"/>
      <c r="S948" s="2"/>
      <c r="T948" s="2"/>
      <c r="U948" s="2"/>
      <c r="V948" s="2"/>
      <c r="W948" s="2"/>
      <c r="BD948" s="2"/>
      <c r="BE948" s="2"/>
      <c r="BF948" s="2"/>
      <c r="BG948" s="2"/>
      <c r="BH948" s="2"/>
      <c r="BI948" s="2"/>
      <c r="BO948" s="2"/>
      <c r="BP948" s="2"/>
      <c r="BQ948" s="2"/>
    </row>
    <row r="949" spans="18:69" x14ac:dyDescent="0.2">
      <c r="R949" s="2"/>
      <c r="S949" s="2"/>
      <c r="T949" s="2"/>
      <c r="U949" s="2"/>
      <c r="V949" s="2"/>
      <c r="W949" s="2"/>
      <c r="BD949" s="2"/>
      <c r="BE949" s="2"/>
      <c r="BF949" s="2"/>
      <c r="BG949" s="2"/>
      <c r="BH949" s="2"/>
      <c r="BI949" s="2"/>
      <c r="BO949" s="2"/>
      <c r="BP949" s="2"/>
      <c r="BQ949" s="2"/>
    </row>
    <row r="950" spans="18:69" x14ac:dyDescent="0.2">
      <c r="R950" s="2"/>
      <c r="S950" s="2"/>
      <c r="T950" s="2"/>
      <c r="U950" s="2"/>
      <c r="V950" s="2"/>
      <c r="W950" s="2"/>
      <c r="BD950" s="2"/>
      <c r="BE950" s="2"/>
      <c r="BF950" s="2"/>
      <c r="BG950" s="2"/>
      <c r="BH950" s="2"/>
      <c r="BI950" s="2"/>
      <c r="BO950" s="2"/>
      <c r="BP950" s="2"/>
      <c r="BQ950" s="2"/>
    </row>
    <row r="951" spans="18:69" x14ac:dyDescent="0.2">
      <c r="R951" s="2"/>
      <c r="S951" s="2"/>
      <c r="T951" s="2"/>
      <c r="U951" s="2"/>
      <c r="V951" s="2"/>
      <c r="W951" s="2"/>
      <c r="BD951" s="2"/>
      <c r="BE951" s="2"/>
      <c r="BF951" s="2"/>
      <c r="BG951" s="2"/>
      <c r="BH951" s="2"/>
      <c r="BI951" s="2"/>
      <c r="BO951" s="2"/>
      <c r="BP951" s="2"/>
      <c r="BQ951" s="2"/>
    </row>
    <row r="952" spans="18:69" x14ac:dyDescent="0.2">
      <c r="R952" s="2"/>
      <c r="S952" s="2"/>
      <c r="T952" s="2"/>
      <c r="U952" s="2"/>
      <c r="V952" s="2"/>
      <c r="W952" s="2"/>
      <c r="BD952" s="2"/>
      <c r="BE952" s="2"/>
      <c r="BF952" s="2"/>
      <c r="BG952" s="2"/>
      <c r="BH952" s="2"/>
      <c r="BI952" s="2"/>
      <c r="BO952" s="2"/>
      <c r="BP952" s="2"/>
      <c r="BQ952" s="2"/>
    </row>
    <row r="953" spans="18:69" x14ac:dyDescent="0.2">
      <c r="R953" s="2"/>
      <c r="S953" s="2"/>
      <c r="T953" s="2"/>
      <c r="U953" s="2"/>
      <c r="V953" s="2"/>
      <c r="W953" s="2"/>
      <c r="BD953" s="2"/>
      <c r="BE953" s="2"/>
      <c r="BF953" s="2"/>
      <c r="BG953" s="2"/>
      <c r="BH953" s="2"/>
      <c r="BI953" s="2"/>
      <c r="BO953" s="2"/>
      <c r="BP953" s="2"/>
      <c r="BQ953" s="2"/>
    </row>
    <row r="954" spans="18:69" x14ac:dyDescent="0.2">
      <c r="R954" s="2"/>
      <c r="S954" s="2"/>
      <c r="T954" s="2"/>
      <c r="U954" s="2"/>
      <c r="V954" s="2"/>
      <c r="W954" s="2"/>
      <c r="BD954" s="2"/>
      <c r="BE954" s="2"/>
      <c r="BF954" s="2"/>
      <c r="BG954" s="2"/>
      <c r="BH954" s="2"/>
      <c r="BI954" s="2"/>
      <c r="BO954" s="2"/>
      <c r="BP954" s="2"/>
      <c r="BQ954" s="2"/>
    </row>
    <row r="955" spans="18:69" x14ac:dyDescent="0.2">
      <c r="R955" s="2"/>
      <c r="S955" s="2"/>
      <c r="T955" s="2"/>
      <c r="U955" s="2"/>
      <c r="V955" s="2"/>
      <c r="W955" s="2"/>
      <c r="BD955" s="2"/>
      <c r="BE955" s="2"/>
      <c r="BF955" s="2"/>
      <c r="BG955" s="2"/>
      <c r="BH955" s="2"/>
      <c r="BI955" s="2"/>
      <c r="BO955" s="2"/>
      <c r="BP955" s="2"/>
      <c r="BQ955" s="2"/>
    </row>
    <row r="956" spans="18:69" x14ac:dyDescent="0.2">
      <c r="R956" s="2"/>
      <c r="S956" s="2"/>
      <c r="T956" s="2"/>
      <c r="U956" s="2"/>
      <c r="V956" s="2"/>
      <c r="W956" s="2"/>
      <c r="BD956" s="2"/>
      <c r="BE956" s="2"/>
      <c r="BF956" s="2"/>
      <c r="BG956" s="2"/>
      <c r="BH956" s="2"/>
      <c r="BI956" s="2"/>
      <c r="BO956" s="2"/>
      <c r="BP956" s="2"/>
      <c r="BQ956" s="2"/>
    </row>
    <row r="957" spans="18:69" x14ac:dyDescent="0.2">
      <c r="R957" s="2"/>
      <c r="S957" s="2"/>
      <c r="T957" s="2"/>
      <c r="U957" s="2"/>
      <c r="V957" s="2"/>
      <c r="W957" s="2"/>
      <c r="BD957" s="2"/>
      <c r="BE957" s="2"/>
      <c r="BF957" s="2"/>
      <c r="BG957" s="2"/>
      <c r="BH957" s="2"/>
      <c r="BI957" s="2"/>
      <c r="BO957" s="2"/>
      <c r="BP957" s="2"/>
      <c r="BQ957" s="2"/>
    </row>
    <row r="958" spans="18:69" x14ac:dyDescent="0.2">
      <c r="R958" s="2"/>
      <c r="S958" s="2"/>
      <c r="T958" s="2"/>
      <c r="U958" s="2"/>
      <c r="V958" s="2"/>
      <c r="W958" s="2"/>
      <c r="BD958" s="2"/>
      <c r="BE958" s="2"/>
      <c r="BF958" s="2"/>
      <c r="BG958" s="2"/>
      <c r="BH958" s="2"/>
      <c r="BI958" s="2"/>
      <c r="BO958" s="2"/>
      <c r="BP958" s="2"/>
      <c r="BQ958" s="2"/>
    </row>
    <row r="959" spans="18:69" x14ac:dyDescent="0.2">
      <c r="R959" s="2"/>
      <c r="S959" s="2"/>
      <c r="T959" s="2"/>
      <c r="U959" s="2"/>
      <c r="V959" s="2"/>
      <c r="W959" s="2"/>
      <c r="BD959" s="2"/>
      <c r="BE959" s="2"/>
      <c r="BF959" s="2"/>
      <c r="BG959" s="2"/>
      <c r="BH959" s="2"/>
      <c r="BI959" s="2"/>
      <c r="BO959" s="2"/>
      <c r="BP959" s="2"/>
      <c r="BQ959" s="2"/>
    </row>
    <row r="960" spans="18:69" x14ac:dyDescent="0.2">
      <c r="R960" s="2"/>
      <c r="S960" s="2"/>
      <c r="T960" s="2"/>
      <c r="U960" s="2"/>
      <c r="V960" s="2"/>
      <c r="W960" s="2"/>
      <c r="BD960" s="2"/>
      <c r="BE960" s="2"/>
      <c r="BF960" s="2"/>
      <c r="BG960" s="2"/>
      <c r="BH960" s="2"/>
      <c r="BI960" s="2"/>
      <c r="BO960" s="2"/>
      <c r="BP960" s="2"/>
      <c r="BQ960" s="2"/>
    </row>
    <row r="961" spans="18:69" x14ac:dyDescent="0.2">
      <c r="R961" s="2"/>
      <c r="S961" s="2"/>
      <c r="T961" s="2"/>
      <c r="U961" s="2"/>
      <c r="V961" s="2"/>
      <c r="W961" s="2"/>
      <c r="BD961" s="2"/>
      <c r="BE961" s="2"/>
      <c r="BF961" s="2"/>
      <c r="BG961" s="2"/>
      <c r="BH961" s="2"/>
      <c r="BI961" s="2"/>
      <c r="BO961" s="2"/>
      <c r="BP961" s="2"/>
      <c r="BQ961" s="2"/>
    </row>
    <row r="962" spans="18:69" x14ac:dyDescent="0.2">
      <c r="R962" s="2"/>
      <c r="S962" s="2"/>
      <c r="T962" s="2"/>
      <c r="U962" s="2"/>
      <c r="V962" s="2"/>
      <c r="W962" s="2"/>
      <c r="BD962" s="2"/>
      <c r="BE962" s="2"/>
      <c r="BF962" s="2"/>
      <c r="BG962" s="2"/>
      <c r="BH962" s="2"/>
      <c r="BI962" s="2"/>
      <c r="BO962" s="2"/>
      <c r="BP962" s="2"/>
      <c r="BQ962" s="2"/>
    </row>
    <row r="963" spans="18:69" x14ac:dyDescent="0.2">
      <c r="R963" s="2"/>
      <c r="S963" s="2"/>
      <c r="T963" s="2"/>
      <c r="U963" s="2"/>
      <c r="V963" s="2"/>
      <c r="W963" s="2"/>
      <c r="BD963" s="2"/>
      <c r="BE963" s="2"/>
      <c r="BF963" s="2"/>
      <c r="BG963" s="2"/>
      <c r="BH963" s="2"/>
      <c r="BI963" s="2"/>
      <c r="BO963" s="2"/>
      <c r="BP963" s="2"/>
      <c r="BQ963" s="2"/>
    </row>
    <row r="964" spans="18:69" x14ac:dyDescent="0.2">
      <c r="R964" s="2"/>
      <c r="S964" s="2"/>
      <c r="T964" s="2"/>
      <c r="U964" s="2"/>
      <c r="V964" s="2"/>
      <c r="W964" s="2"/>
      <c r="BD964" s="2"/>
      <c r="BE964" s="2"/>
      <c r="BF964" s="2"/>
      <c r="BG964" s="2"/>
      <c r="BH964" s="2"/>
      <c r="BI964" s="2"/>
      <c r="BO964" s="2"/>
      <c r="BP964" s="2"/>
      <c r="BQ964" s="2"/>
    </row>
    <row r="965" spans="18:69" x14ac:dyDescent="0.2">
      <c r="R965" s="2"/>
      <c r="S965" s="2"/>
      <c r="T965" s="2"/>
      <c r="U965" s="2"/>
      <c r="V965" s="2"/>
      <c r="W965" s="2"/>
      <c r="BD965" s="2"/>
      <c r="BE965" s="2"/>
      <c r="BF965" s="2"/>
      <c r="BG965" s="2"/>
      <c r="BH965" s="2"/>
      <c r="BI965" s="2"/>
      <c r="BO965" s="2"/>
      <c r="BP965" s="2"/>
      <c r="BQ965" s="2"/>
    </row>
    <row r="966" spans="18:69" x14ac:dyDescent="0.2">
      <c r="R966" s="2"/>
      <c r="S966" s="2"/>
      <c r="T966" s="2"/>
      <c r="U966" s="2"/>
      <c r="V966" s="2"/>
      <c r="W966" s="2"/>
      <c r="BD966" s="2"/>
      <c r="BE966" s="2"/>
      <c r="BF966" s="2"/>
      <c r="BG966" s="2"/>
      <c r="BH966" s="2"/>
      <c r="BI966" s="2"/>
      <c r="BO966" s="2"/>
      <c r="BP966" s="2"/>
      <c r="BQ966" s="2"/>
    </row>
    <row r="967" spans="18:69" x14ac:dyDescent="0.2">
      <c r="R967" s="2"/>
      <c r="S967" s="2"/>
      <c r="T967" s="2"/>
      <c r="U967" s="2"/>
      <c r="V967" s="2"/>
      <c r="W967" s="2"/>
      <c r="BD967" s="2"/>
      <c r="BE967" s="2"/>
      <c r="BF967" s="2"/>
      <c r="BG967" s="2"/>
      <c r="BH967" s="2"/>
      <c r="BI967" s="2"/>
      <c r="BO967" s="2"/>
      <c r="BP967" s="2"/>
      <c r="BQ967" s="2"/>
    </row>
    <row r="968" spans="18:69" x14ac:dyDescent="0.2">
      <c r="R968" s="2"/>
      <c r="S968" s="2"/>
      <c r="T968" s="2"/>
      <c r="U968" s="2"/>
      <c r="V968" s="2"/>
      <c r="W968" s="2"/>
      <c r="BD968" s="2"/>
      <c r="BE968" s="2"/>
      <c r="BF968" s="2"/>
      <c r="BG968" s="2"/>
      <c r="BH968" s="2"/>
      <c r="BI968" s="2"/>
      <c r="BO968" s="2"/>
      <c r="BP968" s="2"/>
      <c r="BQ968" s="2"/>
    </row>
    <row r="969" spans="18:69" x14ac:dyDescent="0.2">
      <c r="R969" s="2"/>
      <c r="S969" s="2"/>
      <c r="T969" s="2"/>
      <c r="U969" s="2"/>
      <c r="V969" s="2"/>
      <c r="W969" s="2"/>
      <c r="BD969" s="2"/>
      <c r="BE969" s="2"/>
      <c r="BF969" s="2"/>
      <c r="BG969" s="2"/>
      <c r="BH969" s="2"/>
      <c r="BI969" s="2"/>
      <c r="BO969" s="2"/>
      <c r="BP969" s="2"/>
      <c r="BQ969" s="2"/>
    </row>
    <row r="970" spans="18:69" x14ac:dyDescent="0.2">
      <c r="R970" s="2"/>
      <c r="S970" s="2"/>
      <c r="T970" s="2"/>
      <c r="U970" s="2"/>
      <c r="V970" s="2"/>
      <c r="W970" s="2"/>
      <c r="BD970" s="2"/>
      <c r="BE970" s="2"/>
      <c r="BF970" s="2"/>
      <c r="BG970" s="2"/>
      <c r="BH970" s="2"/>
      <c r="BI970" s="2"/>
      <c r="BO970" s="2"/>
      <c r="BP970" s="2"/>
      <c r="BQ970" s="2"/>
    </row>
    <row r="971" spans="18:69" x14ac:dyDescent="0.2">
      <c r="R971" s="2"/>
      <c r="S971" s="2"/>
      <c r="T971" s="2"/>
      <c r="U971" s="2"/>
      <c r="V971" s="2"/>
      <c r="W971" s="2"/>
      <c r="BD971" s="2"/>
      <c r="BE971" s="2"/>
      <c r="BF971" s="2"/>
      <c r="BG971" s="2"/>
      <c r="BH971" s="2"/>
      <c r="BI971" s="2"/>
      <c r="BO971" s="2"/>
      <c r="BP971" s="2"/>
      <c r="BQ971" s="2"/>
    </row>
    <row r="972" spans="18:69" x14ac:dyDescent="0.2">
      <c r="R972" s="2"/>
      <c r="S972" s="2"/>
      <c r="T972" s="2"/>
      <c r="U972" s="2"/>
      <c r="V972" s="2"/>
      <c r="W972" s="2"/>
      <c r="BD972" s="2"/>
      <c r="BE972" s="2"/>
      <c r="BF972" s="2"/>
      <c r="BG972" s="2"/>
      <c r="BH972" s="2"/>
      <c r="BI972" s="2"/>
      <c r="BO972" s="2"/>
      <c r="BP972" s="2"/>
      <c r="BQ972" s="2"/>
    </row>
    <row r="973" spans="18:69" x14ac:dyDescent="0.2">
      <c r="R973" s="2"/>
      <c r="S973" s="2"/>
      <c r="T973" s="2"/>
      <c r="U973" s="2"/>
      <c r="V973" s="2"/>
      <c r="W973" s="2"/>
      <c r="BD973" s="2"/>
      <c r="BE973" s="2"/>
      <c r="BF973" s="2"/>
      <c r="BG973" s="2"/>
      <c r="BH973" s="2"/>
      <c r="BI973" s="2"/>
      <c r="BO973" s="2"/>
      <c r="BP973" s="2"/>
      <c r="BQ973" s="2"/>
    </row>
    <row r="974" spans="18:69" x14ac:dyDescent="0.2">
      <c r="R974" s="2"/>
      <c r="S974" s="2"/>
      <c r="T974" s="2"/>
      <c r="U974" s="2"/>
      <c r="V974" s="2"/>
      <c r="W974" s="2"/>
      <c r="BD974" s="2"/>
      <c r="BE974" s="2"/>
      <c r="BF974" s="2"/>
      <c r="BG974" s="2"/>
      <c r="BH974" s="2"/>
      <c r="BI974" s="2"/>
      <c r="BO974" s="2"/>
      <c r="BP974" s="2"/>
      <c r="BQ974" s="2"/>
    </row>
    <row r="975" spans="18:69" x14ac:dyDescent="0.2">
      <c r="R975" s="2"/>
      <c r="S975" s="2"/>
      <c r="T975" s="2"/>
      <c r="U975" s="2"/>
      <c r="V975" s="2"/>
      <c r="W975" s="2"/>
      <c r="BD975" s="2"/>
      <c r="BE975" s="2"/>
      <c r="BF975" s="2"/>
      <c r="BG975" s="2"/>
      <c r="BH975" s="2"/>
      <c r="BI975" s="2"/>
      <c r="BO975" s="2"/>
      <c r="BP975" s="2"/>
      <c r="BQ975" s="2"/>
    </row>
    <row r="976" spans="18:69" x14ac:dyDescent="0.2">
      <c r="R976" s="2"/>
      <c r="S976" s="2"/>
      <c r="T976" s="2"/>
      <c r="U976" s="2"/>
      <c r="V976" s="2"/>
      <c r="W976" s="2"/>
      <c r="BD976" s="2"/>
      <c r="BE976" s="2"/>
      <c r="BF976" s="2"/>
      <c r="BG976" s="2"/>
      <c r="BH976" s="2"/>
      <c r="BI976" s="2"/>
      <c r="BO976" s="2"/>
      <c r="BP976" s="2"/>
      <c r="BQ976" s="2"/>
    </row>
    <row r="977" spans="18:69" x14ac:dyDescent="0.2">
      <c r="R977" s="2"/>
      <c r="S977" s="2"/>
      <c r="T977" s="2"/>
      <c r="U977" s="2"/>
      <c r="V977" s="2"/>
      <c r="W977" s="2"/>
      <c r="BD977" s="2"/>
      <c r="BE977" s="2"/>
      <c r="BF977" s="2"/>
      <c r="BG977" s="2"/>
      <c r="BH977" s="2"/>
      <c r="BI977" s="2"/>
      <c r="BO977" s="2"/>
      <c r="BP977" s="2"/>
      <c r="BQ977" s="2"/>
    </row>
    <row r="978" spans="18:69" x14ac:dyDescent="0.2">
      <c r="R978" s="2"/>
      <c r="S978" s="2"/>
      <c r="T978" s="2"/>
      <c r="U978" s="2"/>
      <c r="V978" s="2"/>
      <c r="W978" s="2"/>
      <c r="BD978" s="2"/>
      <c r="BE978" s="2"/>
      <c r="BF978" s="2"/>
      <c r="BG978" s="2"/>
      <c r="BH978" s="2"/>
      <c r="BI978" s="2"/>
      <c r="BO978" s="2"/>
      <c r="BP978" s="2"/>
      <c r="BQ978" s="2"/>
    </row>
    <row r="979" spans="18:69" x14ac:dyDescent="0.2">
      <c r="R979" s="2"/>
      <c r="S979" s="2"/>
      <c r="T979" s="2"/>
      <c r="U979" s="2"/>
      <c r="V979" s="2"/>
      <c r="W979" s="2"/>
      <c r="BD979" s="2"/>
      <c r="BE979" s="2"/>
      <c r="BF979" s="2"/>
      <c r="BG979" s="2"/>
      <c r="BH979" s="2"/>
      <c r="BI979" s="2"/>
      <c r="BO979" s="2"/>
      <c r="BP979" s="2"/>
      <c r="BQ979" s="2"/>
    </row>
    <row r="980" spans="18:69" x14ac:dyDescent="0.2">
      <c r="R980" s="2"/>
      <c r="S980" s="2"/>
      <c r="T980" s="2"/>
      <c r="U980" s="2"/>
      <c r="V980" s="2"/>
      <c r="W980" s="2"/>
      <c r="BD980" s="2"/>
      <c r="BE980" s="2"/>
      <c r="BF980" s="2"/>
      <c r="BG980" s="2"/>
      <c r="BH980" s="2"/>
      <c r="BI980" s="2"/>
      <c r="BO980" s="2"/>
      <c r="BP980" s="2"/>
      <c r="BQ980" s="2"/>
    </row>
    <row r="981" spans="18:69" x14ac:dyDescent="0.2">
      <c r="R981" s="2"/>
      <c r="S981" s="2"/>
      <c r="T981" s="2"/>
      <c r="U981" s="2"/>
      <c r="V981" s="2"/>
      <c r="W981" s="2"/>
      <c r="BD981" s="2"/>
      <c r="BE981" s="2"/>
      <c r="BF981" s="2"/>
      <c r="BG981" s="2"/>
      <c r="BH981" s="2"/>
      <c r="BI981" s="2"/>
      <c r="BO981" s="2"/>
      <c r="BP981" s="2"/>
      <c r="BQ981" s="2"/>
    </row>
    <row r="982" spans="18:69" x14ac:dyDescent="0.2">
      <c r="R982" s="2"/>
      <c r="S982" s="2"/>
      <c r="T982" s="2"/>
      <c r="U982" s="2"/>
      <c r="V982" s="2"/>
      <c r="W982" s="2"/>
      <c r="BD982" s="2"/>
      <c r="BE982" s="2"/>
      <c r="BF982" s="2"/>
      <c r="BG982" s="2"/>
      <c r="BH982" s="2"/>
      <c r="BI982" s="2"/>
      <c r="BO982" s="2"/>
      <c r="BP982" s="2"/>
      <c r="BQ982" s="2"/>
    </row>
    <row r="983" spans="18:69" x14ac:dyDescent="0.2">
      <c r="R983" s="2"/>
      <c r="S983" s="2"/>
      <c r="T983" s="2"/>
      <c r="U983" s="2"/>
      <c r="V983" s="2"/>
      <c r="W983" s="2"/>
      <c r="BD983" s="2"/>
      <c r="BE983" s="2"/>
      <c r="BF983" s="2"/>
      <c r="BG983" s="2"/>
      <c r="BH983" s="2"/>
      <c r="BI983" s="2"/>
      <c r="BO983" s="2"/>
      <c r="BP983" s="2"/>
      <c r="BQ983" s="2"/>
    </row>
    <row r="984" spans="18:69" x14ac:dyDescent="0.2">
      <c r="R984" s="2"/>
      <c r="S984" s="2"/>
      <c r="T984" s="2"/>
      <c r="U984" s="2"/>
      <c r="V984" s="2"/>
      <c r="W984" s="2"/>
      <c r="BD984" s="2"/>
      <c r="BE984" s="2"/>
      <c r="BF984" s="2"/>
      <c r="BG984" s="2"/>
      <c r="BH984" s="2"/>
      <c r="BI984" s="2"/>
      <c r="BO984" s="2"/>
      <c r="BP984" s="2"/>
      <c r="BQ984" s="2"/>
    </row>
    <row r="985" spans="18:69" x14ac:dyDescent="0.2">
      <c r="R985" s="2"/>
      <c r="S985" s="2"/>
      <c r="T985" s="2"/>
      <c r="U985" s="2"/>
      <c r="V985" s="2"/>
      <c r="W985" s="2"/>
      <c r="BD985" s="2"/>
      <c r="BE985" s="2"/>
      <c r="BF985" s="2"/>
      <c r="BG985" s="2"/>
      <c r="BH985" s="2"/>
      <c r="BI985" s="2"/>
      <c r="BO985" s="2"/>
      <c r="BP985" s="2"/>
      <c r="BQ985" s="2"/>
    </row>
    <row r="986" spans="18:69" x14ac:dyDescent="0.2">
      <c r="R986" s="2"/>
      <c r="S986" s="2"/>
      <c r="T986" s="2"/>
      <c r="U986" s="2"/>
      <c r="V986" s="2"/>
      <c r="W986" s="2"/>
      <c r="BD986" s="2"/>
      <c r="BE986" s="2"/>
      <c r="BF986" s="2"/>
      <c r="BG986" s="2"/>
      <c r="BH986" s="2"/>
      <c r="BI986" s="2"/>
      <c r="BO986" s="2"/>
      <c r="BP986" s="2"/>
      <c r="BQ986" s="2"/>
    </row>
    <row r="987" spans="18:69" x14ac:dyDescent="0.2">
      <c r="R987" s="2"/>
      <c r="S987" s="2"/>
      <c r="T987" s="2"/>
      <c r="U987" s="2"/>
      <c r="V987" s="2"/>
      <c r="W987" s="2"/>
      <c r="BD987" s="2"/>
      <c r="BE987" s="2"/>
      <c r="BF987" s="2"/>
      <c r="BG987" s="2"/>
      <c r="BH987" s="2"/>
      <c r="BI987" s="2"/>
      <c r="BO987" s="2"/>
      <c r="BP987" s="2"/>
      <c r="BQ987" s="2"/>
    </row>
    <row r="988" spans="18:69" x14ac:dyDescent="0.2">
      <c r="R988" s="2"/>
      <c r="S988" s="2"/>
      <c r="T988" s="2"/>
      <c r="U988" s="2"/>
      <c r="V988" s="2"/>
      <c r="W988" s="2"/>
      <c r="BD988" s="2"/>
      <c r="BE988" s="2"/>
      <c r="BF988" s="2"/>
      <c r="BG988" s="2"/>
      <c r="BH988" s="2"/>
      <c r="BI988" s="2"/>
      <c r="BO988" s="2"/>
      <c r="BP988" s="2"/>
      <c r="BQ988" s="2"/>
    </row>
    <row r="989" spans="18:69" x14ac:dyDescent="0.2">
      <c r="R989" s="2"/>
      <c r="S989" s="2"/>
      <c r="T989" s="2"/>
      <c r="U989" s="2"/>
      <c r="V989" s="2"/>
      <c r="W989" s="2"/>
      <c r="BD989" s="2"/>
      <c r="BE989" s="2"/>
      <c r="BF989" s="2"/>
      <c r="BG989" s="2"/>
      <c r="BH989" s="2"/>
      <c r="BI989" s="2"/>
      <c r="BO989" s="2"/>
      <c r="BP989" s="2"/>
      <c r="BQ989" s="2"/>
    </row>
    <row r="990" spans="18:69" x14ac:dyDescent="0.2">
      <c r="R990" s="2"/>
      <c r="S990" s="2"/>
      <c r="T990" s="2"/>
      <c r="U990" s="2"/>
      <c r="V990" s="2"/>
      <c r="W990" s="2"/>
      <c r="BD990" s="2"/>
      <c r="BE990" s="2"/>
      <c r="BF990" s="2"/>
      <c r="BG990" s="2"/>
      <c r="BH990" s="2"/>
      <c r="BI990" s="2"/>
      <c r="BO990" s="2"/>
      <c r="BP990" s="2"/>
      <c r="BQ990" s="2"/>
    </row>
    <row r="991" spans="18:69" x14ac:dyDescent="0.2">
      <c r="R991" s="2"/>
      <c r="S991" s="2"/>
      <c r="T991" s="2"/>
      <c r="U991" s="2"/>
      <c r="V991" s="2"/>
      <c r="W991" s="2"/>
      <c r="BD991" s="2"/>
      <c r="BE991" s="2"/>
      <c r="BF991" s="2"/>
      <c r="BG991" s="2"/>
      <c r="BH991" s="2"/>
      <c r="BI991" s="2"/>
      <c r="BO991" s="2"/>
      <c r="BP991" s="2"/>
      <c r="BQ991" s="2"/>
    </row>
    <row r="992" spans="18:69" x14ac:dyDescent="0.2">
      <c r="R992" s="2"/>
      <c r="S992" s="2"/>
      <c r="T992" s="2"/>
      <c r="U992" s="2"/>
      <c r="V992" s="2"/>
      <c r="W992" s="2"/>
      <c r="BD992" s="2"/>
      <c r="BE992" s="2"/>
      <c r="BF992" s="2"/>
      <c r="BG992" s="2"/>
      <c r="BH992" s="2"/>
      <c r="BI992" s="2"/>
      <c r="BO992" s="2"/>
      <c r="BP992" s="2"/>
      <c r="BQ992" s="2"/>
    </row>
    <row r="993" spans="18:69" x14ac:dyDescent="0.2">
      <c r="R993" s="2"/>
      <c r="S993" s="2"/>
      <c r="T993" s="2"/>
      <c r="U993" s="2"/>
      <c r="V993" s="2"/>
      <c r="W993" s="2"/>
      <c r="BD993" s="2"/>
      <c r="BE993" s="2"/>
      <c r="BF993" s="2"/>
      <c r="BG993" s="2"/>
      <c r="BH993" s="2"/>
      <c r="BI993" s="2"/>
      <c r="BO993" s="2"/>
      <c r="BP993" s="2"/>
      <c r="BQ993" s="2"/>
    </row>
    <row r="994" spans="18:69" x14ac:dyDescent="0.2">
      <c r="R994" s="2"/>
      <c r="S994" s="2"/>
      <c r="T994" s="2"/>
      <c r="U994" s="2"/>
      <c r="V994" s="2"/>
      <c r="W994" s="2"/>
      <c r="BD994" s="2"/>
      <c r="BE994" s="2"/>
      <c r="BF994" s="2"/>
      <c r="BG994" s="2"/>
      <c r="BH994" s="2"/>
      <c r="BI994" s="2"/>
      <c r="BO994" s="2"/>
      <c r="BP994" s="2"/>
      <c r="BQ994" s="2"/>
    </row>
    <row r="995" spans="18:69" x14ac:dyDescent="0.2">
      <c r="R995" s="2"/>
      <c r="S995" s="2"/>
      <c r="T995" s="2"/>
      <c r="U995" s="2"/>
      <c r="V995" s="2"/>
      <c r="W995" s="2"/>
      <c r="BD995" s="2"/>
      <c r="BE995" s="2"/>
      <c r="BF995" s="2"/>
      <c r="BG995" s="2"/>
      <c r="BH995" s="2"/>
      <c r="BI995" s="2"/>
      <c r="BO995" s="2"/>
      <c r="BP995" s="2"/>
      <c r="BQ995" s="2"/>
    </row>
    <row r="996" spans="18:69" x14ac:dyDescent="0.2">
      <c r="R996" s="2"/>
      <c r="S996" s="2"/>
      <c r="T996" s="2"/>
      <c r="U996" s="2"/>
      <c r="V996" s="2"/>
      <c r="W996" s="2"/>
      <c r="BD996" s="2"/>
      <c r="BE996" s="2"/>
      <c r="BF996" s="2"/>
      <c r="BG996" s="2"/>
      <c r="BH996" s="2"/>
      <c r="BI996" s="2"/>
      <c r="BO996" s="2"/>
      <c r="BP996" s="2"/>
      <c r="BQ996" s="2"/>
    </row>
    <row r="997" spans="18:69" x14ac:dyDescent="0.2">
      <c r="R997" s="2"/>
      <c r="S997" s="2"/>
      <c r="T997" s="2"/>
      <c r="U997" s="2"/>
      <c r="V997" s="2"/>
      <c r="W997" s="2"/>
      <c r="BD997" s="2"/>
      <c r="BE997" s="2"/>
      <c r="BF997" s="2"/>
      <c r="BG997" s="2"/>
      <c r="BH997" s="2"/>
      <c r="BI997" s="2"/>
      <c r="BO997" s="2"/>
      <c r="BP997" s="2"/>
      <c r="BQ997" s="2"/>
    </row>
    <row r="998" spans="18:69" x14ac:dyDescent="0.2">
      <c r="R998" s="2"/>
      <c r="S998" s="2"/>
      <c r="T998" s="2"/>
      <c r="U998" s="2"/>
      <c r="V998" s="2"/>
      <c r="W998" s="2"/>
      <c r="BD998" s="2"/>
      <c r="BE998" s="2"/>
      <c r="BF998" s="2"/>
      <c r="BG998" s="2"/>
      <c r="BH998" s="2"/>
      <c r="BI998" s="2"/>
      <c r="BO998" s="2"/>
      <c r="BP998" s="2"/>
      <c r="BQ998" s="2"/>
    </row>
    <row r="999" spans="18:69" x14ac:dyDescent="0.2">
      <c r="R999" s="2"/>
      <c r="S999" s="2"/>
      <c r="T999" s="2"/>
      <c r="U999" s="2"/>
      <c r="V999" s="2"/>
      <c r="W999" s="2"/>
      <c r="BD999" s="2"/>
      <c r="BE999" s="2"/>
      <c r="BF999" s="2"/>
      <c r="BG999" s="2"/>
      <c r="BH999" s="2"/>
      <c r="BI999" s="2"/>
      <c r="BO999" s="2"/>
      <c r="BP999" s="2"/>
      <c r="BQ999" s="2"/>
    </row>
    <row r="1000" spans="18:69" x14ac:dyDescent="0.2">
      <c r="R1000" s="2"/>
      <c r="S1000" s="2"/>
      <c r="T1000" s="2"/>
      <c r="U1000" s="2"/>
      <c r="V1000" s="2"/>
      <c r="W1000" s="2"/>
      <c r="BD1000" s="2"/>
      <c r="BE1000" s="2"/>
      <c r="BF1000" s="2"/>
      <c r="BG1000" s="2"/>
      <c r="BH1000" s="2"/>
      <c r="BI1000" s="2"/>
      <c r="BO1000" s="2"/>
      <c r="BP1000" s="2"/>
      <c r="BQ1000" s="2"/>
    </row>
    <row r="1001" spans="18:69" x14ac:dyDescent="0.2">
      <c r="R1001" s="2"/>
      <c r="S1001" s="2"/>
      <c r="T1001" s="2"/>
      <c r="U1001" s="2"/>
      <c r="V1001" s="2"/>
      <c r="W1001" s="2"/>
      <c r="BD1001" s="2"/>
      <c r="BE1001" s="2"/>
      <c r="BF1001" s="2"/>
      <c r="BG1001" s="2"/>
      <c r="BH1001" s="2"/>
      <c r="BI1001" s="2"/>
      <c r="BO1001" s="2"/>
      <c r="BP1001" s="2"/>
      <c r="BQ1001" s="2"/>
    </row>
    <row r="1002" spans="18:69" x14ac:dyDescent="0.2">
      <c r="R1002" s="2"/>
      <c r="S1002" s="2"/>
      <c r="T1002" s="2"/>
      <c r="U1002" s="2"/>
      <c r="V1002" s="2"/>
      <c r="W1002" s="2"/>
      <c r="BD1002" s="2"/>
      <c r="BE1002" s="2"/>
      <c r="BF1002" s="2"/>
      <c r="BG1002" s="2"/>
      <c r="BH1002" s="2"/>
      <c r="BI1002" s="2"/>
      <c r="BO1002" s="2"/>
      <c r="BP1002" s="2"/>
      <c r="BQ1002" s="2"/>
    </row>
    <row r="1003" spans="18:69" x14ac:dyDescent="0.2">
      <c r="R1003" s="2"/>
      <c r="S1003" s="2"/>
      <c r="T1003" s="2"/>
      <c r="U1003" s="2"/>
      <c r="V1003" s="2"/>
      <c r="W1003" s="2"/>
      <c r="BD1003" s="2"/>
      <c r="BE1003" s="2"/>
      <c r="BF1003" s="2"/>
      <c r="BG1003" s="2"/>
      <c r="BH1003" s="2"/>
      <c r="BI1003" s="2"/>
      <c r="BO1003" s="2"/>
      <c r="BP1003" s="2"/>
      <c r="BQ1003" s="2"/>
    </row>
    <row r="1004" spans="18:69" x14ac:dyDescent="0.2">
      <c r="R1004" s="2"/>
      <c r="S1004" s="2"/>
      <c r="T1004" s="2"/>
      <c r="U1004" s="2"/>
      <c r="V1004" s="2"/>
      <c r="W1004" s="2"/>
      <c r="BD1004" s="2"/>
      <c r="BE1004" s="2"/>
      <c r="BF1004" s="2"/>
      <c r="BG1004" s="2"/>
      <c r="BH1004" s="2"/>
      <c r="BI1004" s="2"/>
      <c r="BO1004" s="2"/>
      <c r="BP1004" s="2"/>
      <c r="BQ1004" s="2"/>
    </row>
    <row r="1005" spans="18:69" x14ac:dyDescent="0.2">
      <c r="R1005" s="2"/>
      <c r="S1005" s="2"/>
      <c r="T1005" s="2"/>
      <c r="U1005" s="2"/>
      <c r="V1005" s="2"/>
      <c r="W1005" s="2"/>
      <c r="BD1005" s="2"/>
      <c r="BE1005" s="2"/>
      <c r="BF1005" s="2"/>
      <c r="BG1005" s="2"/>
      <c r="BH1005" s="2"/>
      <c r="BI1005" s="2"/>
      <c r="BO1005" s="2"/>
      <c r="BP1005" s="2"/>
      <c r="BQ1005" s="2"/>
    </row>
    <row r="1006" spans="18:69" x14ac:dyDescent="0.2">
      <c r="R1006" s="2"/>
      <c r="S1006" s="2"/>
      <c r="T1006" s="2"/>
      <c r="U1006" s="2"/>
      <c r="V1006" s="2"/>
      <c r="W1006" s="2"/>
      <c r="BD1006" s="2"/>
      <c r="BE1006" s="2"/>
      <c r="BF1006" s="2"/>
      <c r="BG1006" s="2"/>
      <c r="BH1006" s="2"/>
      <c r="BI1006" s="2"/>
      <c r="BO1006" s="2"/>
      <c r="BP1006" s="2"/>
      <c r="BQ1006" s="2"/>
    </row>
    <row r="1007" spans="18:69" x14ac:dyDescent="0.2">
      <c r="R1007" s="2"/>
      <c r="S1007" s="2"/>
      <c r="T1007" s="2"/>
      <c r="U1007" s="2"/>
      <c r="V1007" s="2"/>
      <c r="W1007" s="2"/>
      <c r="BD1007" s="2"/>
      <c r="BE1007" s="2"/>
      <c r="BF1007" s="2"/>
      <c r="BG1007" s="2"/>
      <c r="BH1007" s="2"/>
      <c r="BI1007" s="2"/>
      <c r="BO1007" s="2"/>
      <c r="BP1007" s="2"/>
      <c r="BQ1007" s="2"/>
    </row>
    <row r="1008" spans="18:69" x14ac:dyDescent="0.2">
      <c r="R1008" s="2"/>
      <c r="S1008" s="2"/>
      <c r="T1008" s="2"/>
      <c r="U1008" s="2"/>
      <c r="V1008" s="2"/>
      <c r="W1008" s="2"/>
      <c r="BD1008" s="2"/>
      <c r="BE1008" s="2"/>
      <c r="BF1008" s="2"/>
      <c r="BG1008" s="2"/>
      <c r="BH1008" s="2"/>
      <c r="BI1008" s="2"/>
      <c r="BO1008" s="2"/>
      <c r="BP1008" s="2"/>
      <c r="BQ1008" s="2"/>
    </row>
    <row r="1009" spans="18:69" x14ac:dyDescent="0.2">
      <c r="R1009" s="2"/>
      <c r="S1009" s="2"/>
      <c r="T1009" s="2"/>
      <c r="U1009" s="2"/>
      <c r="V1009" s="2"/>
      <c r="W1009" s="2"/>
      <c r="BD1009" s="2"/>
      <c r="BE1009" s="2"/>
      <c r="BF1009" s="2"/>
      <c r="BG1009" s="2"/>
      <c r="BH1009" s="2"/>
      <c r="BI1009" s="2"/>
      <c r="BO1009" s="2"/>
      <c r="BP1009" s="2"/>
      <c r="BQ1009" s="2"/>
    </row>
    <row r="1010" spans="18:69" x14ac:dyDescent="0.2">
      <c r="R1010" s="2"/>
      <c r="S1010" s="2"/>
      <c r="T1010" s="2"/>
      <c r="U1010" s="2"/>
      <c r="V1010" s="2"/>
      <c r="W1010" s="2"/>
      <c r="BD1010" s="2"/>
      <c r="BE1010" s="2"/>
      <c r="BF1010" s="2"/>
      <c r="BG1010" s="2"/>
      <c r="BH1010" s="2"/>
      <c r="BI1010" s="2"/>
      <c r="BO1010" s="2"/>
      <c r="BP1010" s="2"/>
      <c r="BQ1010" s="2"/>
    </row>
    <row r="1011" spans="18:69" x14ac:dyDescent="0.2">
      <c r="R1011" s="2"/>
      <c r="S1011" s="2"/>
      <c r="T1011" s="2"/>
      <c r="U1011" s="2"/>
      <c r="V1011" s="2"/>
      <c r="W1011" s="2"/>
      <c r="BD1011" s="2"/>
      <c r="BE1011" s="2"/>
      <c r="BF1011" s="2"/>
      <c r="BG1011" s="2"/>
      <c r="BH1011" s="2"/>
      <c r="BI1011" s="2"/>
      <c r="BO1011" s="2"/>
      <c r="BP1011" s="2"/>
      <c r="BQ1011" s="2"/>
    </row>
    <row r="1012" spans="18:69" x14ac:dyDescent="0.2">
      <c r="R1012" s="2"/>
      <c r="S1012" s="2"/>
      <c r="T1012" s="2"/>
      <c r="U1012" s="2"/>
      <c r="V1012" s="2"/>
      <c r="W1012" s="2"/>
      <c r="BD1012" s="2"/>
      <c r="BE1012" s="2"/>
      <c r="BF1012" s="2"/>
      <c r="BG1012" s="2"/>
      <c r="BH1012" s="2"/>
      <c r="BI1012" s="2"/>
      <c r="BO1012" s="2"/>
      <c r="BP1012" s="2"/>
      <c r="BQ1012" s="2"/>
    </row>
    <row r="1013" spans="18:69" x14ac:dyDescent="0.2">
      <c r="R1013" s="2"/>
      <c r="S1013" s="2"/>
      <c r="T1013" s="2"/>
      <c r="U1013" s="2"/>
      <c r="V1013" s="2"/>
      <c r="W1013" s="2"/>
      <c r="BD1013" s="2"/>
      <c r="BE1013" s="2"/>
      <c r="BF1013" s="2"/>
      <c r="BG1013" s="2"/>
      <c r="BH1013" s="2"/>
      <c r="BI1013" s="2"/>
      <c r="BO1013" s="2"/>
      <c r="BP1013" s="2"/>
      <c r="BQ1013" s="2"/>
    </row>
    <row r="1014" spans="18:69" x14ac:dyDescent="0.2">
      <c r="R1014" s="2"/>
      <c r="S1014" s="2"/>
      <c r="T1014" s="2"/>
      <c r="U1014" s="2"/>
      <c r="V1014" s="2"/>
      <c r="W1014" s="2"/>
      <c r="BD1014" s="2"/>
      <c r="BE1014" s="2"/>
      <c r="BF1014" s="2"/>
      <c r="BG1014" s="2"/>
      <c r="BH1014" s="2"/>
      <c r="BI1014" s="2"/>
      <c r="BO1014" s="2"/>
      <c r="BP1014" s="2"/>
      <c r="BQ1014" s="2"/>
    </row>
    <row r="1015" spans="18:69" x14ac:dyDescent="0.2">
      <c r="R1015" s="2"/>
      <c r="S1015" s="2"/>
      <c r="T1015" s="2"/>
      <c r="U1015" s="2"/>
      <c r="V1015" s="2"/>
      <c r="W1015" s="2"/>
      <c r="BD1015" s="2"/>
      <c r="BE1015" s="2"/>
      <c r="BF1015" s="2"/>
      <c r="BG1015" s="2"/>
      <c r="BH1015" s="2"/>
      <c r="BI1015" s="2"/>
      <c r="BO1015" s="2"/>
      <c r="BP1015" s="2"/>
      <c r="BQ1015" s="2"/>
    </row>
    <row r="1016" spans="18:69" x14ac:dyDescent="0.2">
      <c r="R1016" s="2"/>
      <c r="S1016" s="2"/>
      <c r="T1016" s="2"/>
      <c r="U1016" s="2"/>
      <c r="V1016" s="2"/>
      <c r="W1016" s="2"/>
      <c r="BD1016" s="2"/>
      <c r="BE1016" s="2"/>
      <c r="BF1016" s="2"/>
      <c r="BG1016" s="2"/>
      <c r="BH1016" s="2"/>
      <c r="BI1016" s="2"/>
      <c r="BO1016" s="2"/>
      <c r="BP1016" s="2"/>
      <c r="BQ1016" s="2"/>
    </row>
    <row r="1017" spans="18:69" x14ac:dyDescent="0.2">
      <c r="R1017" s="2"/>
      <c r="S1017" s="2"/>
      <c r="T1017" s="2"/>
      <c r="U1017" s="2"/>
      <c r="V1017" s="2"/>
      <c r="W1017" s="2"/>
      <c r="BD1017" s="2"/>
      <c r="BE1017" s="2"/>
      <c r="BF1017" s="2"/>
      <c r="BG1017" s="2"/>
      <c r="BH1017" s="2"/>
      <c r="BI1017" s="2"/>
      <c r="BO1017" s="2"/>
      <c r="BP1017" s="2"/>
      <c r="BQ1017" s="2"/>
    </row>
    <row r="1018" spans="18:69" x14ac:dyDescent="0.2">
      <c r="R1018" s="2"/>
      <c r="S1018" s="2"/>
      <c r="T1018" s="2"/>
      <c r="U1018" s="2"/>
      <c r="V1018" s="2"/>
      <c r="W1018" s="2"/>
      <c r="BD1018" s="2"/>
      <c r="BE1018" s="2"/>
      <c r="BF1018" s="2"/>
      <c r="BG1018" s="2"/>
      <c r="BH1018" s="2"/>
      <c r="BI1018" s="2"/>
      <c r="BO1018" s="2"/>
      <c r="BP1018" s="2"/>
      <c r="BQ1018" s="2"/>
    </row>
    <row r="1019" spans="18:69" x14ac:dyDescent="0.2">
      <c r="R1019" s="2"/>
      <c r="S1019" s="2"/>
      <c r="T1019" s="2"/>
      <c r="U1019" s="2"/>
      <c r="V1019" s="2"/>
      <c r="W1019" s="2"/>
      <c r="BD1019" s="2"/>
      <c r="BE1019" s="2"/>
      <c r="BF1019" s="2"/>
      <c r="BG1019" s="2"/>
      <c r="BH1019" s="2"/>
      <c r="BI1019" s="2"/>
      <c r="BO1019" s="2"/>
      <c r="BP1019" s="2"/>
      <c r="BQ1019" s="2"/>
    </row>
    <row r="1020" spans="18:69" x14ac:dyDescent="0.2">
      <c r="R1020" s="2"/>
      <c r="S1020" s="2"/>
      <c r="T1020" s="2"/>
      <c r="U1020" s="2"/>
      <c r="V1020" s="2"/>
      <c r="W1020" s="2"/>
      <c r="BD1020" s="2"/>
      <c r="BE1020" s="2"/>
      <c r="BF1020" s="2"/>
      <c r="BG1020" s="2"/>
      <c r="BH1020" s="2"/>
      <c r="BI1020" s="2"/>
      <c r="BO1020" s="2"/>
      <c r="BP1020" s="2"/>
      <c r="BQ1020" s="2"/>
    </row>
    <row r="1021" spans="18:69" x14ac:dyDescent="0.2">
      <c r="R1021" s="2"/>
      <c r="S1021" s="2"/>
      <c r="T1021" s="2"/>
      <c r="U1021" s="2"/>
      <c r="V1021" s="2"/>
      <c r="W1021" s="2"/>
      <c r="BD1021" s="2"/>
      <c r="BE1021" s="2"/>
      <c r="BF1021" s="2"/>
      <c r="BG1021" s="2"/>
      <c r="BH1021" s="2"/>
      <c r="BI1021" s="2"/>
      <c r="BO1021" s="2"/>
      <c r="BP1021" s="2"/>
      <c r="BQ1021" s="2"/>
    </row>
    <row r="1022" spans="18:69" x14ac:dyDescent="0.2">
      <c r="R1022" s="2"/>
      <c r="S1022" s="2"/>
      <c r="T1022" s="2"/>
      <c r="U1022" s="2"/>
      <c r="V1022" s="2"/>
      <c r="W1022" s="2"/>
      <c r="BD1022" s="2"/>
      <c r="BE1022" s="2"/>
      <c r="BF1022" s="2"/>
      <c r="BG1022" s="2"/>
      <c r="BH1022" s="2"/>
      <c r="BI1022" s="2"/>
      <c r="BO1022" s="2"/>
      <c r="BP1022" s="2"/>
      <c r="BQ1022" s="2"/>
    </row>
    <row r="1023" spans="18:69" x14ac:dyDescent="0.2">
      <c r="R1023" s="2"/>
      <c r="S1023" s="2"/>
      <c r="T1023" s="2"/>
      <c r="U1023" s="2"/>
      <c r="V1023" s="2"/>
      <c r="W1023" s="2"/>
      <c r="BD1023" s="2"/>
      <c r="BE1023" s="2"/>
      <c r="BF1023" s="2"/>
      <c r="BG1023" s="2"/>
      <c r="BH1023" s="2"/>
      <c r="BI1023" s="2"/>
      <c r="BO1023" s="2"/>
      <c r="BP1023" s="2"/>
      <c r="BQ1023" s="2"/>
    </row>
    <row r="1024" spans="18:69" x14ac:dyDescent="0.2">
      <c r="R1024" s="2"/>
      <c r="S1024" s="2"/>
      <c r="T1024" s="2"/>
      <c r="U1024" s="2"/>
      <c r="V1024" s="2"/>
      <c r="W1024" s="2"/>
      <c r="BD1024" s="2"/>
      <c r="BE1024" s="2"/>
      <c r="BF1024" s="2"/>
      <c r="BG1024" s="2"/>
      <c r="BH1024" s="2"/>
      <c r="BI1024" s="2"/>
      <c r="BO1024" s="2"/>
      <c r="BP1024" s="2"/>
      <c r="BQ1024" s="2"/>
    </row>
    <row r="1025" spans="18:69" x14ac:dyDescent="0.2">
      <c r="R1025" s="2"/>
      <c r="S1025" s="2"/>
      <c r="T1025" s="2"/>
      <c r="U1025" s="2"/>
      <c r="V1025" s="2"/>
      <c r="W1025" s="2"/>
      <c r="BD1025" s="2"/>
      <c r="BE1025" s="2"/>
      <c r="BF1025" s="2"/>
      <c r="BG1025" s="2"/>
      <c r="BH1025" s="2"/>
      <c r="BI1025" s="2"/>
      <c r="BO1025" s="2"/>
      <c r="BP1025" s="2"/>
      <c r="BQ1025" s="2"/>
    </row>
    <row r="1026" spans="18:69" x14ac:dyDescent="0.2">
      <c r="R1026" s="2"/>
      <c r="S1026" s="2"/>
      <c r="T1026" s="2"/>
      <c r="U1026" s="2"/>
      <c r="V1026" s="2"/>
      <c r="W1026" s="2"/>
      <c r="BD1026" s="2"/>
      <c r="BE1026" s="2"/>
      <c r="BF1026" s="2"/>
      <c r="BG1026" s="2"/>
      <c r="BH1026" s="2"/>
      <c r="BI1026" s="2"/>
      <c r="BO1026" s="2"/>
      <c r="BP1026" s="2"/>
      <c r="BQ1026" s="2"/>
    </row>
    <row r="1027" spans="18:69" x14ac:dyDescent="0.2">
      <c r="R1027" s="2"/>
      <c r="S1027" s="2"/>
      <c r="T1027" s="2"/>
      <c r="U1027" s="2"/>
      <c r="V1027" s="2"/>
      <c r="W1027" s="2"/>
      <c r="BD1027" s="2"/>
      <c r="BE1027" s="2"/>
      <c r="BF1027" s="2"/>
      <c r="BG1027" s="2"/>
      <c r="BH1027" s="2"/>
      <c r="BI1027" s="2"/>
      <c r="BO1027" s="2"/>
      <c r="BP1027" s="2"/>
      <c r="BQ1027" s="2"/>
    </row>
    <row r="1028" spans="18:69" x14ac:dyDescent="0.2">
      <c r="R1028" s="2"/>
      <c r="S1028" s="2"/>
      <c r="T1028" s="2"/>
      <c r="U1028" s="2"/>
      <c r="V1028" s="2"/>
      <c r="W1028" s="2"/>
      <c r="BD1028" s="2"/>
      <c r="BE1028" s="2"/>
      <c r="BF1028" s="2"/>
      <c r="BG1028" s="2"/>
      <c r="BH1028" s="2"/>
      <c r="BI1028" s="2"/>
      <c r="BO1028" s="2"/>
      <c r="BP1028" s="2"/>
      <c r="BQ1028" s="2"/>
    </row>
    <row r="1029" spans="18:69" x14ac:dyDescent="0.2">
      <c r="R1029" s="2"/>
      <c r="S1029" s="2"/>
      <c r="T1029" s="2"/>
      <c r="U1029" s="2"/>
      <c r="V1029" s="2"/>
      <c r="W1029" s="2"/>
      <c r="BD1029" s="2"/>
      <c r="BE1029" s="2"/>
      <c r="BF1029" s="2"/>
      <c r="BG1029" s="2"/>
      <c r="BH1029" s="2"/>
      <c r="BI1029" s="2"/>
      <c r="BO1029" s="2"/>
      <c r="BP1029" s="2"/>
      <c r="BQ1029" s="2"/>
    </row>
    <row r="1030" spans="18:69" x14ac:dyDescent="0.2">
      <c r="R1030" s="2"/>
      <c r="S1030" s="2"/>
      <c r="T1030" s="2"/>
      <c r="U1030" s="2"/>
      <c r="V1030" s="2"/>
      <c r="W1030" s="2"/>
      <c r="BD1030" s="2"/>
      <c r="BE1030" s="2"/>
      <c r="BF1030" s="2"/>
      <c r="BG1030" s="2"/>
      <c r="BH1030" s="2"/>
      <c r="BI1030" s="2"/>
      <c r="BO1030" s="2"/>
      <c r="BP1030" s="2"/>
      <c r="BQ1030" s="2"/>
    </row>
    <row r="1031" spans="18:69" x14ac:dyDescent="0.2">
      <c r="R1031" s="2"/>
      <c r="S1031" s="2"/>
      <c r="T1031" s="2"/>
      <c r="U1031" s="2"/>
      <c r="V1031" s="2"/>
      <c r="W1031" s="2"/>
      <c r="BD1031" s="2"/>
      <c r="BE1031" s="2"/>
      <c r="BF1031" s="2"/>
      <c r="BG1031" s="2"/>
      <c r="BH1031" s="2"/>
      <c r="BI1031" s="2"/>
      <c r="BO1031" s="2"/>
      <c r="BP1031" s="2"/>
      <c r="BQ1031" s="2"/>
    </row>
    <row r="1032" spans="18:69" x14ac:dyDescent="0.2">
      <c r="R1032" s="2"/>
      <c r="S1032" s="2"/>
      <c r="T1032" s="2"/>
      <c r="U1032" s="2"/>
      <c r="V1032" s="2"/>
      <c r="W1032" s="2"/>
      <c r="BD1032" s="2"/>
      <c r="BE1032" s="2"/>
      <c r="BF1032" s="2"/>
      <c r="BG1032" s="2"/>
      <c r="BH1032" s="2"/>
      <c r="BI1032" s="2"/>
      <c r="BO1032" s="2"/>
      <c r="BP1032" s="2"/>
      <c r="BQ1032" s="2"/>
    </row>
    <row r="1033" spans="18:69" x14ac:dyDescent="0.2">
      <c r="R1033" s="2"/>
      <c r="S1033" s="2"/>
      <c r="T1033" s="2"/>
      <c r="U1033" s="2"/>
      <c r="V1033" s="2"/>
      <c r="W1033" s="2"/>
      <c r="BD1033" s="2"/>
      <c r="BE1033" s="2"/>
      <c r="BF1033" s="2"/>
      <c r="BG1033" s="2"/>
      <c r="BH1033" s="2"/>
      <c r="BI1033" s="2"/>
      <c r="BO1033" s="2"/>
      <c r="BP1033" s="2"/>
      <c r="BQ1033" s="2"/>
    </row>
    <row r="1034" spans="18:69" x14ac:dyDescent="0.2">
      <c r="R1034" s="2"/>
      <c r="S1034" s="2"/>
      <c r="T1034" s="2"/>
      <c r="U1034" s="2"/>
      <c r="V1034" s="2"/>
      <c r="W1034" s="2"/>
      <c r="BD1034" s="2"/>
      <c r="BE1034" s="2"/>
      <c r="BF1034" s="2"/>
      <c r="BG1034" s="2"/>
      <c r="BH1034" s="2"/>
      <c r="BI1034" s="2"/>
      <c r="BO1034" s="2"/>
      <c r="BP1034" s="2"/>
      <c r="BQ1034" s="2"/>
    </row>
    <row r="1035" spans="18:69" x14ac:dyDescent="0.2">
      <c r="R1035" s="2"/>
      <c r="S1035" s="2"/>
      <c r="T1035" s="2"/>
      <c r="U1035" s="2"/>
      <c r="V1035" s="2"/>
      <c r="W1035" s="2"/>
      <c r="BD1035" s="2"/>
      <c r="BE1035" s="2"/>
      <c r="BF1035" s="2"/>
      <c r="BG1035" s="2"/>
      <c r="BH1035" s="2"/>
      <c r="BI1035" s="2"/>
      <c r="BO1035" s="2"/>
      <c r="BP1035" s="2"/>
      <c r="BQ1035" s="2"/>
    </row>
    <row r="1036" spans="18:69" x14ac:dyDescent="0.2">
      <c r="R1036" s="2"/>
      <c r="S1036" s="2"/>
      <c r="T1036" s="2"/>
      <c r="U1036" s="2"/>
      <c r="V1036" s="2"/>
      <c r="W1036" s="2"/>
      <c r="BD1036" s="2"/>
      <c r="BE1036" s="2"/>
      <c r="BF1036" s="2"/>
      <c r="BG1036" s="2"/>
      <c r="BH1036" s="2"/>
      <c r="BI1036" s="2"/>
      <c r="BO1036" s="2"/>
      <c r="BP1036" s="2"/>
      <c r="BQ1036" s="2"/>
    </row>
    <row r="1037" spans="18:69" x14ac:dyDescent="0.2">
      <c r="R1037" s="2"/>
      <c r="S1037" s="2"/>
      <c r="T1037" s="2"/>
      <c r="U1037" s="2"/>
      <c r="V1037" s="2"/>
      <c r="W1037" s="2"/>
      <c r="BD1037" s="2"/>
      <c r="BE1037" s="2"/>
      <c r="BF1037" s="2"/>
      <c r="BG1037" s="2"/>
      <c r="BH1037" s="2"/>
      <c r="BI1037" s="2"/>
      <c r="BO1037" s="2"/>
      <c r="BP1037" s="2"/>
      <c r="BQ1037" s="2"/>
    </row>
    <row r="1038" spans="18:69" x14ac:dyDescent="0.2">
      <c r="R1038" s="2"/>
      <c r="S1038" s="2"/>
      <c r="T1038" s="2"/>
      <c r="U1038" s="2"/>
      <c r="V1038" s="2"/>
      <c r="W1038" s="2"/>
      <c r="BD1038" s="2"/>
      <c r="BE1038" s="2"/>
      <c r="BF1038" s="2"/>
      <c r="BG1038" s="2"/>
      <c r="BH1038" s="2"/>
      <c r="BI1038" s="2"/>
      <c r="BO1038" s="2"/>
      <c r="BP1038" s="2"/>
      <c r="BQ1038" s="2"/>
    </row>
    <row r="1039" spans="18:69" x14ac:dyDescent="0.2">
      <c r="R1039" s="2"/>
      <c r="S1039" s="2"/>
      <c r="T1039" s="2"/>
      <c r="U1039" s="2"/>
      <c r="V1039" s="2"/>
      <c r="W1039" s="2"/>
      <c r="BD1039" s="2"/>
      <c r="BE1039" s="2"/>
      <c r="BF1039" s="2"/>
      <c r="BG1039" s="2"/>
      <c r="BH1039" s="2"/>
      <c r="BI1039" s="2"/>
      <c r="BO1039" s="2"/>
      <c r="BP1039" s="2"/>
      <c r="BQ1039" s="2"/>
    </row>
    <row r="1040" spans="18:69" x14ac:dyDescent="0.2">
      <c r="R1040" s="2"/>
      <c r="S1040" s="2"/>
      <c r="T1040" s="2"/>
      <c r="U1040" s="2"/>
      <c r="V1040" s="2"/>
      <c r="W1040" s="2"/>
      <c r="BD1040" s="2"/>
      <c r="BE1040" s="2"/>
      <c r="BF1040" s="2"/>
      <c r="BG1040" s="2"/>
      <c r="BH1040" s="2"/>
      <c r="BI1040" s="2"/>
      <c r="BO1040" s="2"/>
      <c r="BP1040" s="2"/>
      <c r="BQ1040" s="2"/>
    </row>
    <row r="1041" spans="18:69" x14ac:dyDescent="0.2">
      <c r="R1041" s="2"/>
      <c r="S1041" s="2"/>
      <c r="T1041" s="2"/>
      <c r="U1041" s="2"/>
      <c r="V1041" s="2"/>
      <c r="W1041" s="2"/>
      <c r="BD1041" s="2"/>
      <c r="BE1041" s="2"/>
      <c r="BF1041" s="2"/>
      <c r="BG1041" s="2"/>
      <c r="BH1041" s="2"/>
      <c r="BI1041" s="2"/>
      <c r="BO1041" s="2"/>
      <c r="BP1041" s="2"/>
      <c r="BQ1041" s="2"/>
    </row>
    <row r="1042" spans="18:69" x14ac:dyDescent="0.2">
      <c r="R1042" s="2"/>
      <c r="S1042" s="2"/>
      <c r="T1042" s="2"/>
      <c r="U1042" s="2"/>
      <c r="V1042" s="2"/>
      <c r="W1042" s="2"/>
      <c r="BD1042" s="2"/>
      <c r="BE1042" s="2"/>
      <c r="BF1042" s="2"/>
      <c r="BG1042" s="2"/>
      <c r="BH1042" s="2"/>
      <c r="BI1042" s="2"/>
      <c r="BO1042" s="2"/>
      <c r="BP1042" s="2"/>
      <c r="BQ1042" s="2"/>
    </row>
    <row r="1043" spans="18:69" x14ac:dyDescent="0.2">
      <c r="R1043" s="2"/>
      <c r="S1043" s="2"/>
      <c r="T1043" s="2"/>
      <c r="U1043" s="2"/>
      <c r="V1043" s="2"/>
      <c r="W1043" s="2"/>
      <c r="BD1043" s="2"/>
      <c r="BE1043" s="2"/>
      <c r="BF1043" s="2"/>
      <c r="BG1043" s="2"/>
      <c r="BH1043" s="2"/>
      <c r="BI1043" s="2"/>
      <c r="BO1043" s="2"/>
      <c r="BP1043" s="2"/>
      <c r="BQ1043" s="2"/>
    </row>
    <row r="1044" spans="18:69" x14ac:dyDescent="0.2">
      <c r="R1044" s="2"/>
      <c r="S1044" s="2"/>
      <c r="T1044" s="2"/>
      <c r="U1044" s="2"/>
      <c r="V1044" s="2"/>
      <c r="W1044" s="2"/>
      <c r="BD1044" s="2"/>
      <c r="BE1044" s="2"/>
      <c r="BF1044" s="2"/>
      <c r="BG1044" s="2"/>
      <c r="BH1044" s="2"/>
      <c r="BI1044" s="2"/>
      <c r="BO1044" s="2"/>
      <c r="BP1044" s="2"/>
      <c r="BQ1044" s="2"/>
    </row>
    <row r="1045" spans="18:69" x14ac:dyDescent="0.2">
      <c r="R1045" s="2"/>
      <c r="S1045" s="2"/>
      <c r="T1045" s="2"/>
      <c r="U1045" s="2"/>
      <c r="V1045" s="2"/>
      <c r="W1045" s="2"/>
      <c r="BD1045" s="2"/>
      <c r="BE1045" s="2"/>
      <c r="BF1045" s="2"/>
      <c r="BG1045" s="2"/>
      <c r="BH1045" s="2"/>
      <c r="BI1045" s="2"/>
      <c r="BO1045" s="2"/>
      <c r="BP1045" s="2"/>
      <c r="BQ1045" s="2"/>
    </row>
    <row r="1046" spans="18:69" x14ac:dyDescent="0.2">
      <c r="R1046" s="2"/>
      <c r="S1046" s="2"/>
      <c r="T1046" s="2"/>
      <c r="U1046" s="2"/>
      <c r="V1046" s="2"/>
      <c r="W1046" s="2"/>
      <c r="BD1046" s="2"/>
      <c r="BE1046" s="2"/>
      <c r="BF1046" s="2"/>
      <c r="BG1046" s="2"/>
      <c r="BH1046" s="2"/>
      <c r="BI1046" s="2"/>
      <c r="BO1046" s="2"/>
      <c r="BP1046" s="2"/>
      <c r="BQ1046" s="2"/>
    </row>
    <row r="1047" spans="18:69" x14ac:dyDescent="0.2">
      <c r="R1047" s="2"/>
      <c r="S1047" s="2"/>
      <c r="T1047" s="2"/>
      <c r="U1047" s="2"/>
      <c r="V1047" s="2"/>
      <c r="W1047" s="2"/>
      <c r="BD1047" s="2"/>
      <c r="BE1047" s="2"/>
      <c r="BF1047" s="2"/>
      <c r="BG1047" s="2"/>
      <c r="BH1047" s="2"/>
      <c r="BI1047" s="2"/>
      <c r="BO1047" s="2"/>
      <c r="BP1047" s="2"/>
      <c r="BQ1047" s="2"/>
    </row>
    <row r="1048" spans="18:69" x14ac:dyDescent="0.2">
      <c r="R1048" s="2"/>
      <c r="S1048" s="2"/>
      <c r="T1048" s="2"/>
      <c r="U1048" s="2"/>
      <c r="V1048" s="2"/>
      <c r="W1048" s="2"/>
      <c r="BD1048" s="2"/>
      <c r="BE1048" s="2"/>
      <c r="BF1048" s="2"/>
      <c r="BG1048" s="2"/>
      <c r="BH1048" s="2"/>
      <c r="BI1048" s="2"/>
      <c r="BO1048" s="2"/>
      <c r="BP1048" s="2"/>
      <c r="BQ1048" s="2"/>
    </row>
    <row r="1049" spans="18:69" x14ac:dyDescent="0.2">
      <c r="R1049" s="2"/>
      <c r="S1049" s="2"/>
      <c r="T1049" s="2"/>
      <c r="U1049" s="2"/>
      <c r="V1049" s="2"/>
      <c r="W1049" s="2"/>
      <c r="BD1049" s="2"/>
      <c r="BE1049" s="2"/>
      <c r="BF1049" s="2"/>
      <c r="BG1049" s="2"/>
      <c r="BH1049" s="2"/>
      <c r="BI1049" s="2"/>
      <c r="BO1049" s="2"/>
      <c r="BP1049" s="2"/>
      <c r="BQ1049" s="2"/>
    </row>
    <row r="1050" spans="18:69" x14ac:dyDescent="0.2">
      <c r="R1050" s="2"/>
      <c r="S1050" s="2"/>
      <c r="T1050" s="2"/>
      <c r="U1050" s="2"/>
      <c r="V1050" s="2"/>
      <c r="W1050" s="2"/>
      <c r="BD1050" s="2"/>
      <c r="BE1050" s="2"/>
      <c r="BF1050" s="2"/>
      <c r="BG1050" s="2"/>
      <c r="BH1050" s="2"/>
      <c r="BI1050" s="2"/>
      <c r="BO1050" s="2"/>
      <c r="BP1050" s="2"/>
      <c r="BQ1050" s="2"/>
    </row>
    <row r="1051" spans="18:69" x14ac:dyDescent="0.2">
      <c r="R1051" s="2"/>
      <c r="S1051" s="2"/>
      <c r="T1051" s="2"/>
      <c r="U1051" s="2"/>
      <c r="V1051" s="2"/>
      <c r="W1051" s="2"/>
      <c r="BD1051" s="2"/>
      <c r="BE1051" s="2"/>
      <c r="BF1051" s="2"/>
      <c r="BG1051" s="2"/>
      <c r="BH1051" s="2"/>
      <c r="BI1051" s="2"/>
      <c r="BO1051" s="2"/>
      <c r="BP1051" s="2"/>
      <c r="BQ1051" s="2"/>
    </row>
    <row r="1052" spans="18:69" x14ac:dyDescent="0.2">
      <c r="R1052" s="2"/>
      <c r="S1052" s="2"/>
      <c r="T1052" s="2"/>
      <c r="U1052" s="2"/>
      <c r="V1052" s="2"/>
      <c r="W1052" s="2"/>
      <c r="BD1052" s="2"/>
      <c r="BE1052" s="2"/>
      <c r="BF1052" s="2"/>
      <c r="BG1052" s="2"/>
      <c r="BH1052" s="2"/>
      <c r="BI1052" s="2"/>
      <c r="BO1052" s="2"/>
      <c r="BP1052" s="2"/>
      <c r="BQ1052" s="2"/>
    </row>
    <row r="1053" spans="18:69" x14ac:dyDescent="0.2">
      <c r="R1053" s="2"/>
      <c r="S1053" s="2"/>
      <c r="T1053" s="2"/>
      <c r="U1053" s="2"/>
      <c r="V1053" s="2"/>
      <c r="W1053" s="2"/>
      <c r="BD1053" s="2"/>
      <c r="BE1053" s="2"/>
      <c r="BF1053" s="2"/>
      <c r="BG1053" s="2"/>
      <c r="BH1053" s="2"/>
      <c r="BI1053" s="2"/>
      <c r="BO1053" s="2"/>
      <c r="BP1053" s="2"/>
      <c r="BQ1053" s="2"/>
    </row>
    <row r="1054" spans="18:69" x14ac:dyDescent="0.2">
      <c r="R1054" s="2"/>
      <c r="S1054" s="2"/>
      <c r="T1054" s="2"/>
      <c r="U1054" s="2"/>
      <c r="V1054" s="2"/>
      <c r="W1054" s="2"/>
      <c r="BD1054" s="2"/>
      <c r="BE1054" s="2"/>
      <c r="BF1054" s="2"/>
      <c r="BG1054" s="2"/>
      <c r="BH1054" s="2"/>
      <c r="BI1054" s="2"/>
      <c r="BO1054" s="2"/>
      <c r="BP1054" s="2"/>
      <c r="BQ1054" s="2"/>
    </row>
    <row r="1055" spans="18:69" x14ac:dyDescent="0.2">
      <c r="R1055" s="2"/>
      <c r="S1055" s="2"/>
      <c r="T1055" s="2"/>
      <c r="U1055" s="2"/>
      <c r="V1055" s="2"/>
      <c r="W1055" s="2"/>
      <c r="BD1055" s="2"/>
      <c r="BE1055" s="2"/>
      <c r="BF1055" s="2"/>
      <c r="BG1055" s="2"/>
      <c r="BH1055" s="2"/>
      <c r="BI1055" s="2"/>
      <c r="BO1055" s="2"/>
      <c r="BP1055" s="2"/>
      <c r="BQ1055" s="2"/>
    </row>
    <row r="1056" spans="18:69" x14ac:dyDescent="0.2">
      <c r="R1056" s="2"/>
      <c r="S1056" s="2"/>
      <c r="T1056" s="2"/>
      <c r="U1056" s="2"/>
      <c r="V1056" s="2"/>
      <c r="W1056" s="2"/>
      <c r="BD1056" s="2"/>
      <c r="BE1056" s="2"/>
      <c r="BF1056" s="2"/>
      <c r="BG1056" s="2"/>
      <c r="BH1056" s="2"/>
      <c r="BI1056" s="2"/>
      <c r="BO1056" s="2"/>
      <c r="BP1056" s="2"/>
      <c r="BQ1056" s="2"/>
    </row>
    <row r="1057" spans="18:69" x14ac:dyDescent="0.2">
      <c r="R1057" s="2"/>
      <c r="S1057" s="2"/>
      <c r="T1057" s="2"/>
      <c r="U1057" s="2"/>
      <c r="V1057" s="2"/>
      <c r="W1057" s="2"/>
      <c r="BD1057" s="2"/>
      <c r="BE1057" s="2"/>
      <c r="BF1057" s="2"/>
      <c r="BG1057" s="2"/>
      <c r="BH1057" s="2"/>
      <c r="BI1057" s="2"/>
      <c r="BO1057" s="2"/>
      <c r="BP1057" s="2"/>
      <c r="BQ1057" s="2"/>
    </row>
    <row r="1058" spans="18:69" x14ac:dyDescent="0.2">
      <c r="R1058" s="2"/>
      <c r="S1058" s="2"/>
      <c r="T1058" s="2"/>
      <c r="U1058" s="2"/>
      <c r="V1058" s="2"/>
      <c r="W1058" s="2"/>
      <c r="BD1058" s="2"/>
      <c r="BE1058" s="2"/>
      <c r="BF1058" s="2"/>
      <c r="BG1058" s="2"/>
      <c r="BH1058" s="2"/>
      <c r="BI1058" s="2"/>
      <c r="BO1058" s="2"/>
      <c r="BP1058" s="2"/>
      <c r="BQ1058" s="2"/>
    </row>
    <row r="1059" spans="18:69" x14ac:dyDescent="0.2">
      <c r="R1059" s="2"/>
      <c r="S1059" s="2"/>
      <c r="T1059" s="2"/>
      <c r="U1059" s="2"/>
      <c r="V1059" s="2"/>
      <c r="W1059" s="2"/>
      <c r="BD1059" s="2"/>
      <c r="BE1059" s="2"/>
      <c r="BF1059" s="2"/>
      <c r="BG1059" s="2"/>
      <c r="BH1059" s="2"/>
      <c r="BI1059" s="2"/>
      <c r="BO1059" s="2"/>
      <c r="BP1059" s="2"/>
      <c r="BQ1059" s="2"/>
    </row>
    <row r="1060" spans="18:69" x14ac:dyDescent="0.2">
      <c r="R1060" s="2"/>
      <c r="S1060" s="2"/>
      <c r="T1060" s="2"/>
      <c r="U1060" s="2"/>
      <c r="V1060" s="2"/>
      <c r="W1060" s="2"/>
      <c r="BD1060" s="2"/>
      <c r="BE1060" s="2"/>
      <c r="BF1060" s="2"/>
      <c r="BG1060" s="2"/>
      <c r="BH1060" s="2"/>
      <c r="BI1060" s="2"/>
      <c r="BO1060" s="2"/>
      <c r="BP1060" s="2"/>
      <c r="BQ1060" s="2"/>
    </row>
    <row r="1061" spans="18:69" x14ac:dyDescent="0.2">
      <c r="R1061" s="2"/>
      <c r="S1061" s="2"/>
      <c r="T1061" s="2"/>
      <c r="U1061" s="2"/>
      <c r="V1061" s="2"/>
      <c r="W1061" s="2"/>
      <c r="BD1061" s="2"/>
      <c r="BE1061" s="2"/>
      <c r="BF1061" s="2"/>
      <c r="BG1061" s="2"/>
      <c r="BH1061" s="2"/>
      <c r="BI1061" s="2"/>
      <c r="BO1061" s="2"/>
      <c r="BP1061" s="2"/>
      <c r="BQ1061" s="2"/>
    </row>
    <row r="1062" spans="18:69" x14ac:dyDescent="0.2">
      <c r="R1062" s="2"/>
      <c r="S1062" s="2"/>
      <c r="T1062" s="2"/>
      <c r="U1062" s="2"/>
      <c r="V1062" s="2"/>
      <c r="W1062" s="2"/>
      <c r="BD1062" s="2"/>
      <c r="BE1062" s="2"/>
      <c r="BF1062" s="2"/>
      <c r="BG1062" s="2"/>
      <c r="BH1062" s="2"/>
      <c r="BI1062" s="2"/>
      <c r="BO1062" s="2"/>
      <c r="BP1062" s="2"/>
      <c r="BQ1062" s="2"/>
    </row>
    <row r="1063" spans="18:69" x14ac:dyDescent="0.2">
      <c r="R1063" s="2"/>
      <c r="S1063" s="2"/>
      <c r="T1063" s="2"/>
      <c r="U1063" s="2"/>
      <c r="V1063" s="2"/>
      <c r="W1063" s="2"/>
      <c r="BD1063" s="2"/>
      <c r="BE1063" s="2"/>
      <c r="BF1063" s="2"/>
      <c r="BG1063" s="2"/>
      <c r="BH1063" s="2"/>
      <c r="BI1063" s="2"/>
      <c r="BO1063" s="2"/>
      <c r="BP1063" s="2"/>
      <c r="BQ1063" s="2"/>
    </row>
    <row r="1064" spans="18:69" x14ac:dyDescent="0.2">
      <c r="R1064" s="2"/>
      <c r="S1064" s="2"/>
      <c r="T1064" s="2"/>
      <c r="U1064" s="2"/>
      <c r="V1064" s="2"/>
      <c r="W1064" s="2"/>
      <c r="BD1064" s="2"/>
      <c r="BE1064" s="2"/>
      <c r="BF1064" s="2"/>
      <c r="BG1064" s="2"/>
      <c r="BH1064" s="2"/>
      <c r="BI1064" s="2"/>
      <c r="BO1064" s="2"/>
      <c r="BP1064" s="2"/>
      <c r="BQ1064" s="2"/>
    </row>
    <row r="1065" spans="18:69" x14ac:dyDescent="0.2">
      <c r="R1065" s="2"/>
      <c r="S1065" s="2"/>
      <c r="T1065" s="2"/>
      <c r="U1065" s="2"/>
      <c r="V1065" s="2"/>
      <c r="W1065" s="2"/>
      <c r="BD1065" s="2"/>
      <c r="BE1065" s="2"/>
      <c r="BF1065" s="2"/>
      <c r="BG1065" s="2"/>
      <c r="BH1065" s="2"/>
      <c r="BI1065" s="2"/>
      <c r="BO1065" s="2"/>
      <c r="BP1065" s="2"/>
      <c r="BQ1065" s="2"/>
    </row>
    <row r="1066" spans="18:69" x14ac:dyDescent="0.2">
      <c r="R1066" s="2"/>
      <c r="S1066" s="2"/>
      <c r="T1066" s="2"/>
      <c r="U1066" s="2"/>
      <c r="V1066" s="2"/>
      <c r="W1066" s="2"/>
      <c r="BD1066" s="2"/>
      <c r="BE1066" s="2"/>
      <c r="BF1066" s="2"/>
      <c r="BG1066" s="2"/>
      <c r="BH1066" s="2"/>
      <c r="BI1066" s="2"/>
      <c r="BO1066" s="2"/>
      <c r="BP1066" s="2"/>
      <c r="BQ1066" s="2"/>
    </row>
    <row r="1067" spans="18:69" x14ac:dyDescent="0.2">
      <c r="R1067" s="2"/>
      <c r="S1067" s="2"/>
      <c r="T1067" s="2"/>
      <c r="U1067" s="2"/>
      <c r="V1067" s="2"/>
      <c r="W1067" s="2"/>
      <c r="BD1067" s="2"/>
      <c r="BE1067" s="2"/>
      <c r="BF1067" s="2"/>
      <c r="BG1067" s="2"/>
      <c r="BH1067" s="2"/>
      <c r="BI1067" s="2"/>
      <c r="BO1067" s="2"/>
      <c r="BP1067" s="2"/>
      <c r="BQ1067" s="2"/>
    </row>
    <row r="1068" spans="18:69" x14ac:dyDescent="0.2">
      <c r="R1068" s="2"/>
      <c r="S1068" s="2"/>
      <c r="T1068" s="2"/>
      <c r="U1068" s="2"/>
      <c r="V1068" s="2"/>
      <c r="W1068" s="2"/>
      <c r="BD1068" s="2"/>
      <c r="BE1068" s="2"/>
      <c r="BF1068" s="2"/>
      <c r="BG1068" s="2"/>
      <c r="BH1068" s="2"/>
      <c r="BI1068" s="2"/>
      <c r="BO1068" s="2"/>
      <c r="BP1068" s="2"/>
      <c r="BQ1068" s="2"/>
    </row>
    <row r="1069" spans="18:69" x14ac:dyDescent="0.2">
      <c r="R1069" s="2"/>
      <c r="S1069" s="2"/>
      <c r="T1069" s="2"/>
      <c r="U1069" s="2"/>
      <c r="V1069" s="2"/>
      <c r="W1069" s="2"/>
      <c r="BD1069" s="2"/>
      <c r="BE1069" s="2"/>
      <c r="BF1069" s="2"/>
      <c r="BG1069" s="2"/>
      <c r="BH1069" s="2"/>
      <c r="BI1069" s="2"/>
      <c r="BO1069" s="2"/>
      <c r="BP1069" s="2"/>
      <c r="BQ1069" s="2"/>
    </row>
    <row r="1070" spans="18:69" x14ac:dyDescent="0.2">
      <c r="R1070" s="2"/>
      <c r="S1070" s="2"/>
      <c r="T1070" s="2"/>
      <c r="U1070" s="2"/>
      <c r="V1070" s="2"/>
      <c r="W1070" s="2"/>
      <c r="BD1070" s="2"/>
      <c r="BE1070" s="2"/>
      <c r="BF1070" s="2"/>
      <c r="BG1070" s="2"/>
      <c r="BH1070" s="2"/>
      <c r="BI1070" s="2"/>
      <c r="BO1070" s="2"/>
      <c r="BP1070" s="2"/>
      <c r="BQ1070" s="2"/>
    </row>
    <row r="1071" spans="18:69" x14ac:dyDescent="0.2">
      <c r="R1071" s="2"/>
      <c r="S1071" s="2"/>
      <c r="T1071" s="2"/>
      <c r="U1071" s="2"/>
      <c r="V1071" s="2"/>
      <c r="W1071" s="2"/>
      <c r="BD1071" s="2"/>
      <c r="BE1071" s="2"/>
      <c r="BF1071" s="2"/>
      <c r="BG1071" s="2"/>
      <c r="BH1071" s="2"/>
      <c r="BI1071" s="2"/>
      <c r="BO1071" s="2"/>
      <c r="BP1071" s="2"/>
      <c r="BQ1071" s="2"/>
    </row>
    <row r="1072" spans="18:69" x14ac:dyDescent="0.2">
      <c r="R1072" s="2"/>
      <c r="S1072" s="2"/>
      <c r="T1072" s="2"/>
      <c r="U1072" s="2"/>
      <c r="V1072" s="2"/>
      <c r="W1072" s="2"/>
      <c r="BD1072" s="2"/>
      <c r="BE1072" s="2"/>
      <c r="BF1072" s="2"/>
      <c r="BG1072" s="2"/>
      <c r="BH1072" s="2"/>
      <c r="BI1072" s="2"/>
      <c r="BO1072" s="2"/>
      <c r="BP1072" s="2"/>
      <c r="BQ1072" s="2"/>
    </row>
    <row r="1073" spans="18:69" x14ac:dyDescent="0.2">
      <c r="R1073" s="2"/>
      <c r="S1073" s="2"/>
      <c r="T1073" s="2"/>
      <c r="U1073" s="2"/>
      <c r="V1073" s="2"/>
      <c r="W1073" s="2"/>
      <c r="BD1073" s="2"/>
      <c r="BE1073" s="2"/>
      <c r="BF1073" s="2"/>
      <c r="BG1073" s="2"/>
      <c r="BH1073" s="2"/>
      <c r="BI1073" s="2"/>
      <c r="BO1073" s="2"/>
      <c r="BP1073" s="2"/>
      <c r="BQ1073" s="2"/>
    </row>
    <row r="1074" spans="18:69" x14ac:dyDescent="0.2">
      <c r="R1074" s="2"/>
      <c r="S1074" s="2"/>
      <c r="T1074" s="2"/>
      <c r="U1074" s="2"/>
      <c r="V1074" s="2"/>
      <c r="W1074" s="2"/>
      <c r="BD1074" s="2"/>
      <c r="BE1074" s="2"/>
      <c r="BF1074" s="2"/>
      <c r="BG1074" s="2"/>
      <c r="BH1074" s="2"/>
      <c r="BI1074" s="2"/>
      <c r="BO1074" s="2"/>
      <c r="BP1074" s="2"/>
      <c r="BQ1074" s="2"/>
    </row>
    <row r="1075" spans="18:69" x14ac:dyDescent="0.2">
      <c r="R1075" s="2"/>
      <c r="S1075" s="2"/>
      <c r="T1075" s="2"/>
      <c r="U1075" s="2"/>
      <c r="V1075" s="2"/>
      <c r="W1075" s="2"/>
      <c r="BD1075" s="2"/>
      <c r="BE1075" s="2"/>
      <c r="BF1075" s="2"/>
      <c r="BG1075" s="2"/>
      <c r="BH1075" s="2"/>
      <c r="BI1075" s="2"/>
      <c r="BO1075" s="2"/>
      <c r="BP1075" s="2"/>
      <c r="BQ1075" s="2"/>
    </row>
    <row r="1076" spans="18:69" x14ac:dyDescent="0.2">
      <c r="R1076" s="2"/>
      <c r="S1076" s="2"/>
      <c r="T1076" s="2"/>
      <c r="U1076" s="2"/>
      <c r="V1076" s="2"/>
      <c r="W1076" s="2"/>
      <c r="BD1076" s="2"/>
      <c r="BE1076" s="2"/>
      <c r="BF1076" s="2"/>
      <c r="BG1076" s="2"/>
      <c r="BH1076" s="2"/>
      <c r="BI1076" s="2"/>
      <c r="BO1076" s="2"/>
      <c r="BP1076" s="2"/>
      <c r="BQ1076" s="2"/>
    </row>
    <row r="1077" spans="18:69" x14ac:dyDescent="0.2">
      <c r="R1077" s="2"/>
      <c r="S1077" s="2"/>
      <c r="T1077" s="2"/>
      <c r="U1077" s="2"/>
      <c r="V1077" s="2"/>
      <c r="W1077" s="2"/>
      <c r="BD1077" s="2"/>
      <c r="BE1077" s="2"/>
      <c r="BF1077" s="2"/>
      <c r="BG1077" s="2"/>
      <c r="BH1077" s="2"/>
      <c r="BI1077" s="2"/>
      <c r="BO1077" s="2"/>
      <c r="BP1077" s="2"/>
      <c r="BQ1077" s="2"/>
    </row>
    <row r="1078" spans="18:69" x14ac:dyDescent="0.2">
      <c r="R1078" s="2"/>
      <c r="S1078" s="2"/>
      <c r="T1078" s="2"/>
      <c r="U1078" s="2"/>
      <c r="V1078" s="2"/>
      <c r="W1078" s="2"/>
      <c r="BD1078" s="2"/>
      <c r="BE1078" s="2"/>
      <c r="BF1078" s="2"/>
      <c r="BG1078" s="2"/>
      <c r="BH1078" s="2"/>
      <c r="BI1078" s="2"/>
      <c r="BO1078" s="2"/>
      <c r="BP1078" s="2"/>
      <c r="BQ1078" s="2"/>
    </row>
    <row r="1079" spans="18:69" x14ac:dyDescent="0.2">
      <c r="R1079" s="2"/>
      <c r="S1079" s="2"/>
      <c r="T1079" s="2"/>
      <c r="U1079" s="2"/>
      <c r="V1079" s="2"/>
      <c r="W1079" s="2"/>
      <c r="BD1079" s="2"/>
      <c r="BE1079" s="2"/>
      <c r="BF1079" s="2"/>
      <c r="BG1079" s="2"/>
      <c r="BH1079" s="2"/>
      <c r="BI1079" s="2"/>
      <c r="BO1079" s="2"/>
      <c r="BP1079" s="2"/>
      <c r="BQ1079" s="2"/>
    </row>
    <row r="1080" spans="18:69" x14ac:dyDescent="0.2">
      <c r="R1080" s="2"/>
      <c r="S1080" s="2"/>
      <c r="T1080" s="2"/>
      <c r="U1080" s="2"/>
      <c r="V1080" s="2"/>
      <c r="W1080" s="2"/>
      <c r="BD1080" s="2"/>
      <c r="BE1080" s="2"/>
      <c r="BF1080" s="2"/>
      <c r="BG1080" s="2"/>
      <c r="BH1080" s="2"/>
      <c r="BI1080" s="2"/>
      <c r="BO1080" s="2"/>
      <c r="BP1080" s="2"/>
      <c r="BQ1080" s="2"/>
    </row>
    <row r="1081" spans="18:69" x14ac:dyDescent="0.2">
      <c r="R1081" s="2"/>
      <c r="S1081" s="2"/>
      <c r="T1081" s="2"/>
      <c r="U1081" s="2"/>
      <c r="V1081" s="2"/>
      <c r="W1081" s="2"/>
      <c r="BD1081" s="2"/>
      <c r="BE1081" s="2"/>
      <c r="BF1081" s="2"/>
      <c r="BG1081" s="2"/>
      <c r="BH1081" s="2"/>
      <c r="BI1081" s="2"/>
      <c r="BO1081" s="2"/>
      <c r="BP1081" s="2"/>
      <c r="BQ1081" s="2"/>
    </row>
    <row r="1082" spans="18:69" x14ac:dyDescent="0.2">
      <c r="R1082" s="2"/>
      <c r="S1082" s="2"/>
      <c r="T1082" s="2"/>
      <c r="U1082" s="2"/>
      <c r="V1082" s="2"/>
      <c r="W1082" s="2"/>
      <c r="BD1082" s="2"/>
      <c r="BE1082" s="2"/>
      <c r="BF1082" s="2"/>
      <c r="BG1082" s="2"/>
      <c r="BH1082" s="2"/>
      <c r="BI1082" s="2"/>
      <c r="BO1082" s="2"/>
      <c r="BP1082" s="2"/>
      <c r="BQ1082" s="2"/>
    </row>
    <row r="1083" spans="18:69" x14ac:dyDescent="0.2">
      <c r="R1083" s="2"/>
      <c r="S1083" s="2"/>
      <c r="T1083" s="2"/>
      <c r="U1083" s="2"/>
      <c r="V1083" s="2"/>
      <c r="W1083" s="2"/>
      <c r="BD1083" s="2"/>
      <c r="BE1083" s="2"/>
      <c r="BF1083" s="2"/>
      <c r="BG1083" s="2"/>
      <c r="BH1083" s="2"/>
      <c r="BI1083" s="2"/>
      <c r="BO1083" s="2"/>
      <c r="BP1083" s="2"/>
      <c r="BQ1083" s="2"/>
    </row>
    <row r="1084" spans="18:69" x14ac:dyDescent="0.2">
      <c r="R1084" s="2"/>
      <c r="S1084" s="2"/>
      <c r="T1084" s="2"/>
      <c r="U1084" s="2"/>
      <c r="V1084" s="2"/>
      <c r="W1084" s="2"/>
      <c r="BD1084" s="2"/>
      <c r="BE1084" s="2"/>
      <c r="BF1084" s="2"/>
      <c r="BG1084" s="2"/>
      <c r="BH1084" s="2"/>
      <c r="BI1084" s="2"/>
      <c r="BO1084" s="2"/>
      <c r="BP1084" s="2"/>
      <c r="BQ1084" s="2"/>
    </row>
    <row r="1085" spans="18:69" x14ac:dyDescent="0.2">
      <c r="R1085" s="2"/>
      <c r="S1085" s="2"/>
      <c r="T1085" s="2"/>
      <c r="U1085" s="2"/>
      <c r="V1085" s="2"/>
      <c r="W1085" s="2"/>
      <c r="BD1085" s="2"/>
      <c r="BE1085" s="2"/>
      <c r="BF1085" s="2"/>
      <c r="BG1085" s="2"/>
      <c r="BH1085" s="2"/>
      <c r="BI1085" s="2"/>
      <c r="BO1085" s="2"/>
      <c r="BP1085" s="2"/>
      <c r="BQ1085" s="2"/>
    </row>
    <row r="1086" spans="18:69" x14ac:dyDescent="0.2">
      <c r="R1086" s="2"/>
      <c r="S1086" s="2"/>
      <c r="T1086" s="2"/>
      <c r="U1086" s="2"/>
      <c r="V1086" s="2"/>
      <c r="W1086" s="2"/>
      <c r="BD1086" s="2"/>
      <c r="BE1086" s="2"/>
      <c r="BF1086" s="2"/>
      <c r="BG1086" s="2"/>
      <c r="BH1086" s="2"/>
      <c r="BI1086" s="2"/>
      <c r="BO1086" s="2"/>
      <c r="BP1086" s="2"/>
      <c r="BQ1086" s="2"/>
    </row>
    <row r="1087" spans="18:69" x14ac:dyDescent="0.2">
      <c r="R1087" s="2"/>
      <c r="S1087" s="2"/>
      <c r="T1087" s="2"/>
      <c r="U1087" s="2"/>
      <c r="V1087" s="2"/>
      <c r="W1087" s="2"/>
      <c r="BD1087" s="2"/>
      <c r="BE1087" s="2"/>
      <c r="BF1087" s="2"/>
      <c r="BG1087" s="2"/>
      <c r="BH1087" s="2"/>
      <c r="BI1087" s="2"/>
      <c r="BO1087" s="2"/>
      <c r="BP1087" s="2"/>
      <c r="BQ1087" s="2"/>
    </row>
    <row r="1088" spans="18:69" x14ac:dyDescent="0.2">
      <c r="R1088" s="2"/>
      <c r="S1088" s="2"/>
      <c r="T1088" s="2"/>
      <c r="U1088" s="2"/>
      <c r="V1088" s="2"/>
      <c r="W1088" s="2"/>
      <c r="BD1088" s="2"/>
      <c r="BE1088" s="2"/>
      <c r="BF1088" s="2"/>
      <c r="BG1088" s="2"/>
      <c r="BH1088" s="2"/>
      <c r="BI1088" s="2"/>
      <c r="BO1088" s="2"/>
      <c r="BP1088" s="2"/>
      <c r="BQ1088" s="2"/>
    </row>
    <row r="1089" spans="18:69" x14ac:dyDescent="0.2">
      <c r="R1089" s="2"/>
      <c r="S1089" s="2"/>
      <c r="T1089" s="2"/>
      <c r="U1089" s="2"/>
      <c r="V1089" s="2"/>
      <c r="W1089" s="2"/>
      <c r="BD1089" s="2"/>
      <c r="BE1089" s="2"/>
      <c r="BF1089" s="2"/>
      <c r="BG1089" s="2"/>
      <c r="BH1089" s="2"/>
      <c r="BI1089" s="2"/>
      <c r="BO1089" s="2"/>
      <c r="BP1089" s="2"/>
      <c r="BQ1089" s="2"/>
    </row>
    <row r="1090" spans="18:69" x14ac:dyDescent="0.2">
      <c r="R1090" s="2"/>
      <c r="S1090" s="2"/>
      <c r="T1090" s="2"/>
      <c r="U1090" s="2"/>
      <c r="V1090" s="2"/>
      <c r="W1090" s="2"/>
      <c r="BD1090" s="2"/>
      <c r="BE1090" s="2"/>
      <c r="BF1090" s="2"/>
      <c r="BG1090" s="2"/>
      <c r="BH1090" s="2"/>
      <c r="BI1090" s="2"/>
      <c r="BO1090" s="2"/>
      <c r="BP1090" s="2"/>
      <c r="BQ1090" s="2"/>
    </row>
    <row r="1091" spans="18:69" x14ac:dyDescent="0.2">
      <c r="R1091" s="2"/>
      <c r="S1091" s="2"/>
      <c r="T1091" s="2"/>
      <c r="U1091" s="2"/>
      <c r="V1091" s="2"/>
      <c r="W1091" s="2"/>
      <c r="BD1091" s="2"/>
      <c r="BE1091" s="2"/>
      <c r="BF1091" s="2"/>
      <c r="BG1091" s="2"/>
      <c r="BH1091" s="2"/>
      <c r="BI1091" s="2"/>
      <c r="BO1091" s="2"/>
      <c r="BP1091" s="2"/>
      <c r="BQ1091" s="2"/>
    </row>
    <row r="1092" spans="18:69" x14ac:dyDescent="0.2">
      <c r="R1092" s="2"/>
      <c r="S1092" s="2"/>
      <c r="T1092" s="2"/>
      <c r="U1092" s="2"/>
      <c r="V1092" s="2"/>
      <c r="W1092" s="2"/>
      <c r="BD1092" s="2"/>
      <c r="BE1092" s="2"/>
      <c r="BF1092" s="2"/>
      <c r="BG1092" s="2"/>
      <c r="BH1092" s="2"/>
      <c r="BI1092" s="2"/>
      <c r="BO1092" s="2"/>
      <c r="BP1092" s="2"/>
      <c r="BQ1092" s="2"/>
    </row>
    <row r="1093" spans="18:69" x14ac:dyDescent="0.2">
      <c r="R1093" s="2"/>
      <c r="S1093" s="2"/>
      <c r="T1093" s="2"/>
      <c r="U1093" s="2"/>
      <c r="V1093" s="2"/>
      <c r="W1093" s="2"/>
      <c r="BD1093" s="2"/>
      <c r="BE1093" s="2"/>
      <c r="BF1093" s="2"/>
      <c r="BG1093" s="2"/>
      <c r="BH1093" s="2"/>
      <c r="BI1093" s="2"/>
      <c r="BO1093" s="2"/>
      <c r="BP1093" s="2"/>
      <c r="BQ1093" s="2"/>
    </row>
    <row r="1094" spans="18:69" x14ac:dyDescent="0.2">
      <c r="R1094" s="2"/>
      <c r="S1094" s="2"/>
      <c r="T1094" s="2"/>
      <c r="U1094" s="2"/>
      <c r="V1094" s="2"/>
      <c r="W1094" s="2"/>
      <c r="BD1094" s="2"/>
      <c r="BE1094" s="2"/>
      <c r="BF1094" s="2"/>
      <c r="BG1094" s="2"/>
      <c r="BH1094" s="2"/>
      <c r="BI1094" s="2"/>
      <c r="BO1094" s="2"/>
      <c r="BP1094" s="2"/>
      <c r="BQ1094" s="2"/>
    </row>
    <row r="1095" spans="18:69" x14ac:dyDescent="0.2">
      <c r="R1095" s="2"/>
      <c r="S1095" s="2"/>
      <c r="T1095" s="2"/>
      <c r="U1095" s="2"/>
      <c r="V1095" s="2"/>
      <c r="W1095" s="2"/>
      <c r="BD1095" s="2"/>
      <c r="BE1095" s="2"/>
      <c r="BF1095" s="2"/>
      <c r="BG1095" s="2"/>
      <c r="BH1095" s="2"/>
      <c r="BI1095" s="2"/>
      <c r="BO1095" s="2"/>
      <c r="BP1095" s="2"/>
      <c r="BQ1095" s="2"/>
    </row>
    <row r="1096" spans="18:69" x14ac:dyDescent="0.2">
      <c r="R1096" s="2"/>
      <c r="S1096" s="2"/>
      <c r="T1096" s="2"/>
      <c r="U1096" s="2"/>
      <c r="V1096" s="2"/>
      <c r="W1096" s="2"/>
      <c r="BD1096" s="2"/>
      <c r="BE1096" s="2"/>
      <c r="BF1096" s="2"/>
      <c r="BG1096" s="2"/>
      <c r="BH1096" s="2"/>
      <c r="BI1096" s="2"/>
      <c r="BO1096" s="2"/>
      <c r="BP1096" s="2"/>
      <c r="BQ1096" s="2"/>
    </row>
    <row r="1097" spans="18:69" x14ac:dyDescent="0.2">
      <c r="R1097" s="2"/>
      <c r="S1097" s="2"/>
      <c r="T1097" s="2"/>
      <c r="U1097" s="2"/>
      <c r="V1097" s="2"/>
      <c r="W1097" s="2"/>
      <c r="BD1097" s="2"/>
      <c r="BE1097" s="2"/>
      <c r="BF1097" s="2"/>
      <c r="BG1097" s="2"/>
      <c r="BH1097" s="2"/>
      <c r="BI1097" s="2"/>
      <c r="BO1097" s="2"/>
      <c r="BP1097" s="2"/>
      <c r="BQ1097" s="2"/>
    </row>
    <row r="1098" spans="18:69" x14ac:dyDescent="0.2">
      <c r="R1098" s="2"/>
      <c r="S1098" s="2"/>
      <c r="T1098" s="2"/>
      <c r="U1098" s="2"/>
      <c r="V1098" s="2"/>
      <c r="W1098" s="2"/>
      <c r="BD1098" s="2"/>
      <c r="BE1098" s="2"/>
      <c r="BF1098" s="2"/>
      <c r="BG1098" s="2"/>
      <c r="BH1098" s="2"/>
      <c r="BI1098" s="2"/>
      <c r="BO1098" s="2"/>
      <c r="BP1098" s="2"/>
      <c r="BQ1098" s="2"/>
    </row>
    <row r="1099" spans="18:69" x14ac:dyDescent="0.2">
      <c r="R1099" s="2"/>
      <c r="S1099" s="2"/>
      <c r="T1099" s="2"/>
      <c r="U1099" s="2"/>
      <c r="V1099" s="2"/>
      <c r="W1099" s="2"/>
      <c r="BD1099" s="2"/>
      <c r="BE1099" s="2"/>
      <c r="BF1099" s="2"/>
      <c r="BG1099" s="2"/>
      <c r="BH1099" s="2"/>
      <c r="BI1099" s="2"/>
      <c r="BO1099" s="2"/>
      <c r="BP1099" s="2"/>
      <c r="BQ1099" s="2"/>
    </row>
    <row r="1100" spans="18:69" x14ac:dyDescent="0.2">
      <c r="R1100" s="2"/>
      <c r="S1100" s="2"/>
      <c r="T1100" s="2"/>
      <c r="U1100" s="2"/>
      <c r="V1100" s="2"/>
      <c r="W1100" s="2"/>
      <c r="BD1100" s="2"/>
      <c r="BE1100" s="2"/>
      <c r="BF1100" s="2"/>
      <c r="BG1100" s="2"/>
      <c r="BH1100" s="2"/>
      <c r="BI1100" s="2"/>
      <c r="BO1100" s="2"/>
      <c r="BP1100" s="2"/>
      <c r="BQ1100" s="2"/>
    </row>
    <row r="1101" spans="18:69" x14ac:dyDescent="0.2">
      <c r="R1101" s="2"/>
      <c r="S1101" s="2"/>
      <c r="T1101" s="2"/>
      <c r="U1101" s="2"/>
      <c r="V1101" s="2"/>
      <c r="W1101" s="2"/>
      <c r="BD1101" s="2"/>
      <c r="BE1101" s="2"/>
      <c r="BF1101" s="2"/>
      <c r="BG1101" s="2"/>
      <c r="BH1101" s="2"/>
      <c r="BI1101" s="2"/>
      <c r="BO1101" s="2"/>
      <c r="BP1101" s="2"/>
      <c r="BQ1101" s="2"/>
    </row>
    <row r="1102" spans="18:69" x14ac:dyDescent="0.2">
      <c r="R1102" s="2"/>
      <c r="S1102" s="2"/>
      <c r="T1102" s="2"/>
      <c r="U1102" s="2"/>
      <c r="V1102" s="2"/>
      <c r="W1102" s="2"/>
      <c r="BD1102" s="2"/>
      <c r="BE1102" s="2"/>
      <c r="BF1102" s="2"/>
      <c r="BG1102" s="2"/>
      <c r="BH1102" s="2"/>
      <c r="BI1102" s="2"/>
      <c r="BO1102" s="2"/>
      <c r="BP1102" s="2"/>
      <c r="BQ1102" s="2"/>
    </row>
    <row r="1103" spans="18:69" x14ac:dyDescent="0.2">
      <c r="R1103" s="2"/>
      <c r="S1103" s="2"/>
      <c r="T1103" s="2"/>
      <c r="U1103" s="2"/>
      <c r="V1103" s="2"/>
      <c r="W1103" s="2"/>
      <c r="BD1103" s="2"/>
      <c r="BE1103" s="2"/>
      <c r="BF1103" s="2"/>
      <c r="BG1103" s="2"/>
      <c r="BH1103" s="2"/>
      <c r="BI1103" s="2"/>
      <c r="BO1103" s="2"/>
      <c r="BP1103" s="2"/>
      <c r="BQ1103" s="2"/>
    </row>
    <row r="1104" spans="18:69" x14ac:dyDescent="0.2">
      <c r="R1104" s="2"/>
      <c r="S1104" s="2"/>
      <c r="T1104" s="2"/>
      <c r="U1104" s="2"/>
      <c r="V1104" s="2"/>
      <c r="W1104" s="2"/>
      <c r="BD1104" s="2"/>
      <c r="BE1104" s="2"/>
      <c r="BF1104" s="2"/>
      <c r="BG1104" s="2"/>
      <c r="BH1104" s="2"/>
      <c r="BI1104" s="2"/>
      <c r="BO1104" s="2"/>
      <c r="BP1104" s="2"/>
      <c r="BQ1104" s="2"/>
    </row>
    <row r="1105" spans="18:69" x14ac:dyDescent="0.2">
      <c r="R1105" s="2"/>
      <c r="S1105" s="2"/>
      <c r="T1105" s="2"/>
      <c r="U1105" s="2"/>
      <c r="V1105" s="2"/>
      <c r="W1105" s="2"/>
      <c r="BD1105" s="2"/>
      <c r="BE1105" s="2"/>
      <c r="BF1105" s="2"/>
      <c r="BG1105" s="2"/>
      <c r="BH1105" s="2"/>
      <c r="BI1105" s="2"/>
      <c r="BO1105" s="2"/>
      <c r="BP1105" s="2"/>
      <c r="BQ1105" s="2"/>
    </row>
    <row r="1106" spans="18:69" x14ac:dyDescent="0.2">
      <c r="R1106" s="2"/>
      <c r="S1106" s="2"/>
      <c r="T1106" s="2"/>
      <c r="U1106" s="2"/>
      <c r="V1106" s="2"/>
      <c r="W1106" s="2"/>
      <c r="BD1106" s="2"/>
      <c r="BE1106" s="2"/>
      <c r="BF1106" s="2"/>
      <c r="BG1106" s="2"/>
      <c r="BH1106" s="2"/>
      <c r="BI1106" s="2"/>
      <c r="BO1106" s="2"/>
      <c r="BP1106" s="2"/>
      <c r="BQ1106" s="2"/>
    </row>
    <row r="1107" spans="18:69" x14ac:dyDescent="0.2">
      <c r="R1107" s="2"/>
      <c r="S1107" s="2"/>
      <c r="T1107" s="2"/>
      <c r="U1107" s="2"/>
      <c r="V1107" s="2"/>
      <c r="W1107" s="2"/>
      <c r="BD1107" s="2"/>
      <c r="BE1107" s="2"/>
      <c r="BF1107" s="2"/>
      <c r="BG1107" s="2"/>
      <c r="BH1107" s="2"/>
      <c r="BI1107" s="2"/>
      <c r="BO1107" s="2"/>
      <c r="BP1107" s="2"/>
      <c r="BQ1107" s="2"/>
    </row>
    <row r="1108" spans="18:69" x14ac:dyDescent="0.2">
      <c r="R1108" s="2"/>
      <c r="S1108" s="2"/>
      <c r="T1108" s="2"/>
      <c r="U1108" s="2"/>
      <c r="V1108" s="2"/>
      <c r="W1108" s="2"/>
      <c r="BD1108" s="2"/>
      <c r="BE1108" s="2"/>
      <c r="BF1108" s="2"/>
      <c r="BG1108" s="2"/>
      <c r="BH1108" s="2"/>
      <c r="BI1108" s="2"/>
      <c r="BO1108" s="2"/>
      <c r="BP1108" s="2"/>
      <c r="BQ1108" s="2"/>
    </row>
    <row r="1109" spans="18:69" x14ac:dyDescent="0.2">
      <c r="R1109" s="2"/>
      <c r="S1109" s="2"/>
      <c r="T1109" s="2"/>
      <c r="U1109" s="2"/>
      <c r="V1109" s="2"/>
      <c r="W1109" s="2"/>
      <c r="BD1109" s="2"/>
      <c r="BE1109" s="2"/>
      <c r="BF1109" s="2"/>
      <c r="BG1109" s="2"/>
      <c r="BH1109" s="2"/>
      <c r="BI1109" s="2"/>
      <c r="BO1109" s="2"/>
      <c r="BP1109" s="2"/>
      <c r="BQ1109" s="2"/>
    </row>
    <row r="1110" spans="18:69" x14ac:dyDescent="0.2">
      <c r="R1110" s="2"/>
      <c r="S1110" s="2"/>
      <c r="T1110" s="2"/>
      <c r="U1110" s="2"/>
      <c r="V1110" s="2"/>
      <c r="W1110" s="2"/>
      <c r="BD1110" s="2"/>
      <c r="BE1110" s="2"/>
      <c r="BF1110" s="2"/>
      <c r="BG1110" s="2"/>
      <c r="BH1110" s="2"/>
      <c r="BI1110" s="2"/>
      <c r="BO1110" s="2"/>
      <c r="BP1110" s="2"/>
      <c r="BQ1110" s="2"/>
    </row>
    <row r="1111" spans="18:69" x14ac:dyDescent="0.2">
      <c r="R1111" s="2"/>
      <c r="S1111" s="2"/>
      <c r="T1111" s="2"/>
      <c r="U1111" s="2"/>
      <c r="V1111" s="2"/>
      <c r="W1111" s="2"/>
      <c r="BD1111" s="2"/>
      <c r="BE1111" s="2"/>
      <c r="BF1111" s="2"/>
      <c r="BG1111" s="2"/>
      <c r="BH1111" s="2"/>
      <c r="BI1111" s="2"/>
      <c r="BO1111" s="2"/>
      <c r="BP1111" s="2"/>
      <c r="BQ1111" s="2"/>
    </row>
    <row r="1112" spans="18:69" x14ac:dyDescent="0.2">
      <c r="R1112" s="2"/>
      <c r="S1112" s="2"/>
      <c r="T1112" s="2"/>
      <c r="U1112" s="2"/>
      <c r="V1112" s="2"/>
      <c r="W1112" s="2"/>
      <c r="BD1112" s="2"/>
      <c r="BE1112" s="2"/>
      <c r="BF1112" s="2"/>
      <c r="BG1112" s="2"/>
      <c r="BH1112" s="2"/>
      <c r="BI1112" s="2"/>
      <c r="BO1112" s="2"/>
      <c r="BP1112" s="2"/>
      <c r="BQ1112" s="2"/>
    </row>
    <row r="1113" spans="18:69" x14ac:dyDescent="0.2">
      <c r="R1113" s="2"/>
      <c r="S1113" s="2"/>
      <c r="T1113" s="2"/>
      <c r="U1113" s="2"/>
      <c r="V1113" s="2"/>
      <c r="W1113" s="2"/>
      <c r="BD1113" s="2"/>
      <c r="BE1113" s="2"/>
      <c r="BF1113" s="2"/>
      <c r="BG1113" s="2"/>
      <c r="BH1113" s="2"/>
      <c r="BI1113" s="2"/>
      <c r="BO1113" s="2"/>
      <c r="BP1113" s="2"/>
      <c r="BQ1113" s="2"/>
    </row>
    <row r="1114" spans="18:69" x14ac:dyDescent="0.2">
      <c r="R1114" s="2"/>
      <c r="S1114" s="2"/>
      <c r="T1114" s="2"/>
      <c r="U1114" s="2"/>
      <c r="V1114" s="2"/>
      <c r="W1114" s="2"/>
      <c r="BD1114" s="2"/>
      <c r="BE1114" s="2"/>
      <c r="BF1114" s="2"/>
      <c r="BG1114" s="2"/>
      <c r="BH1114" s="2"/>
      <c r="BI1114" s="2"/>
      <c r="BO1114" s="2"/>
      <c r="BP1114" s="2"/>
      <c r="BQ1114" s="2"/>
    </row>
    <row r="1115" spans="18:69" x14ac:dyDescent="0.2">
      <c r="R1115" s="2"/>
      <c r="S1115" s="2"/>
      <c r="T1115" s="2"/>
      <c r="U1115" s="2"/>
      <c r="V1115" s="2"/>
      <c r="W1115" s="2"/>
      <c r="BD1115" s="2"/>
      <c r="BE1115" s="2"/>
      <c r="BF1115" s="2"/>
      <c r="BG1115" s="2"/>
      <c r="BH1115" s="2"/>
      <c r="BI1115" s="2"/>
      <c r="BO1115" s="2"/>
      <c r="BP1115" s="2"/>
      <c r="BQ1115" s="2"/>
    </row>
    <row r="1116" spans="18:69" x14ac:dyDescent="0.2">
      <c r="R1116" s="2"/>
      <c r="S1116" s="2"/>
      <c r="T1116" s="2"/>
      <c r="U1116" s="2"/>
      <c r="V1116" s="2"/>
      <c r="W1116" s="2"/>
      <c r="BD1116" s="2"/>
      <c r="BE1116" s="2"/>
      <c r="BF1116" s="2"/>
      <c r="BG1116" s="2"/>
      <c r="BH1116" s="2"/>
      <c r="BI1116" s="2"/>
      <c r="BO1116" s="2"/>
      <c r="BP1116" s="2"/>
      <c r="BQ1116" s="2"/>
    </row>
    <row r="1117" spans="18:69" x14ac:dyDescent="0.2">
      <c r="R1117" s="2"/>
      <c r="S1117" s="2"/>
      <c r="T1117" s="2"/>
      <c r="U1117" s="2"/>
      <c r="V1117" s="2"/>
      <c r="W1117" s="2"/>
      <c r="BD1117" s="2"/>
      <c r="BE1117" s="2"/>
      <c r="BF1117" s="2"/>
      <c r="BG1117" s="2"/>
      <c r="BH1117" s="2"/>
      <c r="BI1117" s="2"/>
      <c r="BO1117" s="2"/>
      <c r="BP1117" s="2"/>
      <c r="BQ1117" s="2"/>
    </row>
    <row r="1118" spans="18:69" x14ac:dyDescent="0.2">
      <c r="R1118" s="2"/>
      <c r="S1118" s="2"/>
      <c r="T1118" s="2"/>
      <c r="U1118" s="2"/>
      <c r="V1118" s="2"/>
      <c r="W1118" s="2"/>
      <c r="BD1118" s="2"/>
      <c r="BE1118" s="2"/>
      <c r="BF1118" s="2"/>
      <c r="BG1118" s="2"/>
      <c r="BH1118" s="2"/>
      <c r="BI1118" s="2"/>
      <c r="BO1118" s="2"/>
      <c r="BP1118" s="2"/>
      <c r="BQ1118" s="2"/>
    </row>
    <row r="1119" spans="18:69" x14ac:dyDescent="0.2">
      <c r="R1119" s="2"/>
      <c r="S1119" s="2"/>
      <c r="T1119" s="2"/>
      <c r="U1119" s="2"/>
      <c r="V1119" s="2"/>
      <c r="W1119" s="2"/>
      <c r="BD1119" s="2"/>
      <c r="BE1119" s="2"/>
      <c r="BF1119" s="2"/>
      <c r="BG1119" s="2"/>
      <c r="BH1119" s="2"/>
      <c r="BI1119" s="2"/>
      <c r="BO1119" s="2"/>
      <c r="BP1119" s="2"/>
      <c r="BQ1119" s="2"/>
    </row>
    <row r="1120" spans="18:69" x14ac:dyDescent="0.2">
      <c r="R1120" s="2"/>
      <c r="S1120" s="2"/>
      <c r="T1120" s="2"/>
      <c r="U1120" s="2"/>
      <c r="V1120" s="2"/>
      <c r="W1120" s="2"/>
      <c r="BD1120" s="2"/>
      <c r="BE1120" s="2"/>
      <c r="BF1120" s="2"/>
      <c r="BG1120" s="2"/>
      <c r="BH1120" s="2"/>
      <c r="BI1120" s="2"/>
      <c r="BO1120" s="2"/>
      <c r="BP1120" s="2"/>
      <c r="BQ1120" s="2"/>
    </row>
    <row r="1121" spans="18:69" x14ac:dyDescent="0.2">
      <c r="R1121" s="2"/>
      <c r="S1121" s="2"/>
      <c r="T1121" s="2"/>
      <c r="U1121" s="2"/>
      <c r="V1121" s="2"/>
      <c r="W1121" s="2"/>
      <c r="BD1121" s="2"/>
      <c r="BE1121" s="2"/>
      <c r="BF1121" s="2"/>
      <c r="BG1121" s="2"/>
      <c r="BH1121" s="2"/>
      <c r="BI1121" s="2"/>
      <c r="BO1121" s="2"/>
      <c r="BP1121" s="2"/>
      <c r="BQ1121" s="2"/>
    </row>
    <row r="1122" spans="18:69" x14ac:dyDescent="0.2">
      <c r="R1122" s="2"/>
      <c r="S1122" s="2"/>
      <c r="T1122" s="2"/>
      <c r="U1122" s="2"/>
      <c r="V1122" s="2"/>
      <c r="W1122" s="2"/>
      <c r="BD1122" s="2"/>
      <c r="BE1122" s="2"/>
      <c r="BF1122" s="2"/>
      <c r="BG1122" s="2"/>
      <c r="BH1122" s="2"/>
      <c r="BI1122" s="2"/>
      <c r="BO1122" s="2"/>
      <c r="BP1122" s="2"/>
      <c r="BQ1122" s="2"/>
    </row>
    <row r="1123" spans="18:69" x14ac:dyDescent="0.2">
      <c r="R1123" s="2"/>
      <c r="S1123" s="2"/>
      <c r="T1123" s="2"/>
      <c r="U1123" s="2"/>
      <c r="V1123" s="2"/>
      <c r="W1123" s="2"/>
      <c r="BD1123" s="2"/>
      <c r="BE1123" s="2"/>
      <c r="BF1123" s="2"/>
      <c r="BG1123" s="2"/>
      <c r="BH1123" s="2"/>
      <c r="BI1123" s="2"/>
      <c r="BO1123" s="2"/>
      <c r="BP1123" s="2"/>
      <c r="BQ1123" s="2"/>
    </row>
    <row r="1124" spans="18:69" x14ac:dyDescent="0.2">
      <c r="R1124" s="2"/>
      <c r="S1124" s="2"/>
      <c r="T1124" s="2"/>
      <c r="U1124" s="2"/>
      <c r="V1124" s="2"/>
      <c r="W1124" s="2"/>
      <c r="BD1124" s="2"/>
      <c r="BE1124" s="2"/>
      <c r="BF1124" s="2"/>
      <c r="BG1124" s="2"/>
      <c r="BH1124" s="2"/>
      <c r="BI1124" s="2"/>
      <c r="BO1124" s="2"/>
      <c r="BP1124" s="2"/>
      <c r="BQ1124" s="2"/>
    </row>
    <row r="1125" spans="18:69" x14ac:dyDescent="0.2">
      <c r="R1125" s="2"/>
      <c r="S1125" s="2"/>
      <c r="T1125" s="2"/>
      <c r="U1125" s="2"/>
      <c r="V1125" s="2"/>
      <c r="W1125" s="2"/>
      <c r="BD1125" s="2"/>
      <c r="BE1125" s="2"/>
      <c r="BF1125" s="2"/>
      <c r="BG1125" s="2"/>
      <c r="BH1125" s="2"/>
      <c r="BI1125" s="2"/>
      <c r="BO1125" s="2"/>
      <c r="BP1125" s="2"/>
      <c r="BQ1125" s="2"/>
    </row>
    <row r="1126" spans="18:69" x14ac:dyDescent="0.2">
      <c r="R1126" s="2"/>
      <c r="S1126" s="2"/>
      <c r="T1126" s="2"/>
      <c r="U1126" s="2"/>
      <c r="V1126" s="2"/>
      <c r="W1126" s="2"/>
      <c r="BD1126" s="2"/>
      <c r="BE1126" s="2"/>
      <c r="BF1126" s="2"/>
      <c r="BG1126" s="2"/>
      <c r="BH1126" s="2"/>
      <c r="BI1126" s="2"/>
      <c r="BO1126" s="2"/>
      <c r="BP1126" s="2"/>
      <c r="BQ1126" s="2"/>
    </row>
    <row r="1127" spans="18:69" x14ac:dyDescent="0.2">
      <c r="R1127" s="2"/>
      <c r="S1127" s="2"/>
      <c r="T1127" s="2"/>
      <c r="U1127" s="2"/>
      <c r="V1127" s="2"/>
      <c r="W1127" s="2"/>
      <c r="BD1127" s="2"/>
      <c r="BE1127" s="2"/>
      <c r="BF1127" s="2"/>
      <c r="BG1127" s="2"/>
      <c r="BH1127" s="2"/>
      <c r="BI1127" s="2"/>
      <c r="BO1127" s="2"/>
      <c r="BP1127" s="2"/>
      <c r="BQ1127" s="2"/>
    </row>
    <row r="1128" spans="18:69" x14ac:dyDescent="0.2">
      <c r="R1128" s="2"/>
      <c r="S1128" s="2"/>
      <c r="T1128" s="2"/>
      <c r="U1128" s="2"/>
      <c r="V1128" s="2"/>
      <c r="W1128" s="2"/>
      <c r="BD1128" s="2"/>
      <c r="BE1128" s="2"/>
      <c r="BF1128" s="2"/>
      <c r="BG1128" s="2"/>
      <c r="BH1128" s="2"/>
      <c r="BI1128" s="2"/>
      <c r="BO1128" s="2"/>
      <c r="BP1128" s="2"/>
      <c r="BQ1128" s="2"/>
    </row>
    <row r="1129" spans="18:69" x14ac:dyDescent="0.2">
      <c r="R1129" s="2"/>
      <c r="S1129" s="2"/>
      <c r="T1129" s="2"/>
      <c r="U1129" s="2"/>
      <c r="V1129" s="2"/>
      <c r="W1129" s="2"/>
      <c r="BD1129" s="2"/>
      <c r="BE1129" s="2"/>
      <c r="BF1129" s="2"/>
      <c r="BG1129" s="2"/>
      <c r="BH1129" s="2"/>
      <c r="BI1129" s="2"/>
      <c r="BO1129" s="2"/>
      <c r="BP1129" s="2"/>
      <c r="BQ1129" s="2"/>
    </row>
    <row r="1130" spans="18:69" x14ac:dyDescent="0.2">
      <c r="R1130" s="2"/>
      <c r="S1130" s="2"/>
      <c r="T1130" s="2"/>
      <c r="U1130" s="2"/>
      <c r="V1130" s="2"/>
      <c r="W1130" s="2"/>
      <c r="BD1130" s="2"/>
      <c r="BE1130" s="2"/>
      <c r="BF1130" s="2"/>
      <c r="BG1130" s="2"/>
      <c r="BH1130" s="2"/>
      <c r="BI1130" s="2"/>
      <c r="BO1130" s="2"/>
      <c r="BP1130" s="2"/>
      <c r="BQ1130" s="2"/>
    </row>
    <row r="1131" spans="18:69" x14ac:dyDescent="0.2">
      <c r="R1131" s="2"/>
      <c r="S1131" s="2"/>
      <c r="T1131" s="2"/>
      <c r="U1131" s="2"/>
      <c r="V1131" s="2"/>
      <c r="W1131" s="2"/>
      <c r="BD1131" s="2"/>
      <c r="BE1131" s="2"/>
      <c r="BF1131" s="2"/>
      <c r="BG1131" s="2"/>
      <c r="BH1131" s="2"/>
      <c r="BI1131" s="2"/>
      <c r="BO1131" s="2"/>
      <c r="BP1131" s="2"/>
      <c r="BQ1131" s="2"/>
    </row>
    <row r="1132" spans="18:69" x14ac:dyDescent="0.2">
      <c r="R1132" s="2"/>
      <c r="S1132" s="2"/>
      <c r="T1132" s="2"/>
      <c r="U1132" s="2"/>
      <c r="V1132" s="2"/>
      <c r="W1132" s="2"/>
      <c r="BD1132" s="2"/>
      <c r="BE1132" s="2"/>
      <c r="BF1132" s="2"/>
      <c r="BG1132" s="2"/>
      <c r="BH1132" s="2"/>
      <c r="BI1132" s="2"/>
      <c r="BO1132" s="2"/>
      <c r="BP1132" s="2"/>
      <c r="BQ1132" s="2"/>
    </row>
    <row r="1133" spans="18:69" x14ac:dyDescent="0.2">
      <c r="R1133" s="2"/>
      <c r="S1133" s="2"/>
      <c r="T1133" s="2"/>
      <c r="U1133" s="2"/>
      <c r="V1133" s="2"/>
      <c r="W1133" s="2"/>
      <c r="BD1133" s="2"/>
      <c r="BE1133" s="2"/>
      <c r="BF1133" s="2"/>
      <c r="BG1133" s="2"/>
      <c r="BH1133" s="2"/>
      <c r="BI1133" s="2"/>
      <c r="BO1133" s="2"/>
      <c r="BP1133" s="2"/>
      <c r="BQ1133" s="2"/>
    </row>
    <row r="1134" spans="18:69" x14ac:dyDescent="0.2">
      <c r="R1134" s="2"/>
      <c r="S1134" s="2"/>
      <c r="T1134" s="2"/>
      <c r="U1134" s="2"/>
      <c r="V1134" s="2"/>
      <c r="W1134" s="2"/>
      <c r="BD1134" s="2"/>
      <c r="BE1134" s="2"/>
      <c r="BF1134" s="2"/>
      <c r="BG1134" s="2"/>
      <c r="BH1134" s="2"/>
      <c r="BI1134" s="2"/>
      <c r="BO1134" s="2"/>
      <c r="BP1134" s="2"/>
      <c r="BQ1134" s="2"/>
    </row>
    <row r="1135" spans="18:69" x14ac:dyDescent="0.2">
      <c r="R1135" s="2"/>
      <c r="S1135" s="2"/>
      <c r="T1135" s="2"/>
      <c r="U1135" s="2"/>
      <c r="V1135" s="2"/>
      <c r="W1135" s="2"/>
      <c r="BD1135" s="2"/>
      <c r="BE1135" s="2"/>
      <c r="BF1135" s="2"/>
      <c r="BG1135" s="2"/>
      <c r="BH1135" s="2"/>
      <c r="BI1135" s="2"/>
      <c r="BO1135" s="2"/>
      <c r="BP1135" s="2"/>
      <c r="BQ1135" s="2"/>
    </row>
    <row r="1136" spans="18:69" x14ac:dyDescent="0.2">
      <c r="R1136" s="2"/>
      <c r="S1136" s="2"/>
      <c r="T1136" s="2"/>
      <c r="U1136" s="2"/>
      <c r="V1136" s="2"/>
      <c r="W1136" s="2"/>
      <c r="BD1136" s="2"/>
      <c r="BE1136" s="2"/>
      <c r="BF1136" s="2"/>
      <c r="BG1136" s="2"/>
      <c r="BH1136" s="2"/>
      <c r="BI1136" s="2"/>
      <c r="BO1136" s="2"/>
      <c r="BP1136" s="2"/>
      <c r="BQ1136" s="2"/>
    </row>
    <row r="1137" spans="18:69" x14ac:dyDescent="0.2">
      <c r="R1137" s="2"/>
      <c r="S1137" s="2"/>
      <c r="T1137" s="2"/>
      <c r="U1137" s="2"/>
      <c r="V1137" s="2"/>
      <c r="W1137" s="2"/>
      <c r="BD1137" s="2"/>
      <c r="BE1137" s="2"/>
      <c r="BF1137" s="2"/>
      <c r="BG1137" s="2"/>
      <c r="BH1137" s="2"/>
      <c r="BI1137" s="2"/>
      <c r="BO1137" s="2"/>
      <c r="BP1137" s="2"/>
      <c r="BQ1137" s="2"/>
    </row>
    <row r="1138" spans="18:69" x14ac:dyDescent="0.2">
      <c r="R1138" s="2"/>
      <c r="S1138" s="2"/>
      <c r="T1138" s="2"/>
      <c r="U1138" s="2"/>
      <c r="V1138" s="2"/>
      <c r="W1138" s="2"/>
      <c r="BD1138" s="2"/>
      <c r="BE1138" s="2"/>
      <c r="BF1138" s="2"/>
      <c r="BG1138" s="2"/>
      <c r="BH1138" s="2"/>
      <c r="BI1138" s="2"/>
      <c r="BO1138" s="2"/>
      <c r="BP1138" s="2"/>
      <c r="BQ1138" s="2"/>
    </row>
    <row r="1139" spans="18:69" x14ac:dyDescent="0.2">
      <c r="R1139" s="2"/>
      <c r="S1139" s="2"/>
      <c r="T1139" s="2"/>
      <c r="U1139" s="2"/>
      <c r="V1139" s="2"/>
      <c r="W1139" s="2"/>
      <c r="BD1139" s="2"/>
      <c r="BE1139" s="2"/>
      <c r="BF1139" s="2"/>
      <c r="BG1139" s="2"/>
      <c r="BH1139" s="2"/>
      <c r="BI1139" s="2"/>
      <c r="BO1139" s="2"/>
      <c r="BP1139" s="2"/>
      <c r="BQ1139" s="2"/>
    </row>
    <row r="1140" spans="18:69" x14ac:dyDescent="0.2">
      <c r="R1140" s="2"/>
      <c r="S1140" s="2"/>
      <c r="T1140" s="2"/>
      <c r="U1140" s="2"/>
      <c r="V1140" s="2"/>
      <c r="W1140" s="2"/>
      <c r="BD1140" s="2"/>
      <c r="BE1140" s="2"/>
      <c r="BF1140" s="2"/>
      <c r="BG1140" s="2"/>
      <c r="BH1140" s="2"/>
      <c r="BI1140" s="2"/>
      <c r="BO1140" s="2"/>
      <c r="BP1140" s="2"/>
      <c r="BQ1140" s="2"/>
    </row>
    <row r="1141" spans="18:69" x14ac:dyDescent="0.2">
      <c r="R1141" s="2"/>
      <c r="S1141" s="2"/>
      <c r="T1141" s="2"/>
      <c r="U1141" s="2"/>
      <c r="V1141" s="2"/>
      <c r="W1141" s="2"/>
      <c r="BD1141" s="2"/>
      <c r="BE1141" s="2"/>
      <c r="BF1141" s="2"/>
      <c r="BG1141" s="2"/>
      <c r="BH1141" s="2"/>
      <c r="BI1141" s="2"/>
      <c r="BO1141" s="2"/>
      <c r="BP1141" s="2"/>
      <c r="BQ1141" s="2"/>
    </row>
    <row r="1142" spans="18:69" x14ac:dyDescent="0.2">
      <c r="R1142" s="2"/>
      <c r="S1142" s="2"/>
      <c r="T1142" s="2"/>
      <c r="U1142" s="2"/>
      <c r="V1142" s="2"/>
      <c r="W1142" s="2"/>
      <c r="BD1142" s="2"/>
      <c r="BE1142" s="2"/>
      <c r="BF1142" s="2"/>
      <c r="BG1142" s="2"/>
      <c r="BH1142" s="2"/>
      <c r="BI1142" s="2"/>
      <c r="BO1142" s="2"/>
      <c r="BP1142" s="2"/>
      <c r="BQ1142" s="2"/>
    </row>
    <row r="1143" spans="18:69" x14ac:dyDescent="0.2">
      <c r="R1143" s="2"/>
      <c r="S1143" s="2"/>
      <c r="T1143" s="2"/>
      <c r="U1143" s="2"/>
      <c r="V1143" s="2"/>
      <c r="W1143" s="2"/>
      <c r="BD1143" s="2"/>
      <c r="BE1143" s="2"/>
      <c r="BF1143" s="2"/>
      <c r="BG1143" s="2"/>
      <c r="BH1143" s="2"/>
      <c r="BI1143" s="2"/>
      <c r="BO1143" s="2"/>
      <c r="BP1143" s="2"/>
      <c r="BQ1143" s="2"/>
    </row>
    <row r="1144" spans="18:69" x14ac:dyDescent="0.2">
      <c r="R1144" s="2"/>
      <c r="S1144" s="2"/>
      <c r="T1144" s="2"/>
      <c r="U1144" s="2"/>
      <c r="V1144" s="2"/>
      <c r="W1144" s="2"/>
      <c r="BD1144" s="2"/>
      <c r="BE1144" s="2"/>
      <c r="BF1144" s="2"/>
      <c r="BG1144" s="2"/>
      <c r="BH1144" s="2"/>
      <c r="BI1144" s="2"/>
      <c r="BO1144" s="2"/>
      <c r="BP1144" s="2"/>
      <c r="BQ1144" s="2"/>
    </row>
    <row r="1145" spans="18:69" x14ac:dyDescent="0.2">
      <c r="R1145" s="2"/>
      <c r="S1145" s="2"/>
      <c r="T1145" s="2"/>
      <c r="U1145" s="2"/>
      <c r="V1145" s="2"/>
      <c r="W1145" s="2"/>
      <c r="BD1145" s="2"/>
      <c r="BE1145" s="2"/>
      <c r="BF1145" s="2"/>
      <c r="BG1145" s="2"/>
      <c r="BH1145" s="2"/>
      <c r="BI1145" s="2"/>
      <c r="BO1145" s="2"/>
      <c r="BP1145" s="2"/>
      <c r="BQ1145" s="2"/>
    </row>
    <row r="1146" spans="18:69" x14ac:dyDescent="0.2">
      <c r="R1146" s="2"/>
      <c r="S1146" s="2"/>
      <c r="T1146" s="2"/>
      <c r="U1146" s="2"/>
      <c r="V1146" s="2"/>
      <c r="W1146" s="2"/>
      <c r="BD1146" s="2"/>
      <c r="BE1146" s="2"/>
      <c r="BF1146" s="2"/>
      <c r="BG1146" s="2"/>
      <c r="BH1146" s="2"/>
      <c r="BI1146" s="2"/>
      <c r="BO1146" s="2"/>
      <c r="BP1146" s="2"/>
      <c r="BQ1146" s="2"/>
    </row>
    <row r="1147" spans="18:69" x14ac:dyDescent="0.2">
      <c r="R1147" s="2"/>
      <c r="S1147" s="2"/>
      <c r="T1147" s="2"/>
      <c r="U1147" s="2"/>
      <c r="V1147" s="2"/>
      <c r="W1147" s="2"/>
      <c r="BD1147" s="2"/>
      <c r="BE1147" s="2"/>
      <c r="BF1147" s="2"/>
      <c r="BG1147" s="2"/>
      <c r="BH1147" s="2"/>
      <c r="BI1147" s="2"/>
      <c r="BO1147" s="2"/>
      <c r="BP1147" s="2"/>
      <c r="BQ1147" s="2"/>
    </row>
    <row r="1148" spans="18:69" x14ac:dyDescent="0.2">
      <c r="R1148" s="2"/>
      <c r="S1148" s="2"/>
      <c r="T1148" s="2"/>
      <c r="U1148" s="2"/>
      <c r="V1148" s="2"/>
      <c r="W1148" s="2"/>
      <c r="BD1148" s="2"/>
      <c r="BE1148" s="2"/>
      <c r="BF1148" s="2"/>
      <c r="BG1148" s="2"/>
      <c r="BH1148" s="2"/>
      <c r="BI1148" s="2"/>
      <c r="BO1148" s="2"/>
      <c r="BP1148" s="2"/>
      <c r="BQ1148" s="2"/>
    </row>
    <row r="1149" spans="18:69" x14ac:dyDescent="0.2">
      <c r="R1149" s="2"/>
      <c r="S1149" s="2"/>
      <c r="T1149" s="2"/>
      <c r="U1149" s="2"/>
      <c r="V1149" s="2"/>
      <c r="W1149" s="2"/>
      <c r="BD1149" s="2"/>
      <c r="BE1149" s="2"/>
      <c r="BF1149" s="2"/>
      <c r="BG1149" s="2"/>
      <c r="BH1149" s="2"/>
      <c r="BI1149" s="2"/>
      <c r="BO1149" s="2"/>
      <c r="BP1149" s="2"/>
      <c r="BQ1149" s="2"/>
    </row>
    <row r="1150" spans="18:69" x14ac:dyDescent="0.2">
      <c r="R1150" s="2"/>
      <c r="S1150" s="2"/>
      <c r="T1150" s="2"/>
      <c r="U1150" s="2"/>
      <c r="V1150" s="2"/>
      <c r="W1150" s="2"/>
      <c r="BD1150" s="2"/>
      <c r="BE1150" s="2"/>
      <c r="BF1150" s="2"/>
      <c r="BG1150" s="2"/>
      <c r="BH1150" s="2"/>
      <c r="BI1150" s="2"/>
      <c r="BO1150" s="2"/>
      <c r="BP1150" s="2"/>
      <c r="BQ1150" s="2"/>
    </row>
    <row r="1151" spans="18:69" x14ac:dyDescent="0.2">
      <c r="R1151" s="2"/>
      <c r="S1151" s="2"/>
      <c r="T1151" s="2"/>
      <c r="U1151" s="2"/>
      <c r="V1151" s="2"/>
      <c r="W1151" s="2"/>
      <c r="BD1151" s="2"/>
      <c r="BE1151" s="2"/>
      <c r="BF1151" s="2"/>
      <c r="BG1151" s="2"/>
      <c r="BH1151" s="2"/>
      <c r="BI1151" s="2"/>
      <c r="BO1151" s="2"/>
      <c r="BP1151" s="2"/>
      <c r="BQ1151" s="2"/>
    </row>
    <row r="1152" spans="18:69" x14ac:dyDescent="0.2">
      <c r="R1152" s="2"/>
      <c r="S1152" s="2"/>
      <c r="T1152" s="2"/>
      <c r="U1152" s="2"/>
      <c r="V1152" s="2"/>
      <c r="W1152" s="2"/>
      <c r="BD1152" s="2"/>
      <c r="BE1152" s="2"/>
      <c r="BF1152" s="2"/>
      <c r="BG1152" s="2"/>
      <c r="BH1152" s="2"/>
      <c r="BI1152" s="2"/>
      <c r="BO1152" s="2"/>
      <c r="BP1152" s="2"/>
      <c r="BQ1152" s="2"/>
    </row>
    <row r="1153" spans="18:69" x14ac:dyDescent="0.2">
      <c r="R1153" s="2"/>
      <c r="S1153" s="2"/>
      <c r="T1153" s="2"/>
      <c r="U1153" s="2"/>
      <c r="V1153" s="2"/>
      <c r="W1153" s="2"/>
      <c r="BD1153" s="2"/>
      <c r="BE1153" s="2"/>
      <c r="BF1153" s="2"/>
      <c r="BG1153" s="2"/>
      <c r="BH1153" s="2"/>
      <c r="BI1153" s="2"/>
      <c r="BO1153" s="2"/>
      <c r="BP1153" s="2"/>
      <c r="BQ1153" s="2"/>
    </row>
    <row r="1154" spans="18:69" x14ac:dyDescent="0.2">
      <c r="R1154" s="2"/>
      <c r="S1154" s="2"/>
      <c r="T1154" s="2"/>
      <c r="U1154" s="2"/>
      <c r="V1154" s="2"/>
      <c r="W1154" s="2"/>
      <c r="BD1154" s="2"/>
      <c r="BE1154" s="2"/>
      <c r="BF1154" s="2"/>
      <c r="BG1154" s="2"/>
      <c r="BH1154" s="2"/>
      <c r="BI1154" s="2"/>
      <c r="BO1154" s="2"/>
      <c r="BP1154" s="2"/>
      <c r="BQ1154" s="2"/>
    </row>
    <row r="1155" spans="18:69" x14ac:dyDescent="0.2">
      <c r="R1155" s="2"/>
      <c r="S1155" s="2"/>
      <c r="T1155" s="2"/>
      <c r="U1155" s="2"/>
      <c r="V1155" s="2"/>
      <c r="W1155" s="2"/>
      <c r="BD1155" s="2"/>
      <c r="BE1155" s="2"/>
      <c r="BF1155" s="2"/>
      <c r="BG1155" s="2"/>
      <c r="BH1155" s="2"/>
      <c r="BI1155" s="2"/>
      <c r="BO1155" s="2"/>
      <c r="BP1155" s="2"/>
      <c r="BQ1155" s="2"/>
    </row>
    <row r="1156" spans="18:69" x14ac:dyDescent="0.2">
      <c r="R1156" s="2"/>
      <c r="S1156" s="2"/>
      <c r="T1156" s="2"/>
      <c r="U1156" s="2"/>
      <c r="V1156" s="2"/>
      <c r="W1156" s="2"/>
      <c r="BD1156" s="2"/>
      <c r="BE1156" s="2"/>
      <c r="BF1156" s="2"/>
      <c r="BG1156" s="2"/>
      <c r="BH1156" s="2"/>
      <c r="BI1156" s="2"/>
      <c r="BO1156" s="2"/>
      <c r="BP1156" s="2"/>
      <c r="BQ1156" s="2"/>
    </row>
    <row r="1157" spans="18:69" x14ac:dyDescent="0.2">
      <c r="R1157" s="2"/>
      <c r="S1157" s="2"/>
      <c r="T1157" s="2"/>
      <c r="U1157" s="2"/>
      <c r="V1157" s="2"/>
      <c r="W1157" s="2"/>
      <c r="BD1157" s="2"/>
      <c r="BE1157" s="2"/>
      <c r="BF1157" s="2"/>
      <c r="BG1157" s="2"/>
      <c r="BH1157" s="2"/>
      <c r="BI1157" s="2"/>
      <c r="BO1157" s="2"/>
      <c r="BP1157" s="2"/>
      <c r="BQ1157" s="2"/>
    </row>
    <row r="1158" spans="18:69" x14ac:dyDescent="0.2">
      <c r="R1158" s="2"/>
      <c r="S1158" s="2"/>
      <c r="T1158" s="2"/>
      <c r="U1158" s="2"/>
      <c r="V1158" s="2"/>
      <c r="W1158" s="2"/>
      <c r="BD1158" s="2"/>
      <c r="BE1158" s="2"/>
      <c r="BF1158" s="2"/>
      <c r="BG1158" s="2"/>
      <c r="BH1158" s="2"/>
      <c r="BI1158" s="2"/>
      <c r="BO1158" s="2"/>
      <c r="BP1158" s="2"/>
      <c r="BQ1158" s="2"/>
    </row>
    <row r="1159" spans="18:69" x14ac:dyDescent="0.2">
      <c r="R1159" s="2"/>
      <c r="S1159" s="2"/>
      <c r="T1159" s="2"/>
      <c r="U1159" s="2"/>
      <c r="V1159" s="2"/>
      <c r="W1159" s="2"/>
      <c r="BD1159" s="2"/>
      <c r="BE1159" s="2"/>
      <c r="BF1159" s="2"/>
      <c r="BG1159" s="2"/>
      <c r="BH1159" s="2"/>
      <c r="BI1159" s="2"/>
      <c r="BO1159" s="2"/>
      <c r="BP1159" s="2"/>
      <c r="BQ1159" s="2"/>
    </row>
    <row r="1160" spans="18:69" x14ac:dyDescent="0.2">
      <c r="R1160" s="2"/>
      <c r="S1160" s="2"/>
      <c r="T1160" s="2"/>
      <c r="U1160" s="2"/>
      <c r="V1160" s="2"/>
      <c r="W1160" s="2"/>
      <c r="BD1160" s="2"/>
      <c r="BE1160" s="2"/>
      <c r="BF1160" s="2"/>
      <c r="BG1160" s="2"/>
      <c r="BH1160" s="2"/>
      <c r="BI1160" s="2"/>
      <c r="BO1160" s="2"/>
      <c r="BP1160" s="2"/>
      <c r="BQ1160" s="2"/>
    </row>
    <row r="1161" spans="18:69" x14ac:dyDescent="0.2">
      <c r="R1161" s="2"/>
      <c r="S1161" s="2"/>
      <c r="T1161" s="2"/>
      <c r="U1161" s="2"/>
      <c r="V1161" s="2"/>
      <c r="W1161" s="2"/>
      <c r="BD1161" s="2"/>
      <c r="BE1161" s="2"/>
      <c r="BF1161" s="2"/>
      <c r="BG1161" s="2"/>
      <c r="BH1161" s="2"/>
      <c r="BI1161" s="2"/>
      <c r="BO1161" s="2"/>
      <c r="BP1161" s="2"/>
      <c r="BQ1161" s="2"/>
    </row>
    <row r="1162" spans="18:69" x14ac:dyDescent="0.2">
      <c r="R1162" s="2"/>
      <c r="S1162" s="2"/>
      <c r="T1162" s="2"/>
      <c r="U1162" s="2"/>
      <c r="V1162" s="2"/>
      <c r="W1162" s="2"/>
      <c r="BD1162" s="2"/>
      <c r="BE1162" s="2"/>
      <c r="BF1162" s="2"/>
      <c r="BG1162" s="2"/>
      <c r="BH1162" s="2"/>
      <c r="BI1162" s="2"/>
      <c r="BO1162" s="2"/>
      <c r="BP1162" s="2"/>
      <c r="BQ1162" s="2"/>
    </row>
    <row r="1163" spans="18:69" x14ac:dyDescent="0.2">
      <c r="R1163" s="2"/>
      <c r="S1163" s="2"/>
      <c r="T1163" s="2"/>
      <c r="U1163" s="2"/>
      <c r="V1163" s="2"/>
      <c r="W1163" s="2"/>
      <c r="BD1163" s="2"/>
      <c r="BE1163" s="2"/>
      <c r="BF1163" s="2"/>
      <c r="BG1163" s="2"/>
      <c r="BH1163" s="2"/>
      <c r="BI1163" s="2"/>
      <c r="BO1163" s="2"/>
      <c r="BP1163" s="2"/>
      <c r="BQ1163" s="2"/>
    </row>
    <row r="1164" spans="18:69" x14ac:dyDescent="0.2">
      <c r="R1164" s="2"/>
      <c r="S1164" s="2"/>
      <c r="T1164" s="2"/>
      <c r="U1164" s="2"/>
      <c r="V1164" s="2"/>
      <c r="W1164" s="2"/>
      <c r="BD1164" s="2"/>
      <c r="BE1164" s="2"/>
      <c r="BF1164" s="2"/>
      <c r="BG1164" s="2"/>
      <c r="BH1164" s="2"/>
      <c r="BI1164" s="2"/>
      <c r="BO1164" s="2"/>
      <c r="BP1164" s="2"/>
      <c r="BQ1164" s="2"/>
    </row>
    <row r="1165" spans="18:69" x14ac:dyDescent="0.2">
      <c r="R1165" s="2"/>
      <c r="S1165" s="2"/>
      <c r="T1165" s="2"/>
      <c r="U1165" s="2"/>
      <c r="V1165" s="2"/>
      <c r="W1165" s="2"/>
      <c r="BD1165" s="2"/>
      <c r="BE1165" s="2"/>
      <c r="BF1165" s="2"/>
      <c r="BG1165" s="2"/>
      <c r="BH1165" s="2"/>
      <c r="BI1165" s="2"/>
      <c r="BO1165" s="2"/>
      <c r="BP1165" s="2"/>
      <c r="BQ1165" s="2"/>
    </row>
    <row r="1166" spans="18:69" x14ac:dyDescent="0.2">
      <c r="R1166" s="2"/>
      <c r="S1166" s="2"/>
      <c r="T1166" s="2"/>
      <c r="U1166" s="2"/>
      <c r="V1166" s="2"/>
      <c r="W1166" s="2"/>
      <c r="BD1166" s="2"/>
      <c r="BE1166" s="2"/>
      <c r="BF1166" s="2"/>
      <c r="BG1166" s="2"/>
      <c r="BH1166" s="2"/>
      <c r="BI1166" s="2"/>
      <c r="BO1166" s="2"/>
      <c r="BP1166" s="2"/>
      <c r="BQ1166" s="2"/>
    </row>
    <row r="1167" spans="18:69" x14ac:dyDescent="0.2">
      <c r="R1167" s="2"/>
      <c r="S1167" s="2"/>
      <c r="T1167" s="2"/>
      <c r="U1167" s="2"/>
      <c r="V1167" s="2"/>
      <c r="W1167" s="2"/>
      <c r="BD1167" s="2"/>
      <c r="BE1167" s="2"/>
      <c r="BF1167" s="2"/>
      <c r="BG1167" s="2"/>
      <c r="BH1167" s="2"/>
      <c r="BI1167" s="2"/>
      <c r="BO1167" s="2"/>
      <c r="BP1167" s="2"/>
      <c r="BQ1167" s="2"/>
    </row>
    <row r="1168" spans="18:69" x14ac:dyDescent="0.2">
      <c r="R1168" s="2"/>
      <c r="S1168" s="2"/>
      <c r="T1168" s="2"/>
      <c r="U1168" s="2"/>
      <c r="V1168" s="2"/>
      <c r="W1168" s="2"/>
      <c r="BD1168" s="2"/>
      <c r="BE1168" s="2"/>
      <c r="BF1168" s="2"/>
      <c r="BG1168" s="2"/>
      <c r="BH1168" s="2"/>
      <c r="BI1168" s="2"/>
      <c r="BO1168" s="2"/>
      <c r="BP1168" s="2"/>
      <c r="BQ1168" s="2"/>
    </row>
    <row r="1169" spans="18:69" x14ac:dyDescent="0.2">
      <c r="R1169" s="2"/>
      <c r="S1169" s="2"/>
      <c r="T1169" s="2"/>
      <c r="U1169" s="2"/>
      <c r="V1169" s="2"/>
      <c r="W1169" s="2"/>
      <c r="BD1169" s="2"/>
      <c r="BE1169" s="2"/>
      <c r="BF1169" s="2"/>
      <c r="BG1169" s="2"/>
      <c r="BH1169" s="2"/>
      <c r="BI1169" s="2"/>
      <c r="BO1169" s="2"/>
      <c r="BP1169" s="2"/>
      <c r="BQ1169" s="2"/>
    </row>
    <row r="1170" spans="18:69" x14ac:dyDescent="0.2">
      <c r="R1170" s="2"/>
      <c r="S1170" s="2"/>
      <c r="T1170" s="2"/>
      <c r="U1170" s="2"/>
      <c r="V1170" s="2"/>
      <c r="W1170" s="2"/>
      <c r="BD1170" s="2"/>
      <c r="BE1170" s="2"/>
      <c r="BF1170" s="2"/>
      <c r="BG1170" s="2"/>
      <c r="BH1170" s="2"/>
      <c r="BI1170" s="2"/>
      <c r="BO1170" s="2"/>
      <c r="BP1170" s="2"/>
      <c r="BQ1170" s="2"/>
    </row>
    <row r="1171" spans="18:69" x14ac:dyDescent="0.2">
      <c r="R1171" s="2"/>
      <c r="S1171" s="2"/>
      <c r="T1171" s="2"/>
      <c r="U1171" s="2"/>
      <c r="V1171" s="2"/>
      <c r="W1171" s="2"/>
      <c r="BD1171" s="2"/>
      <c r="BE1171" s="2"/>
      <c r="BF1171" s="2"/>
      <c r="BG1171" s="2"/>
      <c r="BH1171" s="2"/>
      <c r="BI1171" s="2"/>
      <c r="BO1171" s="2"/>
      <c r="BP1171" s="2"/>
      <c r="BQ1171" s="2"/>
    </row>
    <row r="1172" spans="18:69" x14ac:dyDescent="0.2">
      <c r="R1172" s="2"/>
      <c r="S1172" s="2"/>
      <c r="T1172" s="2"/>
      <c r="U1172" s="2"/>
      <c r="V1172" s="2"/>
      <c r="W1172" s="2"/>
      <c r="BD1172" s="2"/>
      <c r="BE1172" s="2"/>
      <c r="BF1172" s="2"/>
      <c r="BG1172" s="2"/>
      <c r="BH1172" s="2"/>
      <c r="BI1172" s="2"/>
      <c r="BO1172" s="2"/>
      <c r="BP1172" s="2"/>
      <c r="BQ1172" s="2"/>
    </row>
    <row r="1173" spans="18:69" x14ac:dyDescent="0.2">
      <c r="R1173" s="2"/>
      <c r="S1173" s="2"/>
      <c r="T1173" s="2"/>
      <c r="U1173" s="2"/>
      <c r="V1173" s="2"/>
      <c r="W1173" s="2"/>
      <c r="BD1173" s="2"/>
      <c r="BE1173" s="2"/>
      <c r="BF1173" s="2"/>
      <c r="BG1173" s="2"/>
      <c r="BH1173" s="2"/>
      <c r="BI1173" s="2"/>
      <c r="BO1173" s="2"/>
      <c r="BP1173" s="2"/>
      <c r="BQ1173" s="2"/>
    </row>
    <row r="1174" spans="18:69" x14ac:dyDescent="0.2">
      <c r="R1174" s="2"/>
      <c r="S1174" s="2"/>
      <c r="T1174" s="2"/>
      <c r="U1174" s="2"/>
      <c r="V1174" s="2"/>
      <c r="W1174" s="2"/>
      <c r="BD1174" s="2"/>
      <c r="BE1174" s="2"/>
      <c r="BF1174" s="2"/>
      <c r="BG1174" s="2"/>
      <c r="BH1174" s="2"/>
      <c r="BI1174" s="2"/>
      <c r="BO1174" s="2"/>
      <c r="BP1174" s="2"/>
      <c r="BQ1174" s="2"/>
    </row>
    <row r="1175" spans="18:69" x14ac:dyDescent="0.2">
      <c r="R1175" s="2"/>
      <c r="S1175" s="2"/>
      <c r="T1175" s="2"/>
      <c r="U1175" s="2"/>
      <c r="V1175" s="2"/>
      <c r="W1175" s="2"/>
      <c r="BD1175" s="2"/>
      <c r="BE1175" s="2"/>
      <c r="BF1175" s="2"/>
      <c r="BG1175" s="2"/>
      <c r="BH1175" s="2"/>
      <c r="BI1175" s="2"/>
      <c r="BO1175" s="2"/>
      <c r="BP1175" s="2"/>
      <c r="BQ1175" s="2"/>
    </row>
    <row r="1176" spans="18:69" x14ac:dyDescent="0.2">
      <c r="R1176" s="2"/>
      <c r="S1176" s="2"/>
      <c r="T1176" s="2"/>
      <c r="U1176" s="2"/>
      <c r="V1176" s="2"/>
      <c r="W1176" s="2"/>
      <c r="BD1176" s="2"/>
      <c r="BE1176" s="2"/>
      <c r="BF1176" s="2"/>
      <c r="BG1176" s="2"/>
      <c r="BH1176" s="2"/>
      <c r="BI1176" s="2"/>
      <c r="BO1176" s="2"/>
      <c r="BP1176" s="2"/>
      <c r="BQ1176" s="2"/>
    </row>
    <row r="1177" spans="18:69" x14ac:dyDescent="0.2">
      <c r="R1177" s="2"/>
      <c r="S1177" s="2"/>
      <c r="T1177" s="2"/>
      <c r="U1177" s="2"/>
      <c r="V1177" s="2"/>
      <c r="W1177" s="2"/>
      <c r="BD1177" s="2"/>
      <c r="BE1177" s="2"/>
      <c r="BF1177" s="2"/>
      <c r="BG1177" s="2"/>
      <c r="BH1177" s="2"/>
      <c r="BI1177" s="2"/>
      <c r="BO1177" s="2"/>
      <c r="BP1177" s="2"/>
      <c r="BQ1177" s="2"/>
    </row>
    <row r="1178" spans="18:69" x14ac:dyDescent="0.2">
      <c r="R1178" s="2"/>
      <c r="S1178" s="2"/>
      <c r="T1178" s="2"/>
      <c r="U1178" s="2"/>
      <c r="V1178" s="2"/>
      <c r="W1178" s="2"/>
      <c r="BD1178" s="2"/>
      <c r="BE1178" s="2"/>
      <c r="BF1178" s="2"/>
      <c r="BG1178" s="2"/>
      <c r="BH1178" s="2"/>
      <c r="BI1178" s="2"/>
      <c r="BO1178" s="2"/>
      <c r="BP1178" s="2"/>
      <c r="BQ1178" s="2"/>
    </row>
    <row r="1179" spans="18:69" x14ac:dyDescent="0.2">
      <c r="R1179" s="2"/>
      <c r="S1179" s="2"/>
      <c r="T1179" s="2"/>
      <c r="U1179" s="2"/>
      <c r="V1179" s="2"/>
      <c r="W1179" s="2"/>
      <c r="BD1179" s="2"/>
      <c r="BE1179" s="2"/>
      <c r="BF1179" s="2"/>
      <c r="BG1179" s="2"/>
      <c r="BH1179" s="2"/>
      <c r="BI1179" s="2"/>
      <c r="BO1179" s="2"/>
      <c r="BP1179" s="2"/>
      <c r="BQ1179" s="2"/>
    </row>
    <row r="1180" spans="18:69" x14ac:dyDescent="0.2">
      <c r="R1180" s="2"/>
      <c r="S1180" s="2"/>
      <c r="T1180" s="2"/>
      <c r="U1180" s="2"/>
      <c r="V1180" s="2"/>
      <c r="W1180" s="2"/>
      <c r="BD1180" s="2"/>
      <c r="BE1180" s="2"/>
      <c r="BF1180" s="2"/>
      <c r="BG1180" s="2"/>
      <c r="BH1180" s="2"/>
      <c r="BI1180" s="2"/>
      <c r="BO1180" s="2"/>
      <c r="BP1180" s="2"/>
      <c r="BQ1180" s="2"/>
    </row>
    <row r="1181" spans="18:69" x14ac:dyDescent="0.2">
      <c r="R1181" s="2"/>
      <c r="S1181" s="2"/>
      <c r="T1181" s="2"/>
      <c r="U1181" s="2"/>
      <c r="V1181" s="2"/>
      <c r="W1181" s="2"/>
      <c r="BD1181" s="2"/>
      <c r="BE1181" s="2"/>
      <c r="BF1181" s="2"/>
      <c r="BG1181" s="2"/>
      <c r="BH1181" s="2"/>
      <c r="BI1181" s="2"/>
      <c r="BO1181" s="2"/>
      <c r="BP1181" s="2"/>
      <c r="BQ1181" s="2"/>
    </row>
    <row r="1182" spans="18:69" x14ac:dyDescent="0.2">
      <c r="R1182" s="2"/>
      <c r="S1182" s="2"/>
      <c r="T1182" s="2"/>
      <c r="U1182" s="2"/>
      <c r="V1182" s="2"/>
      <c r="W1182" s="2"/>
      <c r="BD1182" s="2"/>
      <c r="BE1182" s="2"/>
      <c r="BF1182" s="2"/>
      <c r="BG1182" s="2"/>
      <c r="BH1182" s="2"/>
      <c r="BI1182" s="2"/>
      <c r="BO1182" s="2"/>
      <c r="BP1182" s="2"/>
      <c r="BQ1182" s="2"/>
    </row>
    <row r="1183" spans="18:69" x14ac:dyDescent="0.2">
      <c r="R1183" s="2"/>
      <c r="S1183" s="2"/>
      <c r="T1183" s="2"/>
      <c r="U1183" s="2"/>
      <c r="V1183" s="2"/>
      <c r="W1183" s="2"/>
      <c r="BD1183" s="2"/>
      <c r="BE1183" s="2"/>
      <c r="BF1183" s="2"/>
      <c r="BG1183" s="2"/>
      <c r="BH1183" s="2"/>
      <c r="BI1183" s="2"/>
      <c r="BO1183" s="2"/>
      <c r="BP1183" s="2"/>
      <c r="BQ1183" s="2"/>
    </row>
    <row r="1184" spans="18:69" x14ac:dyDescent="0.2">
      <c r="R1184" s="2"/>
      <c r="S1184" s="2"/>
      <c r="T1184" s="2"/>
      <c r="U1184" s="2"/>
      <c r="V1184" s="2"/>
      <c r="W1184" s="2"/>
      <c r="BD1184" s="2"/>
      <c r="BE1184" s="2"/>
      <c r="BF1184" s="2"/>
      <c r="BG1184" s="2"/>
      <c r="BH1184" s="2"/>
      <c r="BI1184" s="2"/>
      <c r="BO1184" s="2"/>
      <c r="BP1184" s="2"/>
      <c r="BQ1184" s="2"/>
    </row>
    <row r="1185" spans="18:69" x14ac:dyDescent="0.2">
      <c r="R1185" s="2"/>
      <c r="S1185" s="2"/>
      <c r="T1185" s="2"/>
      <c r="U1185" s="2"/>
      <c r="V1185" s="2"/>
      <c r="W1185" s="2"/>
      <c r="BD1185" s="2"/>
      <c r="BE1185" s="2"/>
      <c r="BF1185" s="2"/>
      <c r="BG1185" s="2"/>
      <c r="BH1185" s="2"/>
      <c r="BI1185" s="2"/>
      <c r="BO1185" s="2"/>
      <c r="BP1185" s="2"/>
      <c r="BQ1185" s="2"/>
    </row>
    <row r="1186" spans="18:69" x14ac:dyDescent="0.2">
      <c r="R1186" s="2"/>
      <c r="S1186" s="2"/>
      <c r="T1186" s="2"/>
      <c r="U1186" s="2"/>
      <c r="V1186" s="2"/>
      <c r="W1186" s="2"/>
      <c r="BD1186" s="2"/>
      <c r="BE1186" s="2"/>
      <c r="BF1186" s="2"/>
      <c r="BG1186" s="2"/>
      <c r="BH1186" s="2"/>
      <c r="BI1186" s="2"/>
      <c r="BO1186" s="2"/>
      <c r="BP1186" s="2"/>
      <c r="BQ1186" s="2"/>
    </row>
    <row r="1187" spans="18:69" x14ac:dyDescent="0.2">
      <c r="R1187" s="2"/>
      <c r="S1187" s="2"/>
      <c r="T1187" s="2"/>
      <c r="U1187" s="2"/>
      <c r="V1187" s="2"/>
      <c r="W1187" s="2"/>
      <c r="BD1187" s="2"/>
      <c r="BE1187" s="2"/>
      <c r="BF1187" s="2"/>
      <c r="BG1187" s="2"/>
      <c r="BH1187" s="2"/>
      <c r="BI1187" s="2"/>
      <c r="BO1187" s="2"/>
      <c r="BP1187" s="2"/>
      <c r="BQ1187" s="2"/>
    </row>
    <row r="1188" spans="18:69" x14ac:dyDescent="0.2">
      <c r="R1188" s="2"/>
      <c r="S1188" s="2"/>
      <c r="T1188" s="2"/>
      <c r="U1188" s="2"/>
      <c r="V1188" s="2"/>
      <c r="W1188" s="2"/>
      <c r="BD1188" s="2"/>
      <c r="BE1188" s="2"/>
      <c r="BF1188" s="2"/>
      <c r="BG1188" s="2"/>
      <c r="BH1188" s="2"/>
      <c r="BI1188" s="2"/>
      <c r="BO1188" s="2"/>
      <c r="BP1188" s="2"/>
      <c r="BQ1188" s="2"/>
    </row>
    <row r="1189" spans="18:69" x14ac:dyDescent="0.2">
      <c r="R1189" s="2"/>
      <c r="S1189" s="2"/>
      <c r="T1189" s="2"/>
      <c r="U1189" s="2"/>
      <c r="V1189" s="2"/>
      <c r="W1189" s="2"/>
      <c r="BD1189" s="2"/>
      <c r="BE1189" s="2"/>
      <c r="BF1189" s="2"/>
      <c r="BG1189" s="2"/>
      <c r="BH1189" s="2"/>
      <c r="BI1189" s="2"/>
      <c r="BO1189" s="2"/>
      <c r="BP1189" s="2"/>
      <c r="BQ1189" s="2"/>
    </row>
    <row r="1190" spans="18:69" x14ac:dyDescent="0.2">
      <c r="R1190" s="2"/>
      <c r="S1190" s="2"/>
      <c r="T1190" s="2"/>
      <c r="U1190" s="2"/>
      <c r="V1190" s="2"/>
      <c r="W1190" s="2"/>
      <c r="BD1190" s="2"/>
      <c r="BE1190" s="2"/>
      <c r="BF1190" s="2"/>
      <c r="BG1190" s="2"/>
      <c r="BH1190" s="2"/>
      <c r="BI1190" s="2"/>
      <c r="BO1190" s="2"/>
      <c r="BP1190" s="2"/>
      <c r="BQ1190" s="2"/>
    </row>
    <row r="1191" spans="18:69" x14ac:dyDescent="0.2">
      <c r="R1191" s="2"/>
      <c r="S1191" s="2"/>
      <c r="T1191" s="2"/>
      <c r="U1191" s="2"/>
      <c r="V1191" s="2"/>
      <c r="W1191" s="2"/>
      <c r="BD1191" s="2"/>
      <c r="BE1191" s="2"/>
      <c r="BF1191" s="2"/>
      <c r="BG1191" s="2"/>
      <c r="BH1191" s="2"/>
      <c r="BI1191" s="2"/>
      <c r="BO1191" s="2"/>
      <c r="BP1191" s="2"/>
      <c r="BQ1191" s="2"/>
    </row>
    <row r="1192" spans="18:69" x14ac:dyDescent="0.2">
      <c r="R1192" s="2"/>
      <c r="S1192" s="2"/>
      <c r="T1192" s="2"/>
      <c r="U1192" s="2"/>
      <c r="V1192" s="2"/>
      <c r="W1192" s="2"/>
      <c r="BD1192" s="2"/>
      <c r="BE1192" s="2"/>
      <c r="BF1192" s="2"/>
      <c r="BG1192" s="2"/>
      <c r="BH1192" s="2"/>
      <c r="BI1192" s="2"/>
      <c r="BO1192" s="2"/>
      <c r="BP1192" s="2"/>
      <c r="BQ1192" s="2"/>
    </row>
    <row r="1193" spans="18:69" x14ac:dyDescent="0.2">
      <c r="R1193" s="2"/>
      <c r="S1193" s="2"/>
      <c r="T1193" s="2"/>
      <c r="U1193" s="2"/>
      <c r="V1193" s="2"/>
      <c r="W1193" s="2"/>
      <c r="BD1193" s="2"/>
      <c r="BE1193" s="2"/>
      <c r="BF1193" s="2"/>
      <c r="BG1193" s="2"/>
      <c r="BH1193" s="2"/>
      <c r="BI1193" s="2"/>
      <c r="BO1193" s="2"/>
      <c r="BP1193" s="2"/>
      <c r="BQ1193" s="2"/>
    </row>
    <row r="1194" spans="18:69" x14ac:dyDescent="0.2">
      <c r="R1194" s="2"/>
      <c r="S1194" s="2"/>
      <c r="T1194" s="2"/>
      <c r="U1194" s="2"/>
      <c r="V1194" s="2"/>
      <c r="W1194" s="2"/>
      <c r="BD1194" s="2"/>
      <c r="BE1194" s="2"/>
      <c r="BF1194" s="2"/>
      <c r="BG1194" s="2"/>
      <c r="BH1194" s="2"/>
      <c r="BI1194" s="2"/>
      <c r="BO1194" s="2"/>
      <c r="BP1194" s="2"/>
      <c r="BQ1194" s="2"/>
    </row>
    <row r="1195" spans="18:69" x14ac:dyDescent="0.2">
      <c r="R1195" s="2"/>
      <c r="S1195" s="2"/>
      <c r="T1195" s="2"/>
      <c r="U1195" s="2"/>
      <c r="V1195" s="2"/>
      <c r="W1195" s="2"/>
      <c r="BD1195" s="2"/>
      <c r="BE1195" s="2"/>
      <c r="BF1195" s="2"/>
      <c r="BG1195" s="2"/>
      <c r="BH1195" s="2"/>
      <c r="BI1195" s="2"/>
      <c r="BO1195" s="2"/>
      <c r="BP1195" s="2"/>
      <c r="BQ1195" s="2"/>
    </row>
    <row r="1196" spans="18:69" x14ac:dyDescent="0.2">
      <c r="R1196" s="2"/>
      <c r="S1196" s="2"/>
      <c r="T1196" s="2"/>
      <c r="U1196" s="2"/>
      <c r="V1196" s="2"/>
      <c r="W1196" s="2"/>
      <c r="BD1196" s="2"/>
      <c r="BE1196" s="2"/>
      <c r="BF1196" s="2"/>
      <c r="BG1196" s="2"/>
      <c r="BH1196" s="2"/>
      <c r="BI1196" s="2"/>
      <c r="BO1196" s="2"/>
      <c r="BP1196" s="2"/>
      <c r="BQ1196" s="2"/>
    </row>
    <row r="1197" spans="18:69" x14ac:dyDescent="0.2">
      <c r="R1197" s="2"/>
      <c r="S1197" s="2"/>
      <c r="T1197" s="2"/>
      <c r="U1197" s="2"/>
      <c r="V1197" s="2"/>
      <c r="W1197" s="2"/>
      <c r="BD1197" s="2"/>
      <c r="BE1197" s="2"/>
      <c r="BF1197" s="2"/>
      <c r="BG1197" s="2"/>
      <c r="BH1197" s="2"/>
      <c r="BI1197" s="2"/>
      <c r="BO1197" s="2"/>
      <c r="BP1197" s="2"/>
      <c r="BQ1197" s="2"/>
    </row>
    <row r="1198" spans="18:69" x14ac:dyDescent="0.2">
      <c r="R1198" s="2"/>
      <c r="S1198" s="2"/>
      <c r="T1198" s="2"/>
      <c r="U1198" s="2"/>
      <c r="V1198" s="2"/>
      <c r="W1198" s="2"/>
      <c r="BD1198" s="2"/>
      <c r="BE1198" s="2"/>
      <c r="BF1198" s="2"/>
      <c r="BG1198" s="2"/>
      <c r="BH1198" s="2"/>
      <c r="BI1198" s="2"/>
      <c r="BO1198" s="2"/>
      <c r="BP1198" s="2"/>
      <c r="BQ1198" s="2"/>
    </row>
    <row r="1199" spans="18:69" x14ac:dyDescent="0.2">
      <c r="R1199" s="2"/>
      <c r="S1199" s="2"/>
      <c r="T1199" s="2"/>
      <c r="U1199" s="2"/>
      <c r="V1199" s="2"/>
      <c r="W1199" s="2"/>
      <c r="BD1199" s="2"/>
      <c r="BE1199" s="2"/>
      <c r="BF1199" s="2"/>
      <c r="BG1199" s="2"/>
      <c r="BH1199" s="2"/>
      <c r="BI1199" s="2"/>
      <c r="BO1199" s="2"/>
      <c r="BP1199" s="2"/>
      <c r="BQ1199" s="2"/>
    </row>
    <row r="1200" spans="18:69" x14ac:dyDescent="0.2">
      <c r="R1200" s="2"/>
      <c r="S1200" s="2"/>
      <c r="T1200" s="2"/>
      <c r="U1200" s="2"/>
      <c r="V1200" s="2"/>
      <c r="W1200" s="2"/>
      <c r="BD1200" s="2"/>
      <c r="BE1200" s="2"/>
      <c r="BF1200" s="2"/>
      <c r="BG1200" s="2"/>
      <c r="BH1200" s="2"/>
      <c r="BI1200" s="2"/>
      <c r="BO1200" s="2"/>
      <c r="BP1200" s="2"/>
      <c r="BQ1200" s="2"/>
    </row>
    <row r="1201" spans="18:69" x14ac:dyDescent="0.2">
      <c r="R1201" s="2"/>
      <c r="S1201" s="2"/>
      <c r="T1201" s="2"/>
      <c r="U1201" s="2"/>
      <c r="V1201" s="2"/>
      <c r="W1201" s="2"/>
      <c r="BD1201" s="2"/>
      <c r="BE1201" s="2"/>
      <c r="BF1201" s="2"/>
      <c r="BG1201" s="2"/>
      <c r="BH1201" s="2"/>
      <c r="BI1201" s="2"/>
      <c r="BO1201" s="2"/>
      <c r="BP1201" s="2"/>
      <c r="BQ1201" s="2"/>
    </row>
    <row r="1202" spans="18:69" x14ac:dyDescent="0.2">
      <c r="R1202" s="2"/>
      <c r="S1202" s="2"/>
      <c r="T1202" s="2"/>
      <c r="U1202" s="2"/>
      <c r="V1202" s="2"/>
      <c r="W1202" s="2"/>
      <c r="BD1202" s="2"/>
      <c r="BE1202" s="2"/>
      <c r="BF1202" s="2"/>
      <c r="BG1202" s="2"/>
      <c r="BH1202" s="2"/>
      <c r="BI1202" s="2"/>
      <c r="BO1202" s="2"/>
      <c r="BP1202" s="2"/>
      <c r="BQ1202" s="2"/>
    </row>
    <row r="1203" spans="18:69" x14ac:dyDescent="0.2">
      <c r="R1203" s="2"/>
      <c r="S1203" s="2"/>
      <c r="T1203" s="2"/>
      <c r="U1203" s="2"/>
      <c r="V1203" s="2"/>
      <c r="W1203" s="2"/>
      <c r="BD1203" s="2"/>
      <c r="BE1203" s="2"/>
      <c r="BF1203" s="2"/>
      <c r="BG1203" s="2"/>
      <c r="BH1203" s="2"/>
      <c r="BI1203" s="2"/>
      <c r="BO1203" s="2"/>
      <c r="BP1203" s="2"/>
      <c r="BQ1203" s="2"/>
    </row>
    <row r="1204" spans="18:69" x14ac:dyDescent="0.2">
      <c r="R1204" s="2"/>
      <c r="S1204" s="2"/>
      <c r="T1204" s="2"/>
      <c r="U1204" s="2"/>
      <c r="V1204" s="2"/>
      <c r="W1204" s="2"/>
      <c r="BD1204" s="2"/>
      <c r="BE1204" s="2"/>
      <c r="BF1204" s="2"/>
      <c r="BG1204" s="2"/>
      <c r="BH1204" s="2"/>
      <c r="BI1204" s="2"/>
      <c r="BO1204" s="2"/>
      <c r="BP1204" s="2"/>
      <c r="BQ1204" s="2"/>
    </row>
    <row r="1205" spans="18:69" x14ac:dyDescent="0.2">
      <c r="R1205" s="2"/>
      <c r="S1205" s="2"/>
      <c r="T1205" s="2"/>
      <c r="U1205" s="2"/>
      <c r="V1205" s="2"/>
      <c r="W1205" s="2"/>
      <c r="BD1205" s="2"/>
      <c r="BE1205" s="2"/>
      <c r="BF1205" s="2"/>
      <c r="BG1205" s="2"/>
      <c r="BH1205" s="2"/>
      <c r="BI1205" s="2"/>
      <c r="BO1205" s="2"/>
      <c r="BP1205" s="2"/>
      <c r="BQ1205" s="2"/>
    </row>
    <row r="1206" spans="18:69" x14ac:dyDescent="0.2">
      <c r="R1206" s="2"/>
      <c r="S1206" s="2"/>
      <c r="T1206" s="2"/>
      <c r="U1206" s="2"/>
      <c r="V1206" s="2"/>
      <c r="W1206" s="2"/>
      <c r="BD1206" s="2"/>
      <c r="BE1206" s="2"/>
      <c r="BF1206" s="2"/>
      <c r="BG1206" s="2"/>
      <c r="BH1206" s="2"/>
      <c r="BI1206" s="2"/>
      <c r="BO1206" s="2"/>
      <c r="BP1206" s="2"/>
      <c r="BQ1206" s="2"/>
    </row>
    <row r="1207" spans="18:69" x14ac:dyDescent="0.2">
      <c r="R1207" s="2"/>
      <c r="S1207" s="2"/>
      <c r="T1207" s="2"/>
      <c r="U1207" s="2"/>
      <c r="V1207" s="2"/>
      <c r="W1207" s="2"/>
      <c r="BD1207" s="2"/>
      <c r="BE1207" s="2"/>
      <c r="BF1207" s="2"/>
      <c r="BG1207" s="2"/>
      <c r="BH1207" s="2"/>
      <c r="BI1207" s="2"/>
      <c r="BO1207" s="2"/>
      <c r="BP1207" s="2"/>
      <c r="BQ1207" s="2"/>
    </row>
    <row r="1208" spans="18:69" x14ac:dyDescent="0.2">
      <c r="R1208" s="2"/>
      <c r="S1208" s="2"/>
      <c r="T1208" s="2"/>
      <c r="U1208" s="2"/>
      <c r="V1208" s="2"/>
      <c r="W1208" s="2"/>
      <c r="BD1208" s="2"/>
      <c r="BE1208" s="2"/>
      <c r="BF1208" s="2"/>
      <c r="BG1208" s="2"/>
      <c r="BH1208" s="2"/>
      <c r="BI1208" s="2"/>
      <c r="BO1208" s="2"/>
      <c r="BP1208" s="2"/>
      <c r="BQ1208" s="2"/>
    </row>
    <row r="1209" spans="18:69" x14ac:dyDescent="0.2">
      <c r="R1209" s="2"/>
      <c r="S1209" s="2"/>
      <c r="T1209" s="2"/>
      <c r="U1209" s="2"/>
      <c r="V1209" s="2"/>
      <c r="W1209" s="2"/>
      <c r="BD1209" s="2"/>
      <c r="BE1209" s="2"/>
      <c r="BF1209" s="2"/>
      <c r="BG1209" s="2"/>
      <c r="BH1209" s="2"/>
      <c r="BI1209" s="2"/>
      <c r="BO1209" s="2"/>
      <c r="BP1209" s="2"/>
      <c r="BQ1209" s="2"/>
    </row>
    <row r="1210" spans="18:69" x14ac:dyDescent="0.2">
      <c r="R1210" s="2"/>
      <c r="S1210" s="2"/>
      <c r="T1210" s="2"/>
      <c r="U1210" s="2"/>
      <c r="V1210" s="2"/>
      <c r="W1210" s="2"/>
      <c r="BD1210" s="2"/>
      <c r="BE1210" s="2"/>
      <c r="BF1210" s="2"/>
      <c r="BG1210" s="2"/>
      <c r="BH1210" s="2"/>
      <c r="BI1210" s="2"/>
      <c r="BO1210" s="2"/>
      <c r="BP1210" s="2"/>
      <c r="BQ1210" s="2"/>
    </row>
    <row r="1211" spans="18:69" x14ac:dyDescent="0.2">
      <c r="R1211" s="2"/>
      <c r="S1211" s="2"/>
      <c r="T1211" s="2"/>
      <c r="U1211" s="2"/>
      <c r="V1211" s="2"/>
      <c r="W1211" s="2"/>
      <c r="BD1211" s="2"/>
      <c r="BE1211" s="2"/>
      <c r="BF1211" s="2"/>
      <c r="BG1211" s="2"/>
      <c r="BH1211" s="2"/>
      <c r="BI1211" s="2"/>
      <c r="BO1211" s="2"/>
      <c r="BP1211" s="2"/>
      <c r="BQ1211" s="2"/>
    </row>
    <row r="1212" spans="18:69" x14ac:dyDescent="0.2">
      <c r="R1212" s="2"/>
      <c r="S1212" s="2"/>
      <c r="T1212" s="2"/>
      <c r="U1212" s="2"/>
      <c r="V1212" s="2"/>
      <c r="W1212" s="2"/>
      <c r="BD1212" s="2"/>
      <c r="BE1212" s="2"/>
      <c r="BF1212" s="2"/>
      <c r="BG1212" s="2"/>
      <c r="BH1212" s="2"/>
      <c r="BI1212" s="2"/>
      <c r="BO1212" s="2"/>
      <c r="BP1212" s="2"/>
      <c r="BQ1212" s="2"/>
    </row>
    <row r="1213" spans="18:69" x14ac:dyDescent="0.2">
      <c r="R1213" s="2"/>
      <c r="S1213" s="2"/>
      <c r="T1213" s="2"/>
      <c r="U1213" s="2"/>
      <c r="V1213" s="2"/>
      <c r="W1213" s="2"/>
      <c r="BD1213" s="2"/>
      <c r="BE1213" s="2"/>
      <c r="BF1213" s="2"/>
      <c r="BG1213" s="2"/>
      <c r="BH1213" s="2"/>
      <c r="BI1213" s="2"/>
      <c r="BO1213" s="2"/>
      <c r="BP1213" s="2"/>
      <c r="BQ1213" s="2"/>
    </row>
    <row r="1214" spans="18:69" x14ac:dyDescent="0.2">
      <c r="R1214" s="2"/>
      <c r="S1214" s="2"/>
      <c r="T1214" s="2"/>
      <c r="U1214" s="2"/>
      <c r="V1214" s="2"/>
      <c r="W1214" s="2"/>
      <c r="BD1214" s="2"/>
      <c r="BE1214" s="2"/>
      <c r="BF1214" s="2"/>
      <c r="BG1214" s="2"/>
      <c r="BH1214" s="2"/>
      <c r="BI1214" s="2"/>
      <c r="BO1214" s="2"/>
      <c r="BP1214" s="2"/>
      <c r="BQ1214" s="2"/>
    </row>
    <row r="1215" spans="18:69" x14ac:dyDescent="0.2">
      <c r="R1215" s="2"/>
      <c r="S1215" s="2"/>
      <c r="T1215" s="2"/>
      <c r="U1215" s="2"/>
      <c r="V1215" s="2"/>
      <c r="W1215" s="2"/>
      <c r="BD1215" s="2"/>
      <c r="BE1215" s="2"/>
      <c r="BF1215" s="2"/>
      <c r="BG1215" s="2"/>
      <c r="BH1215" s="2"/>
      <c r="BI1215" s="2"/>
      <c r="BO1215" s="2"/>
      <c r="BP1215" s="2"/>
      <c r="BQ1215" s="2"/>
    </row>
    <row r="1216" spans="18:69" x14ac:dyDescent="0.2">
      <c r="R1216" s="2"/>
      <c r="S1216" s="2"/>
      <c r="T1216" s="2"/>
      <c r="U1216" s="2"/>
      <c r="V1216" s="2"/>
      <c r="W1216" s="2"/>
      <c r="BD1216" s="2"/>
      <c r="BE1216" s="2"/>
      <c r="BF1216" s="2"/>
      <c r="BG1216" s="2"/>
      <c r="BH1216" s="2"/>
      <c r="BI1216" s="2"/>
      <c r="BO1216" s="2"/>
      <c r="BP1216" s="2"/>
      <c r="BQ1216" s="2"/>
    </row>
    <row r="1217" spans="18:69" x14ac:dyDescent="0.2">
      <c r="R1217" s="2"/>
      <c r="S1217" s="2"/>
      <c r="T1217" s="2"/>
      <c r="U1217" s="2"/>
      <c r="V1217" s="2"/>
      <c r="W1217" s="2"/>
      <c r="BD1217" s="2"/>
      <c r="BE1217" s="2"/>
      <c r="BF1217" s="2"/>
      <c r="BG1217" s="2"/>
      <c r="BH1217" s="2"/>
      <c r="BI1217" s="2"/>
      <c r="BO1217" s="2"/>
      <c r="BP1217" s="2"/>
      <c r="BQ1217" s="2"/>
    </row>
    <row r="1218" spans="18:69" x14ac:dyDescent="0.2">
      <c r="R1218" s="2"/>
      <c r="S1218" s="2"/>
      <c r="T1218" s="2"/>
      <c r="U1218" s="2"/>
      <c r="V1218" s="2"/>
      <c r="W1218" s="2"/>
      <c r="BD1218" s="2"/>
      <c r="BE1218" s="2"/>
      <c r="BF1218" s="2"/>
      <c r="BG1218" s="2"/>
      <c r="BH1218" s="2"/>
      <c r="BI1218" s="2"/>
      <c r="BO1218" s="2"/>
      <c r="BP1218" s="2"/>
      <c r="BQ1218" s="2"/>
    </row>
    <row r="1219" spans="18:69" x14ac:dyDescent="0.2">
      <c r="R1219" s="2"/>
      <c r="S1219" s="2"/>
      <c r="T1219" s="2"/>
      <c r="U1219" s="2"/>
      <c r="V1219" s="2"/>
      <c r="W1219" s="2"/>
      <c r="BD1219" s="2"/>
      <c r="BE1219" s="2"/>
      <c r="BF1219" s="2"/>
      <c r="BG1219" s="2"/>
      <c r="BH1219" s="2"/>
      <c r="BI1219" s="2"/>
      <c r="BO1219" s="2"/>
      <c r="BP1219" s="2"/>
      <c r="BQ1219" s="2"/>
    </row>
    <row r="1220" spans="18:69" x14ac:dyDescent="0.2">
      <c r="R1220" s="2"/>
      <c r="S1220" s="2"/>
      <c r="T1220" s="2"/>
      <c r="U1220" s="2"/>
      <c r="V1220" s="2"/>
      <c r="W1220" s="2"/>
      <c r="BD1220" s="2"/>
      <c r="BE1220" s="2"/>
      <c r="BF1220" s="2"/>
      <c r="BG1220" s="2"/>
      <c r="BH1220" s="2"/>
      <c r="BI1220" s="2"/>
      <c r="BO1220" s="2"/>
      <c r="BP1220" s="2"/>
      <c r="BQ1220" s="2"/>
    </row>
    <row r="1221" spans="18:69" x14ac:dyDescent="0.2">
      <c r="R1221" s="2"/>
      <c r="S1221" s="2"/>
      <c r="T1221" s="2"/>
      <c r="U1221" s="2"/>
      <c r="V1221" s="2"/>
      <c r="W1221" s="2"/>
      <c r="BD1221" s="2"/>
      <c r="BE1221" s="2"/>
      <c r="BF1221" s="2"/>
      <c r="BG1221" s="2"/>
      <c r="BH1221" s="2"/>
      <c r="BI1221" s="2"/>
      <c r="BO1221" s="2"/>
      <c r="BP1221" s="2"/>
      <c r="BQ1221" s="2"/>
    </row>
    <row r="1222" spans="18:69" x14ac:dyDescent="0.2">
      <c r="R1222" s="2"/>
      <c r="S1222" s="2"/>
      <c r="T1222" s="2"/>
      <c r="U1222" s="2"/>
      <c r="V1222" s="2"/>
      <c r="W1222" s="2"/>
      <c r="BD1222" s="2"/>
      <c r="BE1222" s="2"/>
      <c r="BF1222" s="2"/>
      <c r="BG1222" s="2"/>
      <c r="BH1222" s="2"/>
      <c r="BI1222" s="2"/>
      <c r="BO1222" s="2"/>
      <c r="BP1222" s="2"/>
      <c r="BQ1222" s="2"/>
    </row>
    <row r="1223" spans="18:69" x14ac:dyDescent="0.2">
      <c r="R1223" s="2"/>
      <c r="S1223" s="2"/>
      <c r="T1223" s="2"/>
      <c r="U1223" s="2"/>
      <c r="V1223" s="2"/>
      <c r="W1223" s="2"/>
      <c r="BD1223" s="2"/>
      <c r="BE1223" s="2"/>
      <c r="BF1223" s="2"/>
      <c r="BG1223" s="2"/>
      <c r="BH1223" s="2"/>
      <c r="BI1223" s="2"/>
      <c r="BO1223" s="2"/>
      <c r="BP1223" s="2"/>
      <c r="BQ1223" s="2"/>
    </row>
    <row r="1224" spans="18:69" x14ac:dyDescent="0.2">
      <c r="R1224" s="2"/>
      <c r="S1224" s="2"/>
      <c r="T1224" s="2"/>
      <c r="U1224" s="2"/>
      <c r="V1224" s="2"/>
      <c r="W1224" s="2"/>
      <c r="BD1224" s="2"/>
      <c r="BE1224" s="2"/>
      <c r="BF1224" s="2"/>
      <c r="BG1224" s="2"/>
      <c r="BH1224" s="2"/>
      <c r="BI1224" s="2"/>
      <c r="BO1224" s="2"/>
      <c r="BP1224" s="2"/>
      <c r="BQ1224" s="2"/>
    </row>
    <row r="1225" spans="18:69" x14ac:dyDescent="0.2">
      <c r="R1225" s="2"/>
      <c r="S1225" s="2"/>
      <c r="T1225" s="2"/>
      <c r="U1225" s="2"/>
      <c r="V1225" s="2"/>
      <c r="W1225" s="2"/>
      <c r="BD1225" s="2"/>
      <c r="BE1225" s="2"/>
      <c r="BF1225" s="2"/>
      <c r="BG1225" s="2"/>
      <c r="BH1225" s="2"/>
      <c r="BI1225" s="2"/>
      <c r="BO1225" s="2"/>
      <c r="BP1225" s="2"/>
      <c r="BQ1225" s="2"/>
    </row>
    <row r="1226" spans="18:69" x14ac:dyDescent="0.2">
      <c r="R1226" s="2"/>
      <c r="S1226" s="2"/>
      <c r="T1226" s="2"/>
      <c r="U1226" s="2"/>
      <c r="V1226" s="2"/>
      <c r="W1226" s="2"/>
      <c r="BD1226" s="2"/>
      <c r="BE1226" s="2"/>
      <c r="BF1226" s="2"/>
      <c r="BG1226" s="2"/>
      <c r="BH1226" s="2"/>
      <c r="BI1226" s="2"/>
      <c r="BO1226" s="2"/>
      <c r="BP1226" s="2"/>
      <c r="BQ1226" s="2"/>
    </row>
    <row r="1227" spans="18:69" x14ac:dyDescent="0.2">
      <c r="R1227" s="2"/>
      <c r="S1227" s="2"/>
      <c r="T1227" s="2"/>
      <c r="U1227" s="2"/>
      <c r="V1227" s="2"/>
      <c r="W1227" s="2"/>
      <c r="BD1227" s="2"/>
      <c r="BE1227" s="2"/>
      <c r="BF1227" s="2"/>
      <c r="BG1227" s="2"/>
      <c r="BH1227" s="2"/>
      <c r="BI1227" s="2"/>
      <c r="BO1227" s="2"/>
      <c r="BP1227" s="2"/>
      <c r="BQ1227" s="2"/>
    </row>
    <row r="1228" spans="18:69" x14ac:dyDescent="0.2">
      <c r="R1228" s="2"/>
      <c r="S1228" s="2"/>
      <c r="T1228" s="2"/>
      <c r="U1228" s="2"/>
      <c r="V1228" s="2"/>
      <c r="W1228" s="2"/>
      <c r="BD1228" s="2"/>
      <c r="BE1228" s="2"/>
      <c r="BF1228" s="2"/>
      <c r="BG1228" s="2"/>
      <c r="BH1228" s="2"/>
      <c r="BI1228" s="2"/>
      <c r="BO1228" s="2"/>
      <c r="BP1228" s="2"/>
      <c r="BQ1228" s="2"/>
    </row>
    <row r="1229" spans="18:69" x14ac:dyDescent="0.2">
      <c r="R1229" s="2"/>
      <c r="S1229" s="2"/>
      <c r="T1229" s="2"/>
      <c r="U1229" s="2"/>
      <c r="V1229" s="2"/>
      <c r="W1229" s="2"/>
      <c r="BD1229" s="2"/>
      <c r="BE1229" s="2"/>
      <c r="BF1229" s="2"/>
      <c r="BG1229" s="2"/>
      <c r="BH1229" s="2"/>
      <c r="BI1229" s="2"/>
      <c r="BO1229" s="2"/>
      <c r="BP1229" s="2"/>
      <c r="BQ1229" s="2"/>
    </row>
    <row r="1230" spans="18:69" x14ac:dyDescent="0.2">
      <c r="R1230" s="2"/>
      <c r="S1230" s="2"/>
      <c r="T1230" s="2"/>
      <c r="U1230" s="2"/>
      <c r="V1230" s="2"/>
      <c r="W1230" s="2"/>
      <c r="BD1230" s="2"/>
      <c r="BE1230" s="2"/>
      <c r="BF1230" s="2"/>
      <c r="BG1230" s="2"/>
      <c r="BH1230" s="2"/>
      <c r="BI1230" s="2"/>
      <c r="BO1230" s="2"/>
      <c r="BP1230" s="2"/>
      <c r="BQ1230" s="2"/>
    </row>
    <row r="1231" spans="18:69" x14ac:dyDescent="0.2">
      <c r="R1231" s="2"/>
      <c r="S1231" s="2"/>
      <c r="T1231" s="2"/>
      <c r="U1231" s="2"/>
      <c r="V1231" s="2"/>
      <c r="W1231" s="2"/>
      <c r="BD1231" s="2"/>
      <c r="BE1231" s="2"/>
      <c r="BF1231" s="2"/>
      <c r="BG1231" s="2"/>
      <c r="BH1231" s="2"/>
      <c r="BI1231" s="2"/>
      <c r="BO1231" s="2"/>
      <c r="BP1231" s="2"/>
      <c r="BQ1231" s="2"/>
    </row>
    <row r="1232" spans="18:69" x14ac:dyDescent="0.2">
      <c r="R1232" s="2"/>
      <c r="S1232" s="2"/>
      <c r="T1232" s="2"/>
      <c r="U1232" s="2"/>
      <c r="V1232" s="2"/>
      <c r="W1232" s="2"/>
      <c r="BD1232" s="2"/>
      <c r="BE1232" s="2"/>
      <c r="BF1232" s="2"/>
      <c r="BG1232" s="2"/>
      <c r="BH1232" s="2"/>
      <c r="BI1232" s="2"/>
      <c r="BO1232" s="2"/>
      <c r="BP1232" s="2"/>
      <c r="BQ1232" s="2"/>
    </row>
    <row r="1233" spans="18:69" x14ac:dyDescent="0.2">
      <c r="R1233" s="2"/>
      <c r="S1233" s="2"/>
      <c r="T1233" s="2"/>
      <c r="U1233" s="2"/>
      <c r="V1233" s="2"/>
      <c r="W1233" s="2"/>
      <c r="BD1233" s="2"/>
      <c r="BE1233" s="2"/>
      <c r="BF1233" s="2"/>
      <c r="BG1233" s="2"/>
      <c r="BH1233" s="2"/>
      <c r="BI1233" s="2"/>
      <c r="BO1233" s="2"/>
      <c r="BP1233" s="2"/>
      <c r="BQ1233" s="2"/>
    </row>
    <row r="1234" spans="18:69" x14ac:dyDescent="0.2">
      <c r="R1234" s="2"/>
      <c r="S1234" s="2"/>
      <c r="T1234" s="2"/>
      <c r="U1234" s="2"/>
      <c r="V1234" s="2"/>
      <c r="W1234" s="2"/>
      <c r="BD1234" s="2"/>
      <c r="BE1234" s="2"/>
      <c r="BF1234" s="2"/>
      <c r="BG1234" s="2"/>
      <c r="BH1234" s="2"/>
      <c r="BI1234" s="2"/>
      <c r="BO1234" s="2"/>
      <c r="BP1234" s="2"/>
      <c r="BQ1234" s="2"/>
    </row>
    <row r="1235" spans="18:69" x14ac:dyDescent="0.2">
      <c r="R1235" s="2"/>
      <c r="S1235" s="2"/>
      <c r="T1235" s="2"/>
      <c r="U1235" s="2"/>
      <c r="V1235" s="2"/>
      <c r="W1235" s="2"/>
      <c r="BD1235" s="2"/>
      <c r="BE1235" s="2"/>
      <c r="BF1235" s="2"/>
      <c r="BG1235" s="2"/>
      <c r="BH1235" s="2"/>
      <c r="BI1235" s="2"/>
      <c r="BO1235" s="2"/>
      <c r="BP1235" s="2"/>
      <c r="BQ1235" s="2"/>
    </row>
    <row r="1236" spans="18:69" x14ac:dyDescent="0.2">
      <c r="R1236" s="2"/>
      <c r="S1236" s="2"/>
      <c r="T1236" s="2"/>
      <c r="U1236" s="2"/>
      <c r="V1236" s="2"/>
      <c r="W1236" s="2"/>
      <c r="BD1236" s="2"/>
      <c r="BE1236" s="2"/>
      <c r="BF1236" s="2"/>
      <c r="BG1236" s="2"/>
      <c r="BH1236" s="2"/>
      <c r="BI1236" s="2"/>
      <c r="BO1236" s="2"/>
      <c r="BP1236" s="2"/>
      <c r="BQ1236" s="2"/>
    </row>
    <row r="1237" spans="18:69" x14ac:dyDescent="0.2">
      <c r="R1237" s="2"/>
      <c r="S1237" s="2"/>
      <c r="T1237" s="2"/>
      <c r="U1237" s="2"/>
      <c r="V1237" s="2"/>
      <c r="W1237" s="2"/>
      <c r="BD1237" s="2"/>
      <c r="BE1237" s="2"/>
      <c r="BF1237" s="2"/>
      <c r="BG1237" s="2"/>
      <c r="BH1237" s="2"/>
      <c r="BI1237" s="2"/>
      <c r="BO1237" s="2"/>
      <c r="BP1237" s="2"/>
      <c r="BQ1237" s="2"/>
    </row>
    <row r="1238" spans="18:69" x14ac:dyDescent="0.2">
      <c r="R1238" s="2"/>
      <c r="S1238" s="2"/>
      <c r="T1238" s="2"/>
      <c r="U1238" s="2"/>
      <c r="V1238" s="2"/>
      <c r="W1238" s="2"/>
      <c r="BD1238" s="2"/>
      <c r="BE1238" s="2"/>
      <c r="BF1238" s="2"/>
      <c r="BG1238" s="2"/>
      <c r="BH1238" s="2"/>
      <c r="BI1238" s="2"/>
      <c r="BO1238" s="2"/>
      <c r="BP1238" s="2"/>
      <c r="BQ1238" s="2"/>
    </row>
    <row r="1239" spans="18:69" x14ac:dyDescent="0.2">
      <c r="R1239" s="2"/>
      <c r="S1239" s="2"/>
      <c r="T1239" s="2"/>
      <c r="U1239" s="2"/>
      <c r="V1239" s="2"/>
      <c r="W1239" s="2"/>
      <c r="BD1239" s="2"/>
      <c r="BE1239" s="2"/>
      <c r="BF1239" s="2"/>
      <c r="BG1239" s="2"/>
      <c r="BH1239" s="2"/>
      <c r="BI1239" s="2"/>
      <c r="BO1239" s="2"/>
      <c r="BP1239" s="2"/>
      <c r="BQ1239" s="2"/>
    </row>
    <row r="1240" spans="18:69" x14ac:dyDescent="0.2">
      <c r="R1240" s="2"/>
      <c r="S1240" s="2"/>
      <c r="T1240" s="2"/>
      <c r="U1240" s="2"/>
      <c r="V1240" s="2"/>
      <c r="W1240" s="2"/>
      <c r="BD1240" s="2"/>
      <c r="BE1240" s="2"/>
      <c r="BF1240" s="2"/>
      <c r="BG1240" s="2"/>
      <c r="BH1240" s="2"/>
      <c r="BI1240" s="2"/>
      <c r="BO1240" s="2"/>
      <c r="BP1240" s="2"/>
      <c r="BQ1240" s="2"/>
    </row>
    <row r="1241" spans="18:69" x14ac:dyDescent="0.2">
      <c r="R1241" s="2"/>
      <c r="S1241" s="2"/>
      <c r="T1241" s="2"/>
      <c r="U1241" s="2"/>
      <c r="V1241" s="2"/>
      <c r="W1241" s="2"/>
      <c r="BD1241" s="2"/>
      <c r="BE1241" s="2"/>
      <c r="BF1241" s="2"/>
      <c r="BG1241" s="2"/>
      <c r="BH1241" s="2"/>
      <c r="BI1241" s="2"/>
      <c r="BO1241" s="2"/>
      <c r="BP1241" s="2"/>
      <c r="BQ1241" s="2"/>
    </row>
    <row r="1242" spans="18:69" x14ac:dyDescent="0.2">
      <c r="R1242" s="2"/>
      <c r="S1242" s="2"/>
      <c r="T1242" s="2"/>
      <c r="U1242" s="2"/>
      <c r="V1242" s="2"/>
      <c r="W1242" s="2"/>
      <c r="BD1242" s="2"/>
      <c r="BE1242" s="2"/>
      <c r="BF1242" s="2"/>
      <c r="BG1242" s="2"/>
      <c r="BH1242" s="2"/>
      <c r="BI1242" s="2"/>
      <c r="BO1242" s="2"/>
      <c r="BP1242" s="2"/>
      <c r="BQ1242" s="2"/>
    </row>
    <row r="1243" spans="18:69" x14ac:dyDescent="0.2">
      <c r="R1243" s="2"/>
      <c r="S1243" s="2"/>
      <c r="T1243" s="2"/>
      <c r="U1243" s="2"/>
      <c r="V1243" s="2"/>
      <c r="W1243" s="2"/>
      <c r="BD1243" s="2"/>
      <c r="BE1243" s="2"/>
      <c r="BF1243" s="2"/>
      <c r="BG1243" s="2"/>
      <c r="BH1243" s="2"/>
      <c r="BI1243" s="2"/>
      <c r="BO1243" s="2"/>
      <c r="BP1243" s="2"/>
      <c r="BQ1243" s="2"/>
    </row>
    <row r="1244" spans="18:69" x14ac:dyDescent="0.2">
      <c r="R1244" s="2"/>
      <c r="S1244" s="2"/>
      <c r="T1244" s="2"/>
      <c r="U1244" s="2"/>
      <c r="V1244" s="2"/>
      <c r="W1244" s="2"/>
      <c r="BD1244" s="2"/>
      <c r="BE1244" s="2"/>
      <c r="BF1244" s="2"/>
      <c r="BG1244" s="2"/>
      <c r="BH1244" s="2"/>
      <c r="BI1244" s="2"/>
      <c r="BO1244" s="2"/>
      <c r="BP1244" s="2"/>
      <c r="BQ1244" s="2"/>
    </row>
    <row r="1245" spans="18:69" x14ac:dyDescent="0.2">
      <c r="R1245" s="2"/>
      <c r="S1245" s="2"/>
      <c r="T1245" s="2"/>
      <c r="U1245" s="2"/>
      <c r="V1245" s="2"/>
      <c r="W1245" s="2"/>
      <c r="BD1245" s="2"/>
      <c r="BE1245" s="2"/>
      <c r="BF1245" s="2"/>
      <c r="BG1245" s="2"/>
      <c r="BH1245" s="2"/>
      <c r="BI1245" s="2"/>
      <c r="BO1245" s="2"/>
      <c r="BP1245" s="2"/>
      <c r="BQ1245" s="2"/>
    </row>
    <row r="1246" spans="18:69" x14ac:dyDescent="0.2">
      <c r="R1246" s="2"/>
      <c r="S1246" s="2"/>
      <c r="T1246" s="2"/>
      <c r="U1246" s="2"/>
      <c r="V1246" s="2"/>
      <c r="W1246" s="2"/>
      <c r="BD1246" s="2"/>
      <c r="BE1246" s="2"/>
      <c r="BF1246" s="2"/>
      <c r="BG1246" s="2"/>
      <c r="BH1246" s="2"/>
      <c r="BI1246" s="2"/>
      <c r="BO1246" s="2"/>
      <c r="BP1246" s="2"/>
      <c r="BQ1246" s="2"/>
    </row>
    <row r="1247" spans="18:69" x14ac:dyDescent="0.2">
      <c r="R1247" s="2"/>
      <c r="S1247" s="2"/>
      <c r="T1247" s="2"/>
      <c r="U1247" s="2"/>
      <c r="V1247" s="2"/>
      <c r="W1247" s="2"/>
      <c r="BD1247" s="2"/>
      <c r="BE1247" s="2"/>
      <c r="BF1247" s="2"/>
      <c r="BG1247" s="2"/>
      <c r="BH1247" s="2"/>
      <c r="BI1247" s="2"/>
      <c r="BO1247" s="2"/>
      <c r="BP1247" s="2"/>
      <c r="BQ1247" s="2"/>
    </row>
    <row r="1248" spans="18:69" x14ac:dyDescent="0.2">
      <c r="R1248" s="2"/>
      <c r="S1248" s="2"/>
      <c r="T1248" s="2"/>
      <c r="U1248" s="2"/>
      <c r="V1248" s="2"/>
      <c r="W1248" s="2"/>
      <c r="BD1248" s="2"/>
      <c r="BE1248" s="2"/>
      <c r="BF1248" s="2"/>
      <c r="BG1248" s="2"/>
      <c r="BH1248" s="2"/>
      <c r="BI1248" s="2"/>
      <c r="BO1248" s="2"/>
      <c r="BP1248" s="2"/>
      <c r="BQ1248" s="2"/>
    </row>
    <row r="1249" spans="18:69" x14ac:dyDescent="0.2">
      <c r="R1249" s="2"/>
      <c r="S1249" s="2"/>
      <c r="T1249" s="2"/>
      <c r="U1249" s="2"/>
      <c r="V1249" s="2"/>
      <c r="W1249" s="2"/>
      <c r="BD1249" s="2"/>
      <c r="BE1249" s="2"/>
      <c r="BF1249" s="2"/>
      <c r="BG1249" s="2"/>
      <c r="BH1249" s="2"/>
      <c r="BI1249" s="2"/>
      <c r="BO1249" s="2"/>
      <c r="BP1249" s="2"/>
      <c r="BQ1249" s="2"/>
    </row>
    <row r="1250" spans="18:69" x14ac:dyDescent="0.2">
      <c r="R1250" s="2"/>
      <c r="S1250" s="2"/>
      <c r="T1250" s="2"/>
      <c r="U1250" s="2"/>
      <c r="V1250" s="2"/>
      <c r="W1250" s="2"/>
      <c r="BD1250" s="2"/>
      <c r="BE1250" s="2"/>
      <c r="BF1250" s="2"/>
      <c r="BG1250" s="2"/>
      <c r="BH1250" s="2"/>
      <c r="BI1250" s="2"/>
      <c r="BO1250" s="2"/>
      <c r="BP1250" s="2"/>
      <c r="BQ1250" s="2"/>
    </row>
    <row r="1251" spans="18:69" x14ac:dyDescent="0.2">
      <c r="R1251" s="2"/>
      <c r="S1251" s="2"/>
      <c r="T1251" s="2"/>
      <c r="U1251" s="2"/>
      <c r="V1251" s="2"/>
      <c r="W1251" s="2"/>
      <c r="BD1251" s="2"/>
      <c r="BE1251" s="2"/>
      <c r="BF1251" s="2"/>
      <c r="BG1251" s="2"/>
      <c r="BH1251" s="2"/>
      <c r="BI1251" s="2"/>
      <c r="BO1251" s="2"/>
      <c r="BP1251" s="2"/>
      <c r="BQ1251" s="2"/>
    </row>
    <row r="1252" spans="18:69" x14ac:dyDescent="0.2">
      <c r="R1252" s="2"/>
      <c r="S1252" s="2"/>
      <c r="T1252" s="2"/>
      <c r="U1252" s="2"/>
      <c r="V1252" s="2"/>
      <c r="W1252" s="2"/>
      <c r="BD1252" s="2"/>
      <c r="BE1252" s="2"/>
      <c r="BF1252" s="2"/>
      <c r="BG1252" s="2"/>
      <c r="BH1252" s="2"/>
      <c r="BI1252" s="2"/>
      <c r="BO1252" s="2"/>
      <c r="BP1252" s="2"/>
      <c r="BQ1252" s="2"/>
    </row>
    <row r="1253" spans="18:69" x14ac:dyDescent="0.2">
      <c r="R1253" s="2"/>
      <c r="S1253" s="2"/>
      <c r="T1253" s="2"/>
      <c r="U1253" s="2"/>
      <c r="V1253" s="2"/>
      <c r="W1253" s="2"/>
      <c r="BD1253" s="2"/>
      <c r="BE1253" s="2"/>
      <c r="BF1253" s="2"/>
      <c r="BG1253" s="2"/>
      <c r="BH1253" s="2"/>
      <c r="BI1253" s="2"/>
      <c r="BO1253" s="2"/>
      <c r="BP1253" s="2"/>
      <c r="BQ1253" s="2"/>
    </row>
    <row r="1254" spans="18:69" x14ac:dyDescent="0.2">
      <c r="R1254" s="2"/>
      <c r="S1254" s="2"/>
      <c r="T1254" s="2"/>
      <c r="U1254" s="2"/>
      <c r="V1254" s="2"/>
      <c r="W1254" s="2"/>
      <c r="BD1254" s="2"/>
      <c r="BE1254" s="2"/>
      <c r="BF1254" s="2"/>
      <c r="BG1254" s="2"/>
      <c r="BH1254" s="2"/>
      <c r="BI1254" s="2"/>
      <c r="BO1254" s="2"/>
      <c r="BP1254" s="2"/>
      <c r="BQ1254" s="2"/>
    </row>
    <row r="1255" spans="18:69" x14ac:dyDescent="0.2">
      <c r="R1255" s="2"/>
      <c r="S1255" s="2"/>
      <c r="T1255" s="2"/>
      <c r="U1255" s="2"/>
      <c r="V1255" s="2"/>
      <c r="W1255" s="2"/>
      <c r="BD1255" s="2"/>
      <c r="BE1255" s="2"/>
      <c r="BF1255" s="2"/>
      <c r="BG1255" s="2"/>
      <c r="BH1255" s="2"/>
      <c r="BI1255" s="2"/>
      <c r="BO1255" s="2"/>
      <c r="BP1255" s="2"/>
      <c r="BQ1255" s="2"/>
    </row>
    <row r="1256" spans="18:69" x14ac:dyDescent="0.2">
      <c r="R1256" s="2"/>
      <c r="S1256" s="2"/>
      <c r="T1256" s="2"/>
      <c r="U1256" s="2"/>
      <c r="V1256" s="2"/>
      <c r="W1256" s="2"/>
      <c r="BD1256" s="2"/>
      <c r="BE1256" s="2"/>
      <c r="BF1256" s="2"/>
      <c r="BG1256" s="2"/>
      <c r="BH1256" s="2"/>
      <c r="BI1256" s="2"/>
      <c r="BO1256" s="2"/>
      <c r="BP1256" s="2"/>
      <c r="BQ1256" s="2"/>
    </row>
    <row r="1257" spans="18:69" x14ac:dyDescent="0.2">
      <c r="R1257" s="2"/>
      <c r="S1257" s="2"/>
      <c r="T1257" s="2"/>
      <c r="U1257" s="2"/>
      <c r="V1257" s="2"/>
      <c r="W1257" s="2"/>
      <c r="BD1257" s="2"/>
      <c r="BE1257" s="2"/>
      <c r="BF1257" s="2"/>
      <c r="BG1257" s="2"/>
      <c r="BH1257" s="2"/>
      <c r="BI1257" s="2"/>
      <c r="BO1257" s="2"/>
      <c r="BP1257" s="2"/>
      <c r="BQ1257" s="2"/>
    </row>
    <row r="1258" spans="18:69" x14ac:dyDescent="0.2">
      <c r="R1258" s="2"/>
      <c r="S1258" s="2"/>
      <c r="T1258" s="2"/>
      <c r="U1258" s="2"/>
      <c r="V1258" s="2"/>
      <c r="W1258" s="2"/>
      <c r="BD1258" s="2"/>
      <c r="BE1258" s="2"/>
      <c r="BF1258" s="2"/>
      <c r="BG1258" s="2"/>
      <c r="BH1258" s="2"/>
      <c r="BI1258" s="2"/>
      <c r="BO1258" s="2"/>
      <c r="BP1258" s="2"/>
      <c r="BQ1258" s="2"/>
    </row>
    <row r="1259" spans="18:69" x14ac:dyDescent="0.2">
      <c r="R1259" s="2"/>
      <c r="S1259" s="2"/>
      <c r="T1259" s="2"/>
      <c r="U1259" s="2"/>
      <c r="V1259" s="2"/>
      <c r="W1259" s="2"/>
      <c r="BD1259" s="2"/>
      <c r="BE1259" s="2"/>
      <c r="BF1259" s="2"/>
      <c r="BG1259" s="2"/>
      <c r="BH1259" s="2"/>
      <c r="BI1259" s="2"/>
      <c r="BO1259" s="2"/>
      <c r="BP1259" s="2"/>
      <c r="BQ1259" s="2"/>
    </row>
    <row r="1260" spans="18:69" x14ac:dyDescent="0.2">
      <c r="R1260" s="2"/>
      <c r="S1260" s="2"/>
      <c r="T1260" s="2"/>
      <c r="U1260" s="2"/>
      <c r="V1260" s="2"/>
      <c r="W1260" s="2"/>
      <c r="BD1260" s="2"/>
      <c r="BE1260" s="2"/>
      <c r="BF1260" s="2"/>
      <c r="BG1260" s="2"/>
      <c r="BH1260" s="2"/>
      <c r="BI1260" s="2"/>
      <c r="BO1260" s="2"/>
      <c r="BP1260" s="2"/>
      <c r="BQ1260" s="2"/>
    </row>
    <row r="1261" spans="18:69" x14ac:dyDescent="0.2">
      <c r="R1261" s="2"/>
      <c r="S1261" s="2"/>
      <c r="T1261" s="2"/>
      <c r="U1261" s="2"/>
      <c r="V1261" s="2"/>
      <c r="W1261" s="2"/>
      <c r="BD1261" s="2"/>
      <c r="BE1261" s="2"/>
      <c r="BF1261" s="2"/>
      <c r="BG1261" s="2"/>
      <c r="BH1261" s="2"/>
      <c r="BI1261" s="2"/>
      <c r="BO1261" s="2"/>
      <c r="BP1261" s="2"/>
      <c r="BQ1261" s="2"/>
    </row>
    <row r="1262" spans="18:69" x14ac:dyDescent="0.2">
      <c r="R1262" s="2"/>
      <c r="S1262" s="2"/>
      <c r="T1262" s="2"/>
      <c r="U1262" s="2"/>
      <c r="V1262" s="2"/>
      <c r="W1262" s="2"/>
      <c r="BD1262" s="2"/>
      <c r="BE1262" s="2"/>
      <c r="BF1262" s="2"/>
      <c r="BG1262" s="2"/>
      <c r="BH1262" s="2"/>
      <c r="BI1262" s="2"/>
      <c r="BO1262" s="2"/>
      <c r="BP1262" s="2"/>
      <c r="BQ1262" s="2"/>
    </row>
    <row r="1263" spans="18:69" x14ac:dyDescent="0.2">
      <c r="R1263" s="2"/>
      <c r="S1263" s="2"/>
      <c r="T1263" s="2"/>
      <c r="U1263" s="2"/>
      <c r="V1263" s="2"/>
      <c r="W1263" s="2"/>
      <c r="BD1263" s="2"/>
      <c r="BE1263" s="2"/>
      <c r="BF1263" s="2"/>
      <c r="BG1263" s="2"/>
      <c r="BH1263" s="2"/>
      <c r="BI1263" s="2"/>
      <c r="BO1263" s="2"/>
      <c r="BP1263" s="2"/>
      <c r="BQ1263" s="2"/>
    </row>
    <row r="1264" spans="18:69" x14ac:dyDescent="0.2">
      <c r="R1264" s="2"/>
      <c r="S1264" s="2"/>
      <c r="T1264" s="2"/>
      <c r="U1264" s="2"/>
      <c r="V1264" s="2"/>
      <c r="W1264" s="2"/>
      <c r="BD1264" s="2"/>
      <c r="BE1264" s="2"/>
      <c r="BF1264" s="2"/>
      <c r="BG1264" s="2"/>
      <c r="BH1264" s="2"/>
      <c r="BI1264" s="2"/>
      <c r="BO1264" s="2"/>
      <c r="BP1264" s="2"/>
      <c r="BQ1264" s="2"/>
    </row>
    <row r="1265" spans="18:69" x14ac:dyDescent="0.2">
      <c r="R1265" s="2"/>
      <c r="S1265" s="2"/>
      <c r="T1265" s="2"/>
      <c r="U1265" s="2"/>
      <c r="V1265" s="2"/>
      <c r="W1265" s="2"/>
      <c r="BD1265" s="2"/>
      <c r="BE1265" s="2"/>
      <c r="BF1265" s="2"/>
      <c r="BG1265" s="2"/>
      <c r="BH1265" s="2"/>
      <c r="BI1265" s="2"/>
      <c r="BO1265" s="2"/>
      <c r="BP1265" s="2"/>
      <c r="BQ1265" s="2"/>
    </row>
    <row r="1266" spans="18:69" x14ac:dyDescent="0.2">
      <c r="R1266" s="2"/>
      <c r="S1266" s="2"/>
      <c r="T1266" s="2"/>
      <c r="U1266" s="2"/>
      <c r="V1266" s="2"/>
      <c r="W1266" s="2"/>
      <c r="BD1266" s="2"/>
      <c r="BE1266" s="2"/>
      <c r="BF1266" s="2"/>
      <c r="BG1266" s="2"/>
      <c r="BH1266" s="2"/>
      <c r="BI1266" s="2"/>
      <c r="BO1266" s="2"/>
      <c r="BP1266" s="2"/>
      <c r="BQ1266" s="2"/>
    </row>
    <row r="1267" spans="18:69" x14ac:dyDescent="0.2">
      <c r="R1267" s="2"/>
      <c r="S1267" s="2"/>
      <c r="T1267" s="2"/>
      <c r="U1267" s="2"/>
      <c r="V1267" s="2"/>
      <c r="W1267" s="2"/>
      <c r="BD1267" s="2"/>
      <c r="BE1267" s="2"/>
      <c r="BF1267" s="2"/>
      <c r="BG1267" s="2"/>
      <c r="BH1267" s="2"/>
      <c r="BI1267" s="2"/>
      <c r="BO1267" s="2"/>
      <c r="BP1267" s="2"/>
      <c r="BQ1267" s="2"/>
    </row>
    <row r="1268" spans="18:69" x14ac:dyDescent="0.2">
      <c r="R1268" s="2"/>
      <c r="S1268" s="2"/>
      <c r="T1268" s="2"/>
      <c r="U1268" s="2"/>
      <c r="V1268" s="2"/>
      <c r="W1268" s="2"/>
      <c r="BD1268" s="2"/>
      <c r="BE1268" s="2"/>
      <c r="BF1268" s="2"/>
      <c r="BG1268" s="2"/>
      <c r="BH1268" s="2"/>
      <c r="BI1268" s="2"/>
      <c r="BO1268" s="2"/>
      <c r="BP1268" s="2"/>
      <c r="BQ1268" s="2"/>
    </row>
    <row r="1269" spans="18:69" x14ac:dyDescent="0.2">
      <c r="R1269" s="2"/>
      <c r="S1269" s="2"/>
      <c r="T1269" s="2"/>
      <c r="U1269" s="2"/>
      <c r="V1269" s="2"/>
      <c r="W1269" s="2"/>
      <c r="BD1269" s="2"/>
      <c r="BE1269" s="2"/>
      <c r="BF1269" s="2"/>
      <c r="BG1269" s="2"/>
      <c r="BH1269" s="2"/>
      <c r="BI1269" s="2"/>
      <c r="BO1269" s="2"/>
      <c r="BP1269" s="2"/>
      <c r="BQ1269" s="2"/>
    </row>
    <row r="1270" spans="18:69" x14ac:dyDescent="0.2">
      <c r="R1270" s="2"/>
      <c r="S1270" s="2"/>
      <c r="T1270" s="2"/>
      <c r="U1270" s="2"/>
      <c r="V1270" s="2"/>
      <c r="W1270" s="2"/>
      <c r="BD1270" s="2"/>
      <c r="BE1270" s="2"/>
      <c r="BF1270" s="2"/>
      <c r="BG1270" s="2"/>
      <c r="BH1270" s="2"/>
      <c r="BI1270" s="2"/>
      <c r="BO1270" s="2"/>
      <c r="BP1270" s="2"/>
      <c r="BQ1270" s="2"/>
    </row>
    <row r="1271" spans="18:69" x14ac:dyDescent="0.2">
      <c r="R1271" s="2"/>
      <c r="S1271" s="2"/>
      <c r="T1271" s="2"/>
      <c r="U1271" s="2"/>
      <c r="V1271" s="2"/>
      <c r="W1271" s="2"/>
      <c r="BD1271" s="2"/>
      <c r="BE1271" s="2"/>
      <c r="BF1271" s="2"/>
      <c r="BG1271" s="2"/>
      <c r="BH1271" s="2"/>
      <c r="BI1271" s="2"/>
      <c r="BO1271" s="2"/>
      <c r="BP1271" s="2"/>
      <c r="BQ1271" s="2"/>
    </row>
    <row r="1272" spans="18:69" x14ac:dyDescent="0.2">
      <c r="R1272" s="2"/>
      <c r="S1272" s="2"/>
      <c r="T1272" s="2"/>
      <c r="U1272" s="2"/>
      <c r="V1272" s="2"/>
      <c r="W1272" s="2"/>
      <c r="BD1272" s="2"/>
      <c r="BE1272" s="2"/>
      <c r="BF1272" s="2"/>
      <c r="BG1272" s="2"/>
      <c r="BH1272" s="2"/>
      <c r="BI1272" s="2"/>
      <c r="BO1272" s="2"/>
      <c r="BP1272" s="2"/>
      <c r="BQ1272" s="2"/>
    </row>
    <row r="1273" spans="18:69" x14ac:dyDescent="0.2">
      <c r="R1273" s="2"/>
      <c r="S1273" s="2"/>
      <c r="T1273" s="2"/>
      <c r="U1273" s="2"/>
      <c r="V1273" s="2"/>
      <c r="W1273" s="2"/>
      <c r="BD1273" s="2"/>
      <c r="BE1273" s="2"/>
      <c r="BF1273" s="2"/>
      <c r="BG1273" s="2"/>
      <c r="BH1273" s="2"/>
      <c r="BI1273" s="2"/>
      <c r="BO1273" s="2"/>
      <c r="BP1273" s="2"/>
      <c r="BQ1273" s="2"/>
    </row>
    <row r="1274" spans="18:69" x14ac:dyDescent="0.2">
      <c r="R1274" s="2"/>
      <c r="S1274" s="2"/>
      <c r="T1274" s="2"/>
      <c r="U1274" s="2"/>
      <c r="V1274" s="2"/>
      <c r="W1274" s="2"/>
      <c r="BD1274" s="2"/>
      <c r="BE1274" s="2"/>
      <c r="BF1274" s="2"/>
      <c r="BG1274" s="2"/>
      <c r="BH1274" s="2"/>
      <c r="BI1274" s="2"/>
      <c r="BO1274" s="2"/>
      <c r="BP1274" s="2"/>
      <c r="BQ1274" s="2"/>
    </row>
    <row r="1275" spans="18:69" x14ac:dyDescent="0.2">
      <c r="R1275" s="2"/>
      <c r="S1275" s="2"/>
      <c r="T1275" s="2"/>
      <c r="U1275" s="2"/>
      <c r="V1275" s="2"/>
      <c r="W1275" s="2"/>
      <c r="BD1275" s="2"/>
      <c r="BE1275" s="2"/>
      <c r="BF1275" s="2"/>
      <c r="BG1275" s="2"/>
      <c r="BH1275" s="2"/>
      <c r="BI1275" s="2"/>
      <c r="BO1275" s="2"/>
      <c r="BP1275" s="2"/>
      <c r="BQ1275" s="2"/>
    </row>
    <row r="1276" spans="18:69" x14ac:dyDescent="0.2">
      <c r="R1276" s="2"/>
      <c r="S1276" s="2"/>
      <c r="T1276" s="2"/>
      <c r="U1276" s="2"/>
      <c r="V1276" s="2"/>
      <c r="W1276" s="2"/>
      <c r="BD1276" s="2"/>
      <c r="BE1276" s="2"/>
      <c r="BF1276" s="2"/>
      <c r="BG1276" s="2"/>
      <c r="BH1276" s="2"/>
      <c r="BI1276" s="2"/>
      <c r="BO1276" s="2"/>
      <c r="BP1276" s="2"/>
      <c r="BQ1276" s="2"/>
    </row>
    <row r="1277" spans="18:69" x14ac:dyDescent="0.2">
      <c r="R1277" s="2"/>
      <c r="S1277" s="2"/>
      <c r="T1277" s="2"/>
      <c r="U1277" s="2"/>
      <c r="V1277" s="2"/>
      <c r="W1277" s="2"/>
      <c r="BD1277" s="2"/>
      <c r="BE1277" s="2"/>
      <c r="BF1277" s="2"/>
      <c r="BG1277" s="2"/>
      <c r="BH1277" s="2"/>
      <c r="BI1277" s="2"/>
      <c r="BO1277" s="2"/>
      <c r="BP1277" s="2"/>
      <c r="BQ1277" s="2"/>
    </row>
    <row r="1278" spans="18:69" x14ac:dyDescent="0.2">
      <c r="R1278" s="2"/>
      <c r="S1278" s="2"/>
      <c r="T1278" s="2"/>
      <c r="U1278" s="2"/>
      <c r="V1278" s="2"/>
      <c r="W1278" s="2"/>
      <c r="BD1278" s="2"/>
      <c r="BE1278" s="2"/>
      <c r="BF1278" s="2"/>
      <c r="BG1278" s="2"/>
      <c r="BH1278" s="2"/>
      <c r="BI1278" s="2"/>
      <c r="BO1278" s="2"/>
      <c r="BP1278" s="2"/>
      <c r="BQ1278" s="2"/>
    </row>
    <row r="1279" spans="18:69" x14ac:dyDescent="0.2">
      <c r="R1279" s="2"/>
      <c r="S1279" s="2"/>
      <c r="T1279" s="2"/>
      <c r="U1279" s="2"/>
      <c r="V1279" s="2"/>
      <c r="W1279" s="2"/>
      <c r="BD1279" s="2"/>
      <c r="BE1279" s="2"/>
      <c r="BF1279" s="2"/>
      <c r="BG1279" s="2"/>
      <c r="BH1279" s="2"/>
      <c r="BI1279" s="2"/>
      <c r="BO1279" s="2"/>
      <c r="BP1279" s="2"/>
      <c r="BQ1279" s="2"/>
    </row>
    <row r="1280" spans="18:69" x14ac:dyDescent="0.2">
      <c r="R1280" s="2"/>
      <c r="S1280" s="2"/>
      <c r="T1280" s="2"/>
      <c r="U1280" s="2"/>
      <c r="V1280" s="2"/>
      <c r="W1280" s="2"/>
      <c r="BD1280" s="2"/>
      <c r="BE1280" s="2"/>
      <c r="BF1280" s="2"/>
      <c r="BG1280" s="2"/>
      <c r="BH1280" s="2"/>
      <c r="BI1280" s="2"/>
      <c r="BO1280" s="2"/>
      <c r="BP1280" s="2"/>
      <c r="BQ1280" s="2"/>
    </row>
    <row r="1281" spans="18:69" x14ac:dyDescent="0.2">
      <c r="R1281" s="2"/>
      <c r="S1281" s="2"/>
      <c r="T1281" s="2"/>
      <c r="U1281" s="2"/>
      <c r="V1281" s="2"/>
      <c r="W1281" s="2"/>
      <c r="BD1281" s="2"/>
      <c r="BE1281" s="2"/>
      <c r="BF1281" s="2"/>
      <c r="BG1281" s="2"/>
      <c r="BH1281" s="2"/>
      <c r="BI1281" s="2"/>
      <c r="BO1281" s="2"/>
      <c r="BP1281" s="2"/>
      <c r="BQ1281" s="2"/>
    </row>
    <row r="1282" spans="18:69" x14ac:dyDescent="0.2">
      <c r="R1282" s="2"/>
      <c r="S1282" s="2"/>
      <c r="T1282" s="2"/>
      <c r="U1282" s="2"/>
      <c r="V1282" s="2"/>
      <c r="W1282" s="2"/>
      <c r="BD1282" s="2"/>
      <c r="BE1282" s="2"/>
      <c r="BF1282" s="2"/>
      <c r="BG1282" s="2"/>
      <c r="BH1282" s="2"/>
      <c r="BI1282" s="2"/>
      <c r="BO1282" s="2"/>
      <c r="BP1282" s="2"/>
      <c r="BQ1282" s="2"/>
    </row>
    <row r="1283" spans="18:69" x14ac:dyDescent="0.2">
      <c r="R1283" s="2"/>
      <c r="S1283" s="2"/>
      <c r="T1283" s="2"/>
      <c r="U1283" s="2"/>
      <c r="V1283" s="2"/>
      <c r="W1283" s="2"/>
      <c r="BD1283" s="2"/>
      <c r="BE1283" s="2"/>
      <c r="BF1283" s="2"/>
      <c r="BG1283" s="2"/>
      <c r="BH1283" s="2"/>
      <c r="BI1283" s="2"/>
      <c r="BO1283" s="2"/>
      <c r="BP1283" s="2"/>
      <c r="BQ1283" s="2"/>
    </row>
    <row r="1284" spans="18:69" x14ac:dyDescent="0.2">
      <c r="R1284" s="2"/>
      <c r="S1284" s="2"/>
      <c r="T1284" s="2"/>
      <c r="U1284" s="2"/>
      <c r="V1284" s="2"/>
      <c r="W1284" s="2"/>
      <c r="BD1284" s="2"/>
      <c r="BE1284" s="2"/>
      <c r="BF1284" s="2"/>
      <c r="BG1284" s="2"/>
      <c r="BH1284" s="2"/>
      <c r="BI1284" s="2"/>
      <c r="BO1284" s="2"/>
      <c r="BP1284" s="2"/>
      <c r="BQ1284" s="2"/>
    </row>
    <row r="1285" spans="18:69" x14ac:dyDescent="0.2">
      <c r="R1285" s="2"/>
      <c r="S1285" s="2"/>
      <c r="T1285" s="2"/>
      <c r="U1285" s="2"/>
      <c r="V1285" s="2"/>
      <c r="W1285" s="2"/>
      <c r="BD1285" s="2"/>
      <c r="BE1285" s="2"/>
      <c r="BF1285" s="2"/>
      <c r="BG1285" s="2"/>
      <c r="BH1285" s="2"/>
      <c r="BI1285" s="2"/>
      <c r="BO1285" s="2"/>
      <c r="BP1285" s="2"/>
      <c r="BQ1285" s="2"/>
    </row>
    <row r="1286" spans="18:69" x14ac:dyDescent="0.2">
      <c r="R1286" s="2"/>
      <c r="S1286" s="2"/>
      <c r="T1286" s="2"/>
      <c r="U1286" s="2"/>
      <c r="V1286" s="2"/>
      <c r="W1286" s="2"/>
      <c r="BD1286" s="2"/>
      <c r="BE1286" s="2"/>
      <c r="BF1286" s="2"/>
      <c r="BG1286" s="2"/>
      <c r="BH1286" s="2"/>
      <c r="BI1286" s="2"/>
      <c r="BO1286" s="2"/>
      <c r="BP1286" s="2"/>
      <c r="BQ1286" s="2"/>
    </row>
    <row r="1287" spans="18:69" x14ac:dyDescent="0.2">
      <c r="R1287" s="2"/>
      <c r="S1287" s="2"/>
      <c r="T1287" s="2"/>
      <c r="U1287" s="2"/>
      <c r="V1287" s="2"/>
      <c r="W1287" s="2"/>
      <c r="BD1287" s="2"/>
      <c r="BE1287" s="2"/>
      <c r="BF1287" s="2"/>
      <c r="BG1287" s="2"/>
      <c r="BH1287" s="2"/>
      <c r="BI1287" s="2"/>
      <c r="BO1287" s="2"/>
      <c r="BP1287" s="2"/>
      <c r="BQ1287" s="2"/>
    </row>
    <row r="1288" spans="18:69" x14ac:dyDescent="0.2">
      <c r="R1288" s="2"/>
      <c r="S1288" s="2"/>
      <c r="T1288" s="2"/>
      <c r="U1288" s="2"/>
      <c r="V1288" s="2"/>
      <c r="W1288" s="2"/>
      <c r="BD1288" s="2"/>
      <c r="BE1288" s="2"/>
      <c r="BF1288" s="2"/>
      <c r="BG1288" s="2"/>
      <c r="BH1288" s="2"/>
      <c r="BI1288" s="2"/>
      <c r="BO1288" s="2"/>
      <c r="BP1288" s="2"/>
      <c r="BQ1288" s="2"/>
    </row>
    <row r="1289" spans="18:69" x14ac:dyDescent="0.2">
      <c r="R1289" s="2"/>
      <c r="S1289" s="2"/>
      <c r="T1289" s="2"/>
      <c r="U1289" s="2"/>
      <c r="V1289" s="2"/>
      <c r="W1289" s="2"/>
      <c r="BD1289" s="2"/>
      <c r="BE1289" s="2"/>
      <c r="BF1289" s="2"/>
      <c r="BG1289" s="2"/>
      <c r="BH1289" s="2"/>
      <c r="BI1289" s="2"/>
      <c r="BO1289" s="2"/>
      <c r="BP1289" s="2"/>
      <c r="BQ1289" s="2"/>
    </row>
    <row r="1290" spans="18:69" x14ac:dyDescent="0.2">
      <c r="R1290" s="2"/>
      <c r="S1290" s="2"/>
      <c r="T1290" s="2"/>
      <c r="U1290" s="2"/>
      <c r="V1290" s="2"/>
      <c r="W1290" s="2"/>
      <c r="BD1290" s="2"/>
      <c r="BE1290" s="2"/>
      <c r="BF1290" s="2"/>
      <c r="BG1290" s="2"/>
      <c r="BH1290" s="2"/>
      <c r="BI1290" s="2"/>
      <c r="BO1290" s="2"/>
      <c r="BP1290" s="2"/>
      <c r="BQ1290" s="2"/>
    </row>
    <row r="1291" spans="18:69" x14ac:dyDescent="0.2">
      <c r="R1291" s="2"/>
      <c r="S1291" s="2"/>
      <c r="T1291" s="2"/>
      <c r="U1291" s="2"/>
      <c r="V1291" s="2"/>
      <c r="W1291" s="2"/>
      <c r="BD1291" s="2"/>
      <c r="BE1291" s="2"/>
      <c r="BF1291" s="2"/>
      <c r="BG1291" s="2"/>
      <c r="BH1291" s="2"/>
      <c r="BI1291" s="2"/>
      <c r="BO1291" s="2"/>
      <c r="BP1291" s="2"/>
      <c r="BQ1291" s="2"/>
    </row>
    <row r="1292" spans="18:69" x14ac:dyDescent="0.2">
      <c r="R1292" s="2"/>
      <c r="S1292" s="2"/>
      <c r="T1292" s="2"/>
      <c r="U1292" s="2"/>
      <c r="V1292" s="2"/>
      <c r="W1292" s="2"/>
      <c r="BD1292" s="2"/>
      <c r="BE1292" s="2"/>
      <c r="BF1292" s="2"/>
      <c r="BG1292" s="2"/>
      <c r="BH1292" s="2"/>
      <c r="BI1292" s="2"/>
      <c r="BO1292" s="2"/>
      <c r="BP1292" s="2"/>
      <c r="BQ1292" s="2"/>
    </row>
    <row r="1293" spans="18:69" x14ac:dyDescent="0.2">
      <c r="R1293" s="2"/>
      <c r="S1293" s="2"/>
      <c r="T1293" s="2"/>
      <c r="U1293" s="2"/>
      <c r="V1293" s="2"/>
      <c r="W1293" s="2"/>
      <c r="BD1293" s="2"/>
      <c r="BE1293" s="2"/>
      <c r="BF1293" s="2"/>
      <c r="BG1293" s="2"/>
      <c r="BH1293" s="2"/>
      <c r="BI1293" s="2"/>
      <c r="BO1293" s="2"/>
      <c r="BP1293" s="2"/>
      <c r="BQ1293" s="2"/>
    </row>
    <row r="1294" spans="18:69" x14ac:dyDescent="0.2">
      <c r="R1294" s="2"/>
      <c r="S1294" s="2"/>
      <c r="T1294" s="2"/>
      <c r="U1294" s="2"/>
      <c r="V1294" s="2"/>
      <c r="W1294" s="2"/>
      <c r="BD1294" s="2"/>
      <c r="BE1294" s="2"/>
      <c r="BF1294" s="2"/>
      <c r="BG1294" s="2"/>
      <c r="BH1294" s="2"/>
      <c r="BI1294" s="2"/>
      <c r="BO1294" s="2"/>
      <c r="BP1294" s="2"/>
      <c r="BQ1294" s="2"/>
    </row>
    <row r="1295" spans="18:69" x14ac:dyDescent="0.2">
      <c r="R1295" s="2"/>
      <c r="S1295" s="2"/>
      <c r="T1295" s="2"/>
      <c r="U1295" s="2"/>
      <c r="V1295" s="2"/>
      <c r="W1295" s="2"/>
      <c r="BD1295" s="2"/>
      <c r="BE1295" s="2"/>
      <c r="BF1295" s="2"/>
      <c r="BG1295" s="2"/>
      <c r="BH1295" s="2"/>
      <c r="BI1295" s="2"/>
      <c r="BO1295" s="2"/>
      <c r="BP1295" s="2"/>
      <c r="BQ1295" s="2"/>
    </row>
    <row r="1296" spans="18:69" x14ac:dyDescent="0.2">
      <c r="R1296" s="2"/>
      <c r="S1296" s="2"/>
      <c r="T1296" s="2"/>
      <c r="U1296" s="2"/>
      <c r="V1296" s="2"/>
      <c r="W1296" s="2"/>
      <c r="BD1296" s="2"/>
      <c r="BE1296" s="2"/>
      <c r="BF1296" s="2"/>
      <c r="BG1296" s="2"/>
      <c r="BH1296" s="2"/>
      <c r="BI1296" s="2"/>
      <c r="BO1296" s="2"/>
      <c r="BP1296" s="2"/>
      <c r="BQ1296" s="2"/>
    </row>
    <row r="1297" spans="18:69" x14ac:dyDescent="0.2">
      <c r="R1297" s="2"/>
      <c r="S1297" s="2"/>
      <c r="T1297" s="2"/>
      <c r="U1297" s="2"/>
      <c r="V1297" s="2"/>
      <c r="W1297" s="2"/>
      <c r="BD1297" s="2"/>
      <c r="BE1297" s="2"/>
      <c r="BF1297" s="2"/>
      <c r="BG1297" s="2"/>
      <c r="BH1297" s="2"/>
      <c r="BI1297" s="2"/>
      <c r="BO1297" s="2"/>
      <c r="BP1297" s="2"/>
      <c r="BQ1297" s="2"/>
    </row>
    <row r="1298" spans="18:69" x14ac:dyDescent="0.2">
      <c r="R1298" s="2"/>
      <c r="S1298" s="2"/>
      <c r="T1298" s="2"/>
      <c r="U1298" s="2"/>
      <c r="V1298" s="2"/>
      <c r="W1298" s="2"/>
      <c r="BD1298" s="2"/>
      <c r="BE1298" s="2"/>
      <c r="BF1298" s="2"/>
      <c r="BG1298" s="2"/>
      <c r="BH1298" s="2"/>
      <c r="BI1298" s="2"/>
      <c r="BO1298" s="2"/>
      <c r="BP1298" s="2"/>
      <c r="BQ1298" s="2"/>
    </row>
    <row r="1299" spans="18:69" x14ac:dyDescent="0.2">
      <c r="R1299" s="2"/>
      <c r="S1299" s="2"/>
      <c r="T1299" s="2"/>
      <c r="U1299" s="2"/>
      <c r="V1299" s="2"/>
      <c r="W1299" s="2"/>
      <c r="BD1299" s="2"/>
      <c r="BE1299" s="2"/>
      <c r="BF1299" s="2"/>
      <c r="BG1299" s="2"/>
      <c r="BH1299" s="2"/>
      <c r="BI1299" s="2"/>
      <c r="BO1299" s="2"/>
      <c r="BP1299" s="2"/>
      <c r="BQ1299" s="2"/>
    </row>
    <row r="1300" spans="18:69" x14ac:dyDescent="0.2">
      <c r="R1300" s="2"/>
      <c r="S1300" s="2"/>
      <c r="T1300" s="2"/>
      <c r="U1300" s="2"/>
      <c r="V1300" s="2"/>
      <c r="W1300" s="2"/>
      <c r="BD1300" s="2"/>
      <c r="BE1300" s="2"/>
      <c r="BF1300" s="2"/>
      <c r="BG1300" s="2"/>
      <c r="BH1300" s="2"/>
      <c r="BI1300" s="2"/>
      <c r="BO1300" s="2"/>
      <c r="BP1300" s="2"/>
      <c r="BQ1300" s="2"/>
    </row>
    <row r="1301" spans="18:69" x14ac:dyDescent="0.2">
      <c r="R1301" s="2"/>
      <c r="S1301" s="2"/>
      <c r="T1301" s="2"/>
      <c r="U1301" s="2"/>
      <c r="V1301" s="2"/>
      <c r="W1301" s="2"/>
      <c r="BD1301" s="2"/>
      <c r="BE1301" s="2"/>
      <c r="BF1301" s="2"/>
      <c r="BG1301" s="2"/>
      <c r="BH1301" s="2"/>
      <c r="BI1301" s="2"/>
      <c r="BO1301" s="2"/>
      <c r="BP1301" s="2"/>
      <c r="BQ1301" s="2"/>
    </row>
    <row r="1302" spans="18:69" x14ac:dyDescent="0.2">
      <c r="R1302" s="2"/>
      <c r="S1302" s="2"/>
      <c r="T1302" s="2"/>
      <c r="U1302" s="2"/>
      <c r="V1302" s="2"/>
      <c r="W1302" s="2"/>
      <c r="BD1302" s="2"/>
      <c r="BE1302" s="2"/>
      <c r="BF1302" s="2"/>
      <c r="BG1302" s="2"/>
      <c r="BH1302" s="2"/>
      <c r="BI1302" s="2"/>
      <c r="BO1302" s="2"/>
      <c r="BP1302" s="2"/>
      <c r="BQ1302" s="2"/>
    </row>
    <row r="1303" spans="18:69" x14ac:dyDescent="0.2">
      <c r="R1303" s="2"/>
      <c r="S1303" s="2"/>
      <c r="T1303" s="2"/>
      <c r="U1303" s="2"/>
      <c r="V1303" s="2"/>
      <c r="W1303" s="2"/>
      <c r="BD1303" s="2"/>
      <c r="BE1303" s="2"/>
      <c r="BF1303" s="2"/>
      <c r="BG1303" s="2"/>
      <c r="BH1303" s="2"/>
      <c r="BI1303" s="2"/>
      <c r="BO1303" s="2"/>
      <c r="BP1303" s="2"/>
      <c r="BQ1303" s="2"/>
    </row>
    <row r="1304" spans="18:69" x14ac:dyDescent="0.2">
      <c r="R1304" s="2"/>
      <c r="S1304" s="2"/>
      <c r="T1304" s="2"/>
      <c r="U1304" s="2"/>
      <c r="V1304" s="2"/>
      <c r="W1304" s="2"/>
      <c r="BD1304" s="2"/>
      <c r="BE1304" s="2"/>
      <c r="BF1304" s="2"/>
      <c r="BG1304" s="2"/>
      <c r="BH1304" s="2"/>
      <c r="BI1304" s="2"/>
      <c r="BO1304" s="2"/>
      <c r="BP1304" s="2"/>
      <c r="BQ1304" s="2"/>
    </row>
    <row r="1305" spans="18:69" x14ac:dyDescent="0.2">
      <c r="R1305" s="2"/>
      <c r="S1305" s="2"/>
      <c r="T1305" s="2"/>
      <c r="U1305" s="2"/>
      <c r="V1305" s="2"/>
      <c r="W1305" s="2"/>
      <c r="BD1305" s="2"/>
      <c r="BE1305" s="2"/>
      <c r="BF1305" s="2"/>
      <c r="BG1305" s="2"/>
      <c r="BH1305" s="2"/>
      <c r="BI1305" s="2"/>
      <c r="BO1305" s="2"/>
      <c r="BP1305" s="2"/>
      <c r="BQ1305" s="2"/>
    </row>
    <row r="1306" spans="18:69" x14ac:dyDescent="0.2">
      <c r="R1306" s="2"/>
      <c r="S1306" s="2"/>
      <c r="T1306" s="2"/>
      <c r="U1306" s="2"/>
      <c r="V1306" s="2"/>
      <c r="W1306" s="2"/>
      <c r="BD1306" s="2"/>
      <c r="BE1306" s="2"/>
      <c r="BF1306" s="2"/>
      <c r="BG1306" s="2"/>
      <c r="BH1306" s="2"/>
      <c r="BI1306" s="2"/>
      <c r="BO1306" s="2"/>
      <c r="BP1306" s="2"/>
      <c r="BQ1306" s="2"/>
    </row>
    <row r="1307" spans="18:69" x14ac:dyDescent="0.2">
      <c r="R1307" s="2"/>
      <c r="S1307" s="2"/>
      <c r="T1307" s="2"/>
      <c r="U1307" s="2"/>
      <c r="V1307" s="2"/>
      <c r="W1307" s="2"/>
      <c r="BD1307" s="2"/>
      <c r="BE1307" s="2"/>
      <c r="BF1307" s="2"/>
      <c r="BG1307" s="2"/>
      <c r="BH1307" s="2"/>
      <c r="BI1307" s="2"/>
      <c r="BO1307" s="2"/>
      <c r="BP1307" s="2"/>
      <c r="BQ1307" s="2"/>
    </row>
    <row r="1308" spans="18:69" x14ac:dyDescent="0.2">
      <c r="R1308" s="2"/>
      <c r="S1308" s="2"/>
      <c r="T1308" s="2"/>
      <c r="U1308" s="2"/>
      <c r="V1308" s="2"/>
      <c r="W1308" s="2"/>
      <c r="BD1308" s="2"/>
      <c r="BE1308" s="2"/>
      <c r="BF1308" s="2"/>
      <c r="BG1308" s="2"/>
      <c r="BH1308" s="2"/>
      <c r="BI1308" s="2"/>
      <c r="BO1308" s="2"/>
      <c r="BP1308" s="2"/>
      <c r="BQ1308" s="2"/>
    </row>
    <row r="1309" spans="18:69" x14ac:dyDescent="0.2">
      <c r="R1309" s="2"/>
      <c r="S1309" s="2"/>
      <c r="T1309" s="2"/>
      <c r="U1309" s="2"/>
      <c r="V1309" s="2"/>
      <c r="W1309" s="2"/>
      <c r="BD1309" s="2"/>
      <c r="BE1309" s="2"/>
      <c r="BF1309" s="2"/>
      <c r="BG1309" s="2"/>
      <c r="BH1309" s="2"/>
      <c r="BI1309" s="2"/>
      <c r="BO1309" s="2"/>
      <c r="BP1309" s="2"/>
      <c r="BQ1309" s="2"/>
    </row>
    <row r="1310" spans="18:69" x14ac:dyDescent="0.2">
      <c r="R1310" s="2"/>
      <c r="S1310" s="2"/>
      <c r="T1310" s="2"/>
      <c r="U1310" s="2"/>
      <c r="V1310" s="2"/>
      <c r="W1310" s="2"/>
      <c r="BD1310" s="2"/>
      <c r="BE1310" s="2"/>
      <c r="BF1310" s="2"/>
      <c r="BG1310" s="2"/>
      <c r="BH1310" s="2"/>
      <c r="BI1310" s="2"/>
      <c r="BO1310" s="2"/>
      <c r="BP1310" s="2"/>
      <c r="BQ1310" s="2"/>
    </row>
    <row r="1311" spans="18:69" x14ac:dyDescent="0.2">
      <c r="R1311" s="2"/>
      <c r="S1311" s="2"/>
      <c r="T1311" s="2"/>
      <c r="U1311" s="2"/>
      <c r="V1311" s="2"/>
      <c r="W1311" s="2"/>
      <c r="BD1311" s="2"/>
      <c r="BE1311" s="2"/>
      <c r="BF1311" s="2"/>
      <c r="BG1311" s="2"/>
      <c r="BH1311" s="2"/>
      <c r="BI1311" s="2"/>
      <c r="BO1311" s="2"/>
      <c r="BP1311" s="2"/>
      <c r="BQ1311" s="2"/>
    </row>
    <row r="1312" spans="18:69" x14ac:dyDescent="0.2">
      <c r="R1312" s="2"/>
      <c r="S1312" s="2"/>
      <c r="T1312" s="2"/>
      <c r="U1312" s="2"/>
      <c r="V1312" s="2"/>
      <c r="W1312" s="2"/>
      <c r="BD1312" s="2"/>
      <c r="BE1312" s="2"/>
      <c r="BF1312" s="2"/>
      <c r="BG1312" s="2"/>
      <c r="BH1312" s="2"/>
      <c r="BI1312" s="2"/>
      <c r="BO1312" s="2"/>
      <c r="BP1312" s="2"/>
      <c r="BQ1312" s="2"/>
    </row>
    <row r="1313" spans="18:69" x14ac:dyDescent="0.2">
      <c r="R1313" s="2"/>
      <c r="S1313" s="2"/>
      <c r="T1313" s="2"/>
      <c r="U1313" s="2"/>
      <c r="V1313" s="2"/>
      <c r="W1313" s="2"/>
      <c r="BD1313" s="2"/>
      <c r="BE1313" s="2"/>
      <c r="BF1313" s="2"/>
      <c r="BG1313" s="2"/>
      <c r="BH1313" s="2"/>
      <c r="BI1313" s="2"/>
      <c r="BO1313" s="2"/>
      <c r="BP1313" s="2"/>
      <c r="BQ1313" s="2"/>
    </row>
    <row r="1314" spans="18:69" x14ac:dyDescent="0.2">
      <c r="R1314" s="2"/>
      <c r="S1314" s="2"/>
      <c r="T1314" s="2"/>
      <c r="U1314" s="2"/>
      <c r="V1314" s="2"/>
      <c r="W1314" s="2"/>
      <c r="BD1314" s="2"/>
      <c r="BE1314" s="2"/>
      <c r="BF1314" s="2"/>
      <c r="BG1314" s="2"/>
      <c r="BH1314" s="2"/>
      <c r="BI1314" s="2"/>
      <c r="BO1314" s="2"/>
      <c r="BP1314" s="2"/>
      <c r="BQ1314" s="2"/>
    </row>
    <row r="1315" spans="18:69" x14ac:dyDescent="0.2">
      <c r="R1315" s="2"/>
      <c r="S1315" s="2"/>
      <c r="T1315" s="2"/>
      <c r="U1315" s="2"/>
      <c r="V1315" s="2"/>
      <c r="W1315" s="2"/>
      <c r="BD1315" s="2"/>
      <c r="BE1315" s="2"/>
      <c r="BF1315" s="2"/>
      <c r="BG1315" s="2"/>
      <c r="BH1315" s="2"/>
      <c r="BI1315" s="2"/>
      <c r="BO1315" s="2"/>
      <c r="BP1315" s="2"/>
      <c r="BQ1315" s="2"/>
    </row>
    <row r="1316" spans="18:69" x14ac:dyDescent="0.2">
      <c r="R1316" s="2"/>
      <c r="S1316" s="2"/>
      <c r="T1316" s="2"/>
      <c r="U1316" s="2"/>
      <c r="V1316" s="2"/>
      <c r="W1316" s="2"/>
      <c r="BD1316" s="2"/>
      <c r="BE1316" s="2"/>
      <c r="BF1316" s="2"/>
      <c r="BG1316" s="2"/>
      <c r="BH1316" s="2"/>
      <c r="BI1316" s="2"/>
      <c r="BO1316" s="2"/>
      <c r="BP1316" s="2"/>
      <c r="BQ1316" s="2"/>
    </row>
    <row r="1317" spans="18:69" x14ac:dyDescent="0.2">
      <c r="R1317" s="2"/>
      <c r="S1317" s="2"/>
      <c r="T1317" s="2"/>
      <c r="U1317" s="2"/>
      <c r="V1317" s="2"/>
      <c r="W1317" s="2"/>
      <c r="BD1317" s="2"/>
      <c r="BE1317" s="2"/>
      <c r="BF1317" s="2"/>
      <c r="BG1317" s="2"/>
      <c r="BH1317" s="2"/>
      <c r="BI1317" s="2"/>
      <c r="BO1317" s="2"/>
      <c r="BP1317" s="2"/>
      <c r="BQ1317" s="2"/>
    </row>
    <row r="1318" spans="18:69" x14ac:dyDescent="0.2">
      <c r="R1318" s="2"/>
      <c r="S1318" s="2"/>
      <c r="T1318" s="2"/>
      <c r="U1318" s="2"/>
      <c r="V1318" s="2"/>
      <c r="W1318" s="2"/>
      <c r="BD1318" s="2"/>
      <c r="BE1318" s="2"/>
      <c r="BF1318" s="2"/>
      <c r="BG1318" s="2"/>
      <c r="BH1318" s="2"/>
      <c r="BI1318" s="2"/>
      <c r="BO1318" s="2"/>
      <c r="BP1318" s="2"/>
      <c r="BQ1318" s="2"/>
    </row>
    <row r="1319" spans="18:69" x14ac:dyDescent="0.2">
      <c r="R1319" s="2"/>
      <c r="S1319" s="2"/>
      <c r="T1319" s="2"/>
      <c r="U1319" s="2"/>
      <c r="V1319" s="2"/>
      <c r="W1319" s="2"/>
      <c r="BD1319" s="2"/>
      <c r="BE1319" s="2"/>
      <c r="BF1319" s="2"/>
      <c r="BG1319" s="2"/>
      <c r="BH1319" s="2"/>
      <c r="BI1319" s="2"/>
      <c r="BO1319" s="2"/>
      <c r="BP1319" s="2"/>
      <c r="BQ1319" s="2"/>
    </row>
    <row r="1320" spans="18:69" x14ac:dyDescent="0.2">
      <c r="R1320" s="2"/>
      <c r="S1320" s="2"/>
      <c r="T1320" s="2"/>
      <c r="U1320" s="2"/>
      <c r="V1320" s="2"/>
      <c r="W1320" s="2"/>
      <c r="BD1320" s="2"/>
      <c r="BE1320" s="2"/>
      <c r="BF1320" s="2"/>
      <c r="BG1320" s="2"/>
      <c r="BH1320" s="2"/>
      <c r="BI1320" s="2"/>
      <c r="BO1320" s="2"/>
      <c r="BP1320" s="2"/>
      <c r="BQ1320" s="2"/>
    </row>
    <row r="1321" spans="18:69" x14ac:dyDescent="0.2">
      <c r="R1321" s="2"/>
      <c r="S1321" s="2"/>
      <c r="T1321" s="2"/>
      <c r="U1321" s="2"/>
      <c r="V1321" s="2"/>
      <c r="W1321" s="2"/>
      <c r="BD1321" s="2"/>
      <c r="BE1321" s="2"/>
      <c r="BF1321" s="2"/>
      <c r="BG1321" s="2"/>
      <c r="BH1321" s="2"/>
      <c r="BI1321" s="2"/>
      <c r="BO1321" s="2"/>
      <c r="BP1321" s="2"/>
      <c r="BQ1321" s="2"/>
    </row>
    <row r="1322" spans="18:69" x14ac:dyDescent="0.2">
      <c r="R1322" s="2"/>
      <c r="S1322" s="2"/>
      <c r="T1322" s="2"/>
      <c r="U1322" s="2"/>
      <c r="V1322" s="2"/>
      <c r="W1322" s="2"/>
      <c r="BD1322" s="2"/>
      <c r="BE1322" s="2"/>
      <c r="BF1322" s="2"/>
      <c r="BG1322" s="2"/>
      <c r="BH1322" s="2"/>
      <c r="BI1322" s="2"/>
      <c r="BO1322" s="2"/>
      <c r="BP1322" s="2"/>
      <c r="BQ1322" s="2"/>
    </row>
    <row r="1323" spans="18:69" x14ac:dyDescent="0.2">
      <c r="R1323" s="2"/>
      <c r="S1323" s="2"/>
      <c r="T1323" s="2"/>
      <c r="U1323" s="2"/>
      <c r="V1323" s="2"/>
      <c r="W1323" s="2"/>
      <c r="BD1323" s="2"/>
      <c r="BE1323" s="2"/>
      <c r="BF1323" s="2"/>
      <c r="BG1323" s="2"/>
      <c r="BH1323" s="2"/>
      <c r="BI1323" s="2"/>
      <c r="BO1323" s="2"/>
      <c r="BP1323" s="2"/>
      <c r="BQ1323" s="2"/>
    </row>
    <row r="1324" spans="18:69" x14ac:dyDescent="0.2">
      <c r="R1324" s="2"/>
      <c r="S1324" s="2"/>
      <c r="T1324" s="2"/>
      <c r="U1324" s="2"/>
      <c r="V1324" s="2"/>
      <c r="W1324" s="2"/>
      <c r="BD1324" s="2"/>
      <c r="BE1324" s="2"/>
      <c r="BF1324" s="2"/>
      <c r="BG1324" s="2"/>
      <c r="BH1324" s="2"/>
      <c r="BI1324" s="2"/>
      <c r="BO1324" s="2"/>
      <c r="BP1324" s="2"/>
      <c r="BQ1324" s="2"/>
    </row>
    <row r="1325" spans="18:69" x14ac:dyDescent="0.2">
      <c r="R1325" s="2"/>
      <c r="S1325" s="2"/>
      <c r="T1325" s="2"/>
      <c r="U1325" s="2"/>
      <c r="V1325" s="2"/>
      <c r="W1325" s="2"/>
      <c r="BD1325" s="2"/>
      <c r="BE1325" s="2"/>
      <c r="BF1325" s="2"/>
      <c r="BG1325" s="2"/>
      <c r="BH1325" s="2"/>
      <c r="BI1325" s="2"/>
      <c r="BO1325" s="2"/>
      <c r="BP1325" s="2"/>
      <c r="BQ1325" s="2"/>
    </row>
    <row r="1326" spans="18:69" x14ac:dyDescent="0.2">
      <c r="R1326" s="2"/>
      <c r="S1326" s="2"/>
      <c r="T1326" s="2"/>
      <c r="U1326" s="2"/>
      <c r="V1326" s="2"/>
      <c r="W1326" s="2"/>
      <c r="BD1326" s="2"/>
      <c r="BE1326" s="2"/>
      <c r="BF1326" s="2"/>
      <c r="BG1326" s="2"/>
      <c r="BH1326" s="2"/>
      <c r="BI1326" s="2"/>
      <c r="BO1326" s="2"/>
      <c r="BP1326" s="2"/>
      <c r="BQ1326" s="2"/>
    </row>
    <row r="1327" spans="18:69" x14ac:dyDescent="0.2">
      <c r="R1327" s="2"/>
      <c r="S1327" s="2"/>
      <c r="T1327" s="2"/>
      <c r="U1327" s="2"/>
      <c r="V1327" s="2"/>
      <c r="W1327" s="2"/>
      <c r="BD1327" s="2"/>
      <c r="BE1327" s="2"/>
      <c r="BF1327" s="2"/>
      <c r="BG1327" s="2"/>
      <c r="BH1327" s="2"/>
      <c r="BI1327" s="2"/>
      <c r="BO1327" s="2"/>
      <c r="BP1327" s="2"/>
      <c r="BQ1327" s="2"/>
    </row>
    <row r="1328" spans="18:69" x14ac:dyDescent="0.2">
      <c r="R1328" s="2"/>
      <c r="S1328" s="2"/>
      <c r="T1328" s="2"/>
      <c r="U1328" s="2"/>
      <c r="V1328" s="2"/>
      <c r="W1328" s="2"/>
      <c r="BD1328" s="2"/>
      <c r="BE1328" s="2"/>
      <c r="BF1328" s="2"/>
      <c r="BG1328" s="2"/>
      <c r="BH1328" s="2"/>
      <c r="BI1328" s="2"/>
      <c r="BO1328" s="2"/>
      <c r="BP1328" s="2"/>
      <c r="BQ1328" s="2"/>
    </row>
    <row r="1329" spans="18:69" x14ac:dyDescent="0.2">
      <c r="R1329" s="2"/>
      <c r="S1329" s="2"/>
      <c r="T1329" s="2"/>
      <c r="U1329" s="2"/>
      <c r="V1329" s="2"/>
      <c r="W1329" s="2"/>
      <c r="BD1329" s="2"/>
      <c r="BE1329" s="2"/>
      <c r="BF1329" s="2"/>
      <c r="BG1329" s="2"/>
      <c r="BH1329" s="2"/>
      <c r="BI1329" s="2"/>
      <c r="BO1329" s="2"/>
      <c r="BP1329" s="2"/>
      <c r="BQ1329" s="2"/>
    </row>
    <row r="1330" spans="18:69" x14ac:dyDescent="0.2">
      <c r="R1330" s="2"/>
      <c r="S1330" s="2"/>
      <c r="T1330" s="2"/>
      <c r="U1330" s="2"/>
      <c r="V1330" s="2"/>
      <c r="W1330" s="2"/>
      <c r="BD1330" s="2"/>
      <c r="BE1330" s="2"/>
      <c r="BF1330" s="2"/>
      <c r="BG1330" s="2"/>
      <c r="BH1330" s="2"/>
      <c r="BI1330" s="2"/>
      <c r="BO1330" s="2"/>
      <c r="BP1330" s="2"/>
      <c r="BQ1330" s="2"/>
    </row>
    <row r="1331" spans="18:69" x14ac:dyDescent="0.2">
      <c r="R1331" s="2"/>
      <c r="S1331" s="2"/>
      <c r="T1331" s="2"/>
      <c r="U1331" s="2"/>
      <c r="V1331" s="2"/>
      <c r="W1331" s="2"/>
      <c r="BD1331" s="2"/>
      <c r="BE1331" s="2"/>
      <c r="BF1331" s="2"/>
      <c r="BG1331" s="2"/>
      <c r="BH1331" s="2"/>
      <c r="BI1331" s="2"/>
      <c r="BO1331" s="2"/>
      <c r="BP1331" s="2"/>
      <c r="BQ1331" s="2"/>
    </row>
    <row r="1332" spans="18:69" x14ac:dyDescent="0.2">
      <c r="R1332" s="2"/>
      <c r="S1332" s="2"/>
      <c r="T1332" s="2"/>
      <c r="U1332" s="2"/>
      <c r="V1332" s="2"/>
      <c r="W1332" s="2"/>
      <c r="BD1332" s="2"/>
      <c r="BE1332" s="2"/>
      <c r="BF1332" s="2"/>
      <c r="BG1332" s="2"/>
      <c r="BH1332" s="2"/>
      <c r="BI1332" s="2"/>
      <c r="BO1332" s="2"/>
      <c r="BP1332" s="2"/>
      <c r="BQ1332" s="2"/>
    </row>
    <row r="1333" spans="18:69" x14ac:dyDescent="0.2">
      <c r="R1333" s="2"/>
      <c r="S1333" s="2"/>
      <c r="T1333" s="2"/>
      <c r="U1333" s="2"/>
      <c r="V1333" s="2"/>
      <c r="W1333" s="2"/>
      <c r="BD1333" s="2"/>
      <c r="BE1333" s="2"/>
      <c r="BF1333" s="2"/>
      <c r="BG1333" s="2"/>
      <c r="BH1333" s="2"/>
      <c r="BI1333" s="2"/>
      <c r="BO1333" s="2"/>
      <c r="BP1333" s="2"/>
      <c r="BQ1333" s="2"/>
    </row>
    <row r="1334" spans="18:69" x14ac:dyDescent="0.2">
      <c r="R1334" s="2"/>
      <c r="S1334" s="2"/>
      <c r="T1334" s="2"/>
      <c r="U1334" s="2"/>
      <c r="V1334" s="2"/>
      <c r="W1334" s="2"/>
      <c r="BD1334" s="2"/>
      <c r="BE1334" s="2"/>
      <c r="BF1334" s="2"/>
      <c r="BG1334" s="2"/>
      <c r="BH1334" s="2"/>
      <c r="BI1334" s="2"/>
      <c r="BO1334" s="2"/>
      <c r="BP1334" s="2"/>
      <c r="BQ1334" s="2"/>
    </row>
    <row r="1335" spans="18:69" x14ac:dyDescent="0.2">
      <c r="R1335" s="2"/>
      <c r="S1335" s="2"/>
      <c r="T1335" s="2"/>
      <c r="U1335" s="2"/>
      <c r="V1335" s="2"/>
      <c r="W1335" s="2"/>
      <c r="BD1335" s="2"/>
      <c r="BE1335" s="2"/>
      <c r="BF1335" s="2"/>
      <c r="BG1335" s="2"/>
      <c r="BH1335" s="2"/>
      <c r="BI1335" s="2"/>
      <c r="BO1335" s="2"/>
      <c r="BP1335" s="2"/>
      <c r="BQ1335" s="2"/>
    </row>
    <row r="1336" spans="18:69" x14ac:dyDescent="0.2">
      <c r="R1336" s="2"/>
      <c r="S1336" s="2"/>
      <c r="T1336" s="2"/>
      <c r="U1336" s="2"/>
      <c r="V1336" s="2"/>
      <c r="W1336" s="2"/>
      <c r="BD1336" s="2"/>
      <c r="BE1336" s="2"/>
      <c r="BF1336" s="2"/>
      <c r="BG1336" s="2"/>
      <c r="BH1336" s="2"/>
      <c r="BI1336" s="2"/>
      <c r="BO1336" s="2"/>
      <c r="BP1336" s="2"/>
      <c r="BQ1336" s="2"/>
    </row>
    <row r="1337" spans="18:69" x14ac:dyDescent="0.2">
      <c r="R1337" s="2"/>
      <c r="S1337" s="2"/>
      <c r="T1337" s="2"/>
      <c r="U1337" s="2"/>
      <c r="V1337" s="2"/>
      <c r="W1337" s="2"/>
      <c r="BD1337" s="2"/>
      <c r="BE1337" s="2"/>
      <c r="BF1337" s="2"/>
      <c r="BG1337" s="2"/>
      <c r="BH1337" s="2"/>
      <c r="BI1337" s="2"/>
      <c r="BO1337" s="2"/>
      <c r="BP1337" s="2"/>
      <c r="BQ1337" s="2"/>
    </row>
    <row r="1338" spans="18:69" x14ac:dyDescent="0.2">
      <c r="R1338" s="2"/>
      <c r="S1338" s="2"/>
      <c r="T1338" s="2"/>
      <c r="U1338" s="2"/>
      <c r="V1338" s="2"/>
      <c r="W1338" s="2"/>
      <c r="BD1338" s="2"/>
      <c r="BE1338" s="2"/>
      <c r="BF1338" s="2"/>
      <c r="BG1338" s="2"/>
      <c r="BH1338" s="2"/>
      <c r="BI1338" s="2"/>
      <c r="BO1338" s="2"/>
      <c r="BP1338" s="2"/>
      <c r="BQ1338" s="2"/>
    </row>
    <row r="1339" spans="18:69" x14ac:dyDescent="0.2">
      <c r="R1339" s="2"/>
      <c r="S1339" s="2"/>
      <c r="T1339" s="2"/>
      <c r="U1339" s="2"/>
      <c r="V1339" s="2"/>
      <c r="W1339" s="2"/>
      <c r="BD1339" s="2"/>
      <c r="BE1339" s="2"/>
      <c r="BF1339" s="2"/>
      <c r="BG1339" s="2"/>
      <c r="BH1339" s="2"/>
      <c r="BI1339" s="2"/>
      <c r="BO1339" s="2"/>
      <c r="BP1339" s="2"/>
      <c r="BQ1339" s="2"/>
    </row>
    <row r="1340" spans="18:69" x14ac:dyDescent="0.2">
      <c r="R1340" s="2"/>
      <c r="S1340" s="2"/>
      <c r="T1340" s="2"/>
      <c r="U1340" s="2"/>
      <c r="V1340" s="2"/>
      <c r="W1340" s="2"/>
      <c r="BD1340" s="2"/>
      <c r="BE1340" s="2"/>
      <c r="BF1340" s="2"/>
      <c r="BG1340" s="2"/>
      <c r="BH1340" s="2"/>
      <c r="BI1340" s="2"/>
      <c r="BO1340" s="2"/>
      <c r="BP1340" s="2"/>
      <c r="BQ1340" s="2"/>
    </row>
    <row r="1341" spans="18:69" x14ac:dyDescent="0.2">
      <c r="R1341" s="2"/>
      <c r="S1341" s="2"/>
      <c r="T1341" s="2"/>
      <c r="U1341" s="2"/>
      <c r="V1341" s="2"/>
      <c r="W1341" s="2"/>
      <c r="BD1341" s="2"/>
      <c r="BE1341" s="2"/>
      <c r="BF1341" s="2"/>
      <c r="BG1341" s="2"/>
      <c r="BH1341" s="2"/>
      <c r="BI1341" s="2"/>
      <c r="BO1341" s="2"/>
      <c r="BP1341" s="2"/>
      <c r="BQ1341" s="2"/>
    </row>
    <row r="1342" spans="18:69" x14ac:dyDescent="0.2">
      <c r="R1342" s="2"/>
      <c r="S1342" s="2"/>
      <c r="T1342" s="2"/>
      <c r="U1342" s="2"/>
      <c r="V1342" s="2"/>
      <c r="W1342" s="2"/>
      <c r="BD1342" s="2"/>
      <c r="BE1342" s="2"/>
      <c r="BF1342" s="2"/>
      <c r="BG1342" s="2"/>
      <c r="BH1342" s="2"/>
      <c r="BI1342" s="2"/>
      <c r="BO1342" s="2"/>
      <c r="BP1342" s="2"/>
      <c r="BQ1342" s="2"/>
    </row>
    <row r="1343" spans="18:69" x14ac:dyDescent="0.2">
      <c r="R1343" s="2"/>
      <c r="S1343" s="2"/>
      <c r="T1343" s="2"/>
      <c r="U1343" s="2"/>
      <c r="V1343" s="2"/>
      <c r="W1343" s="2"/>
      <c r="BD1343" s="2"/>
      <c r="BE1343" s="2"/>
      <c r="BF1343" s="2"/>
      <c r="BG1343" s="2"/>
      <c r="BH1343" s="2"/>
      <c r="BI1343" s="2"/>
      <c r="BO1343" s="2"/>
      <c r="BP1343" s="2"/>
      <c r="BQ1343" s="2"/>
    </row>
    <row r="1344" spans="18:69" x14ac:dyDescent="0.2">
      <c r="R1344" s="2"/>
      <c r="S1344" s="2"/>
      <c r="T1344" s="2"/>
      <c r="U1344" s="2"/>
      <c r="V1344" s="2"/>
      <c r="W1344" s="2"/>
      <c r="BD1344" s="2"/>
      <c r="BE1344" s="2"/>
      <c r="BF1344" s="2"/>
      <c r="BG1344" s="2"/>
      <c r="BH1344" s="2"/>
      <c r="BI1344" s="2"/>
      <c r="BO1344" s="2"/>
      <c r="BP1344" s="2"/>
      <c r="BQ1344" s="2"/>
    </row>
    <row r="1345" spans="18:69" x14ac:dyDescent="0.2">
      <c r="R1345" s="2"/>
      <c r="S1345" s="2"/>
      <c r="T1345" s="2"/>
      <c r="U1345" s="2"/>
      <c r="V1345" s="2"/>
      <c r="W1345" s="2"/>
      <c r="BD1345" s="2"/>
      <c r="BE1345" s="2"/>
      <c r="BF1345" s="2"/>
      <c r="BG1345" s="2"/>
      <c r="BH1345" s="2"/>
      <c r="BI1345" s="2"/>
      <c r="BO1345" s="2"/>
      <c r="BP1345" s="2"/>
      <c r="BQ1345" s="2"/>
    </row>
    <row r="1346" spans="18:69" x14ac:dyDescent="0.2">
      <c r="R1346" s="2"/>
      <c r="S1346" s="2"/>
      <c r="T1346" s="2"/>
      <c r="U1346" s="2"/>
      <c r="V1346" s="2"/>
      <c r="W1346" s="2"/>
      <c r="BD1346" s="2"/>
      <c r="BE1346" s="2"/>
      <c r="BF1346" s="2"/>
      <c r="BG1346" s="2"/>
      <c r="BH1346" s="2"/>
      <c r="BI1346" s="2"/>
      <c r="BO1346" s="2"/>
      <c r="BP1346" s="2"/>
      <c r="BQ1346" s="2"/>
    </row>
    <row r="1347" spans="18:69" x14ac:dyDescent="0.2">
      <c r="R1347" s="2"/>
      <c r="S1347" s="2"/>
      <c r="T1347" s="2"/>
      <c r="U1347" s="2"/>
      <c r="V1347" s="2"/>
      <c r="W1347" s="2"/>
      <c r="BD1347" s="2"/>
      <c r="BE1347" s="2"/>
      <c r="BF1347" s="2"/>
      <c r="BG1347" s="2"/>
      <c r="BH1347" s="2"/>
      <c r="BI1347" s="2"/>
      <c r="BO1347" s="2"/>
      <c r="BP1347" s="2"/>
      <c r="BQ1347" s="2"/>
    </row>
    <row r="1348" spans="18:69" x14ac:dyDescent="0.2">
      <c r="R1348" s="2"/>
      <c r="S1348" s="2"/>
      <c r="T1348" s="2"/>
      <c r="U1348" s="2"/>
      <c r="V1348" s="2"/>
      <c r="W1348" s="2"/>
      <c r="BD1348" s="2"/>
      <c r="BE1348" s="2"/>
      <c r="BF1348" s="2"/>
      <c r="BG1348" s="2"/>
      <c r="BH1348" s="2"/>
      <c r="BI1348" s="2"/>
      <c r="BO1348" s="2"/>
      <c r="BP1348" s="2"/>
      <c r="BQ1348" s="2"/>
    </row>
    <row r="1349" spans="18:69" x14ac:dyDescent="0.2">
      <c r="R1349" s="2"/>
      <c r="S1349" s="2"/>
      <c r="T1349" s="2"/>
      <c r="U1349" s="2"/>
      <c r="V1349" s="2"/>
      <c r="W1349" s="2"/>
      <c r="BD1349" s="2"/>
      <c r="BE1349" s="2"/>
      <c r="BF1349" s="2"/>
      <c r="BG1349" s="2"/>
      <c r="BH1349" s="2"/>
      <c r="BI1349" s="2"/>
      <c r="BO1349" s="2"/>
      <c r="BP1349" s="2"/>
      <c r="BQ1349" s="2"/>
    </row>
    <row r="1350" spans="18:69" x14ac:dyDescent="0.2">
      <c r="R1350" s="2"/>
      <c r="S1350" s="2"/>
      <c r="T1350" s="2"/>
      <c r="U1350" s="2"/>
      <c r="V1350" s="2"/>
      <c r="W1350" s="2"/>
      <c r="BD1350" s="2"/>
      <c r="BE1350" s="2"/>
      <c r="BF1350" s="2"/>
      <c r="BG1350" s="2"/>
      <c r="BH1350" s="2"/>
      <c r="BI1350" s="2"/>
      <c r="BO1350" s="2"/>
      <c r="BP1350" s="2"/>
      <c r="BQ1350" s="2"/>
    </row>
    <row r="1351" spans="18:69" x14ac:dyDescent="0.2">
      <c r="R1351" s="2"/>
      <c r="S1351" s="2"/>
      <c r="T1351" s="2"/>
      <c r="U1351" s="2"/>
      <c r="V1351" s="2"/>
      <c r="W1351" s="2"/>
      <c r="BD1351" s="2"/>
      <c r="BE1351" s="2"/>
      <c r="BF1351" s="2"/>
      <c r="BG1351" s="2"/>
      <c r="BH1351" s="2"/>
      <c r="BI1351" s="2"/>
      <c r="BO1351" s="2"/>
      <c r="BP1351" s="2"/>
      <c r="BQ1351" s="2"/>
    </row>
    <row r="1352" spans="18:69" x14ac:dyDescent="0.2">
      <c r="R1352" s="2"/>
      <c r="S1352" s="2"/>
      <c r="T1352" s="2"/>
      <c r="U1352" s="2"/>
      <c r="V1352" s="2"/>
      <c r="W1352" s="2"/>
      <c r="BD1352" s="2"/>
      <c r="BE1352" s="2"/>
      <c r="BF1352" s="2"/>
      <c r="BG1352" s="2"/>
      <c r="BH1352" s="2"/>
      <c r="BI1352" s="2"/>
      <c r="BO1352" s="2"/>
      <c r="BP1352" s="2"/>
      <c r="BQ1352" s="2"/>
    </row>
    <row r="1353" spans="18:69" x14ac:dyDescent="0.2">
      <c r="R1353" s="2"/>
      <c r="S1353" s="2"/>
      <c r="T1353" s="2"/>
      <c r="U1353" s="2"/>
      <c r="V1353" s="2"/>
      <c r="W1353" s="2"/>
      <c r="BD1353" s="2"/>
      <c r="BE1353" s="2"/>
      <c r="BF1353" s="2"/>
      <c r="BG1353" s="2"/>
      <c r="BH1353" s="2"/>
      <c r="BI1353" s="2"/>
      <c r="BO1353" s="2"/>
      <c r="BP1353" s="2"/>
      <c r="BQ1353" s="2"/>
    </row>
    <row r="1354" spans="18:69" x14ac:dyDescent="0.2">
      <c r="R1354" s="2"/>
      <c r="S1354" s="2"/>
      <c r="T1354" s="2"/>
      <c r="U1354" s="2"/>
      <c r="V1354" s="2"/>
      <c r="W1354" s="2"/>
      <c r="BD1354" s="2"/>
      <c r="BE1354" s="2"/>
      <c r="BF1354" s="2"/>
      <c r="BG1354" s="2"/>
      <c r="BH1354" s="2"/>
      <c r="BI1354" s="2"/>
      <c r="BO1354" s="2"/>
      <c r="BP1354" s="2"/>
      <c r="BQ1354" s="2"/>
    </row>
    <row r="1355" spans="18:69" x14ac:dyDescent="0.2">
      <c r="R1355" s="2"/>
      <c r="S1355" s="2"/>
      <c r="T1355" s="2"/>
      <c r="U1355" s="2"/>
      <c r="V1355" s="2"/>
      <c r="W1355" s="2"/>
      <c r="BD1355" s="2"/>
      <c r="BE1355" s="2"/>
      <c r="BF1355" s="2"/>
      <c r="BG1355" s="2"/>
      <c r="BH1355" s="2"/>
      <c r="BI1355" s="2"/>
      <c r="BO1355" s="2"/>
      <c r="BP1355" s="2"/>
      <c r="BQ1355" s="2"/>
    </row>
    <row r="1356" spans="18:69" x14ac:dyDescent="0.2">
      <c r="R1356" s="2"/>
      <c r="S1356" s="2"/>
      <c r="T1356" s="2"/>
      <c r="U1356" s="2"/>
      <c r="V1356" s="2"/>
      <c r="W1356" s="2"/>
      <c r="BD1356" s="2"/>
      <c r="BE1356" s="2"/>
      <c r="BF1356" s="2"/>
      <c r="BG1356" s="2"/>
      <c r="BH1356" s="2"/>
      <c r="BI1356" s="2"/>
      <c r="BO1356" s="2"/>
      <c r="BP1356" s="2"/>
      <c r="BQ1356" s="2"/>
    </row>
    <row r="1357" spans="18:69" x14ac:dyDescent="0.2">
      <c r="R1357" s="2"/>
      <c r="S1357" s="2"/>
      <c r="T1357" s="2"/>
      <c r="U1357" s="2"/>
      <c r="V1357" s="2"/>
      <c r="W1357" s="2"/>
      <c r="BD1357" s="2"/>
      <c r="BE1357" s="2"/>
      <c r="BF1357" s="2"/>
      <c r="BG1357" s="2"/>
      <c r="BH1357" s="2"/>
      <c r="BI1357" s="2"/>
      <c r="BO1357" s="2"/>
      <c r="BP1357" s="2"/>
      <c r="BQ1357" s="2"/>
    </row>
    <row r="1358" spans="18:69" x14ac:dyDescent="0.2">
      <c r="R1358" s="2"/>
      <c r="S1358" s="2"/>
      <c r="T1358" s="2"/>
      <c r="U1358" s="2"/>
      <c r="V1358" s="2"/>
      <c r="W1358" s="2"/>
      <c r="BD1358" s="2"/>
      <c r="BE1358" s="2"/>
      <c r="BF1358" s="2"/>
      <c r="BG1358" s="2"/>
      <c r="BH1358" s="2"/>
      <c r="BI1358" s="2"/>
      <c r="BO1358" s="2"/>
      <c r="BP1358" s="2"/>
      <c r="BQ1358" s="2"/>
    </row>
    <row r="1359" spans="18:69" x14ac:dyDescent="0.2">
      <c r="R1359" s="2"/>
      <c r="S1359" s="2"/>
      <c r="T1359" s="2"/>
      <c r="U1359" s="2"/>
      <c r="V1359" s="2"/>
      <c r="W1359" s="2"/>
      <c r="BD1359" s="2"/>
      <c r="BE1359" s="2"/>
      <c r="BF1359" s="2"/>
      <c r="BG1359" s="2"/>
      <c r="BH1359" s="2"/>
      <c r="BI1359" s="2"/>
      <c r="BO1359" s="2"/>
      <c r="BP1359" s="2"/>
      <c r="BQ1359" s="2"/>
    </row>
    <row r="1360" spans="18:69" x14ac:dyDescent="0.2">
      <c r="R1360" s="2"/>
      <c r="S1360" s="2"/>
      <c r="T1360" s="2"/>
      <c r="U1360" s="2"/>
      <c r="V1360" s="2"/>
      <c r="W1360" s="2"/>
      <c r="BD1360" s="2"/>
      <c r="BE1360" s="2"/>
      <c r="BF1360" s="2"/>
      <c r="BG1360" s="2"/>
      <c r="BH1360" s="2"/>
      <c r="BI1360" s="2"/>
      <c r="BO1360" s="2"/>
      <c r="BP1360" s="2"/>
      <c r="BQ1360" s="2"/>
    </row>
    <row r="1361" spans="18:69" x14ac:dyDescent="0.2">
      <c r="R1361" s="2"/>
      <c r="S1361" s="2"/>
      <c r="T1361" s="2"/>
      <c r="U1361" s="2"/>
      <c r="V1361" s="2"/>
      <c r="W1361" s="2"/>
      <c r="BD1361" s="2"/>
      <c r="BE1361" s="2"/>
      <c r="BF1361" s="2"/>
      <c r="BG1361" s="2"/>
      <c r="BH1361" s="2"/>
      <c r="BI1361" s="2"/>
      <c r="BO1361" s="2"/>
      <c r="BP1361" s="2"/>
      <c r="BQ1361" s="2"/>
    </row>
    <row r="1362" spans="18:69" x14ac:dyDescent="0.2">
      <c r="R1362" s="2"/>
      <c r="S1362" s="2"/>
      <c r="T1362" s="2"/>
      <c r="U1362" s="2"/>
      <c r="V1362" s="2"/>
      <c r="W1362" s="2"/>
      <c r="BD1362" s="2"/>
      <c r="BE1362" s="2"/>
      <c r="BF1362" s="2"/>
      <c r="BG1362" s="2"/>
      <c r="BH1362" s="2"/>
      <c r="BI1362" s="2"/>
      <c r="BO1362" s="2"/>
      <c r="BP1362" s="2"/>
      <c r="BQ1362" s="2"/>
    </row>
    <row r="1363" spans="18:69" x14ac:dyDescent="0.2">
      <c r="R1363" s="2"/>
      <c r="S1363" s="2"/>
      <c r="T1363" s="2"/>
      <c r="U1363" s="2"/>
      <c r="V1363" s="2"/>
      <c r="W1363" s="2"/>
      <c r="BD1363" s="2"/>
      <c r="BE1363" s="2"/>
      <c r="BF1363" s="2"/>
      <c r="BG1363" s="2"/>
      <c r="BH1363" s="2"/>
      <c r="BI1363" s="2"/>
      <c r="BO1363" s="2"/>
      <c r="BP1363" s="2"/>
      <c r="BQ1363" s="2"/>
    </row>
    <row r="1364" spans="18:69" x14ac:dyDescent="0.2">
      <c r="R1364" s="2"/>
      <c r="S1364" s="2"/>
      <c r="T1364" s="2"/>
      <c r="U1364" s="2"/>
      <c r="V1364" s="2"/>
      <c r="W1364" s="2"/>
      <c r="BD1364" s="2"/>
      <c r="BE1364" s="2"/>
      <c r="BF1364" s="2"/>
      <c r="BG1364" s="2"/>
      <c r="BH1364" s="2"/>
      <c r="BI1364" s="2"/>
      <c r="BO1364" s="2"/>
      <c r="BP1364" s="2"/>
      <c r="BQ1364" s="2"/>
    </row>
    <row r="1365" spans="18:69" x14ac:dyDescent="0.2">
      <c r="R1365" s="2"/>
      <c r="S1365" s="2"/>
      <c r="T1365" s="2"/>
      <c r="U1365" s="2"/>
      <c r="V1365" s="2"/>
      <c r="W1365" s="2"/>
      <c r="BD1365" s="2"/>
      <c r="BE1365" s="2"/>
      <c r="BF1365" s="2"/>
      <c r="BG1365" s="2"/>
      <c r="BH1365" s="2"/>
      <c r="BI1365" s="2"/>
      <c r="BO1365" s="2"/>
      <c r="BP1365" s="2"/>
      <c r="BQ1365" s="2"/>
    </row>
    <row r="1366" spans="18:69" x14ac:dyDescent="0.2">
      <c r="R1366" s="2"/>
      <c r="S1366" s="2"/>
      <c r="T1366" s="2"/>
      <c r="U1366" s="2"/>
      <c r="V1366" s="2"/>
      <c r="W1366" s="2"/>
      <c r="BD1366" s="2"/>
      <c r="BE1366" s="2"/>
      <c r="BF1366" s="2"/>
      <c r="BG1366" s="2"/>
      <c r="BH1366" s="2"/>
      <c r="BI1366" s="2"/>
      <c r="BO1366" s="2"/>
      <c r="BP1366" s="2"/>
      <c r="BQ1366" s="2"/>
    </row>
    <row r="1367" spans="18:69" x14ac:dyDescent="0.2">
      <c r="R1367" s="2"/>
      <c r="S1367" s="2"/>
      <c r="T1367" s="2"/>
      <c r="U1367" s="2"/>
      <c r="V1367" s="2"/>
      <c r="W1367" s="2"/>
      <c r="BD1367" s="2"/>
      <c r="BE1367" s="2"/>
      <c r="BF1367" s="2"/>
      <c r="BG1367" s="2"/>
      <c r="BH1367" s="2"/>
      <c r="BI1367" s="2"/>
      <c r="BO1367" s="2"/>
      <c r="BP1367" s="2"/>
      <c r="BQ1367" s="2"/>
    </row>
    <row r="1368" spans="18:69" x14ac:dyDescent="0.2">
      <c r="R1368" s="2"/>
      <c r="S1368" s="2"/>
      <c r="T1368" s="2"/>
      <c r="U1368" s="2"/>
      <c r="V1368" s="2"/>
      <c r="W1368" s="2"/>
      <c r="BD1368" s="2"/>
      <c r="BE1368" s="2"/>
      <c r="BF1368" s="2"/>
      <c r="BG1368" s="2"/>
      <c r="BH1368" s="2"/>
      <c r="BI1368" s="2"/>
      <c r="BO1368" s="2"/>
      <c r="BP1368" s="2"/>
      <c r="BQ1368" s="2"/>
    </row>
    <row r="1369" spans="18:69" x14ac:dyDescent="0.2">
      <c r="R1369" s="2"/>
      <c r="S1369" s="2"/>
      <c r="T1369" s="2"/>
      <c r="U1369" s="2"/>
      <c r="V1369" s="2"/>
      <c r="W1369" s="2"/>
      <c r="BD1369" s="2"/>
      <c r="BE1369" s="2"/>
      <c r="BF1369" s="2"/>
      <c r="BG1369" s="2"/>
      <c r="BH1369" s="2"/>
      <c r="BI1369" s="2"/>
      <c r="BO1369" s="2"/>
      <c r="BP1369" s="2"/>
      <c r="BQ1369" s="2"/>
    </row>
    <row r="1370" spans="18:69" x14ac:dyDescent="0.2">
      <c r="R1370" s="2"/>
      <c r="S1370" s="2"/>
      <c r="T1370" s="2"/>
      <c r="U1370" s="2"/>
      <c r="V1370" s="2"/>
      <c r="W1370" s="2"/>
      <c r="BD1370" s="2"/>
      <c r="BE1370" s="2"/>
      <c r="BF1370" s="2"/>
      <c r="BG1370" s="2"/>
      <c r="BH1370" s="2"/>
      <c r="BI1370" s="2"/>
      <c r="BO1370" s="2"/>
      <c r="BP1370" s="2"/>
      <c r="BQ1370" s="2"/>
    </row>
    <row r="1371" spans="18:69" x14ac:dyDescent="0.2">
      <c r="R1371" s="2"/>
      <c r="S1371" s="2"/>
      <c r="T1371" s="2"/>
      <c r="U1371" s="2"/>
      <c r="V1371" s="2"/>
      <c r="W1371" s="2"/>
      <c r="BD1371" s="2"/>
      <c r="BE1371" s="2"/>
      <c r="BF1371" s="2"/>
      <c r="BG1371" s="2"/>
      <c r="BH1371" s="2"/>
      <c r="BI1371" s="2"/>
      <c r="BO1371" s="2"/>
      <c r="BP1371" s="2"/>
      <c r="BQ1371" s="2"/>
    </row>
    <row r="1372" spans="18:69" x14ac:dyDescent="0.2">
      <c r="R1372" s="2"/>
      <c r="S1372" s="2"/>
      <c r="T1372" s="2"/>
      <c r="U1372" s="2"/>
      <c r="V1372" s="2"/>
      <c r="W1372" s="2"/>
      <c r="BD1372" s="2"/>
      <c r="BE1372" s="2"/>
      <c r="BF1372" s="2"/>
      <c r="BG1372" s="2"/>
      <c r="BH1372" s="2"/>
      <c r="BI1372" s="2"/>
      <c r="BO1372" s="2"/>
      <c r="BP1372" s="2"/>
      <c r="BQ1372" s="2"/>
    </row>
    <row r="1373" spans="18:69" x14ac:dyDescent="0.2">
      <c r="R1373" s="2"/>
      <c r="S1373" s="2"/>
      <c r="T1373" s="2"/>
      <c r="U1373" s="2"/>
      <c r="V1373" s="2"/>
      <c r="W1373" s="2"/>
      <c r="BD1373" s="2"/>
      <c r="BE1373" s="2"/>
      <c r="BF1373" s="2"/>
      <c r="BG1373" s="2"/>
      <c r="BH1373" s="2"/>
      <c r="BI1373" s="2"/>
      <c r="BO1373" s="2"/>
      <c r="BP1373" s="2"/>
      <c r="BQ1373" s="2"/>
    </row>
    <row r="1374" spans="18:69" x14ac:dyDescent="0.2">
      <c r="R1374" s="2"/>
      <c r="S1374" s="2"/>
      <c r="T1374" s="2"/>
      <c r="U1374" s="2"/>
      <c r="V1374" s="2"/>
      <c r="W1374" s="2"/>
      <c r="BD1374" s="2"/>
      <c r="BE1374" s="2"/>
      <c r="BF1374" s="2"/>
      <c r="BG1374" s="2"/>
      <c r="BH1374" s="2"/>
      <c r="BI1374" s="2"/>
      <c r="BO1374" s="2"/>
      <c r="BP1374" s="2"/>
      <c r="BQ1374" s="2"/>
    </row>
    <row r="1375" spans="18:69" x14ac:dyDescent="0.2">
      <c r="R1375" s="2"/>
      <c r="S1375" s="2"/>
      <c r="T1375" s="2"/>
      <c r="U1375" s="2"/>
      <c r="V1375" s="2"/>
      <c r="W1375" s="2"/>
      <c r="BD1375" s="2"/>
      <c r="BE1375" s="2"/>
      <c r="BF1375" s="2"/>
      <c r="BG1375" s="2"/>
      <c r="BH1375" s="2"/>
      <c r="BI1375" s="2"/>
      <c r="BO1375" s="2"/>
      <c r="BP1375" s="2"/>
      <c r="BQ1375" s="2"/>
    </row>
    <row r="1376" spans="18:69" x14ac:dyDescent="0.2">
      <c r="R1376" s="2"/>
      <c r="S1376" s="2"/>
      <c r="T1376" s="2"/>
      <c r="U1376" s="2"/>
      <c r="V1376" s="2"/>
      <c r="W1376" s="2"/>
      <c r="BD1376" s="2"/>
      <c r="BE1376" s="2"/>
      <c r="BF1376" s="2"/>
      <c r="BG1376" s="2"/>
      <c r="BH1376" s="2"/>
      <c r="BI1376" s="2"/>
      <c r="BO1376" s="2"/>
      <c r="BP1376" s="2"/>
      <c r="BQ1376" s="2"/>
    </row>
    <row r="1377" spans="18:69" x14ac:dyDescent="0.2">
      <c r="R1377" s="2"/>
      <c r="S1377" s="2"/>
      <c r="T1377" s="2"/>
      <c r="U1377" s="2"/>
      <c r="V1377" s="2"/>
      <c r="W1377" s="2"/>
      <c r="BD1377" s="2"/>
      <c r="BE1377" s="2"/>
      <c r="BF1377" s="2"/>
      <c r="BG1377" s="2"/>
      <c r="BH1377" s="2"/>
      <c r="BI1377" s="2"/>
      <c r="BO1377" s="2"/>
      <c r="BP1377" s="2"/>
      <c r="BQ1377" s="2"/>
    </row>
    <row r="1378" spans="18:69" x14ac:dyDescent="0.2">
      <c r="R1378" s="2"/>
      <c r="S1378" s="2"/>
      <c r="T1378" s="2"/>
      <c r="U1378" s="2"/>
      <c r="V1378" s="2"/>
      <c r="W1378" s="2"/>
      <c r="BD1378" s="2"/>
      <c r="BE1378" s="2"/>
      <c r="BF1378" s="2"/>
      <c r="BG1378" s="2"/>
      <c r="BH1378" s="2"/>
      <c r="BI1378" s="2"/>
      <c r="BO1378" s="2"/>
      <c r="BP1378" s="2"/>
      <c r="BQ1378" s="2"/>
    </row>
    <row r="1379" spans="18:69" x14ac:dyDescent="0.2">
      <c r="R1379" s="2"/>
      <c r="S1379" s="2"/>
      <c r="T1379" s="2"/>
      <c r="U1379" s="2"/>
      <c r="V1379" s="2"/>
      <c r="W1379" s="2"/>
      <c r="BD1379" s="2"/>
      <c r="BE1379" s="2"/>
      <c r="BF1379" s="2"/>
      <c r="BG1379" s="2"/>
      <c r="BH1379" s="2"/>
      <c r="BI1379" s="2"/>
      <c r="BO1379" s="2"/>
      <c r="BP1379" s="2"/>
      <c r="BQ1379" s="2"/>
    </row>
    <row r="1380" spans="18:69" x14ac:dyDescent="0.2">
      <c r="R1380" s="2"/>
      <c r="S1380" s="2"/>
      <c r="T1380" s="2"/>
      <c r="U1380" s="2"/>
      <c r="V1380" s="2"/>
      <c r="W1380" s="2"/>
      <c r="BD1380" s="2"/>
      <c r="BE1380" s="2"/>
      <c r="BF1380" s="2"/>
      <c r="BG1380" s="2"/>
      <c r="BH1380" s="2"/>
      <c r="BI1380" s="2"/>
      <c r="BO1380" s="2"/>
      <c r="BP1380" s="2"/>
      <c r="BQ1380" s="2"/>
    </row>
    <row r="1381" spans="18:69" x14ac:dyDescent="0.2">
      <c r="R1381" s="2"/>
      <c r="S1381" s="2"/>
      <c r="T1381" s="2"/>
      <c r="U1381" s="2"/>
      <c r="V1381" s="2"/>
      <c r="W1381" s="2"/>
      <c r="BD1381" s="2"/>
      <c r="BE1381" s="2"/>
      <c r="BF1381" s="2"/>
      <c r="BG1381" s="2"/>
      <c r="BH1381" s="2"/>
      <c r="BI1381" s="2"/>
      <c r="BO1381" s="2"/>
      <c r="BP1381" s="2"/>
      <c r="BQ1381" s="2"/>
    </row>
    <row r="1382" spans="18:69" x14ac:dyDescent="0.2">
      <c r="R1382" s="2"/>
      <c r="S1382" s="2"/>
      <c r="T1382" s="2"/>
      <c r="U1382" s="2"/>
      <c r="V1382" s="2"/>
      <c r="W1382" s="2"/>
      <c r="BD1382" s="2"/>
      <c r="BE1382" s="2"/>
      <c r="BF1382" s="2"/>
      <c r="BG1382" s="2"/>
      <c r="BH1382" s="2"/>
      <c r="BI1382" s="2"/>
      <c r="BO1382" s="2"/>
      <c r="BP1382" s="2"/>
      <c r="BQ1382" s="2"/>
    </row>
    <row r="1383" spans="18:69" x14ac:dyDescent="0.2">
      <c r="R1383" s="2"/>
      <c r="S1383" s="2"/>
      <c r="T1383" s="2"/>
      <c r="U1383" s="2"/>
      <c r="V1383" s="2"/>
      <c r="W1383" s="2"/>
      <c r="BD1383" s="2"/>
      <c r="BE1383" s="2"/>
      <c r="BF1383" s="2"/>
      <c r="BG1383" s="2"/>
      <c r="BH1383" s="2"/>
      <c r="BI1383" s="2"/>
      <c r="BO1383" s="2"/>
      <c r="BP1383" s="2"/>
      <c r="BQ1383" s="2"/>
    </row>
    <row r="1384" spans="18:69" x14ac:dyDescent="0.2">
      <c r="R1384" s="2"/>
      <c r="S1384" s="2"/>
      <c r="T1384" s="2"/>
      <c r="U1384" s="2"/>
      <c r="V1384" s="2"/>
      <c r="W1384" s="2"/>
      <c r="BD1384" s="2"/>
      <c r="BE1384" s="2"/>
      <c r="BF1384" s="2"/>
      <c r="BG1384" s="2"/>
      <c r="BH1384" s="2"/>
      <c r="BI1384" s="2"/>
      <c r="BO1384" s="2"/>
      <c r="BP1384" s="2"/>
      <c r="BQ1384" s="2"/>
    </row>
    <row r="1385" spans="18:69" x14ac:dyDescent="0.2">
      <c r="R1385" s="2"/>
      <c r="S1385" s="2"/>
      <c r="T1385" s="2"/>
      <c r="U1385" s="2"/>
      <c r="V1385" s="2"/>
      <c r="W1385" s="2"/>
      <c r="BD1385" s="2"/>
      <c r="BE1385" s="2"/>
      <c r="BF1385" s="2"/>
      <c r="BG1385" s="2"/>
      <c r="BH1385" s="2"/>
      <c r="BI1385" s="2"/>
      <c r="BO1385" s="2"/>
      <c r="BP1385" s="2"/>
      <c r="BQ1385" s="2"/>
    </row>
    <row r="1386" spans="18:69" x14ac:dyDescent="0.2">
      <c r="R1386" s="2"/>
      <c r="S1386" s="2"/>
      <c r="T1386" s="2"/>
      <c r="U1386" s="2"/>
      <c r="V1386" s="2"/>
      <c r="W1386" s="2"/>
      <c r="BD1386" s="2"/>
      <c r="BE1386" s="2"/>
      <c r="BF1386" s="2"/>
      <c r="BG1386" s="2"/>
      <c r="BH1386" s="2"/>
      <c r="BI1386" s="2"/>
      <c r="BO1386" s="2"/>
      <c r="BP1386" s="2"/>
      <c r="BQ1386" s="2"/>
    </row>
    <row r="1387" spans="18:69" x14ac:dyDescent="0.2">
      <c r="R1387" s="2"/>
      <c r="S1387" s="2"/>
      <c r="T1387" s="2"/>
      <c r="U1387" s="2"/>
      <c r="V1387" s="2"/>
      <c r="W1387" s="2"/>
      <c r="BD1387" s="2"/>
      <c r="BE1387" s="2"/>
      <c r="BF1387" s="2"/>
      <c r="BG1387" s="2"/>
      <c r="BH1387" s="2"/>
      <c r="BI1387" s="2"/>
      <c r="BO1387" s="2"/>
      <c r="BP1387" s="2"/>
      <c r="BQ1387" s="2"/>
    </row>
    <row r="1388" spans="18:69" x14ac:dyDescent="0.2">
      <c r="R1388" s="2"/>
      <c r="S1388" s="2"/>
      <c r="T1388" s="2"/>
      <c r="U1388" s="2"/>
      <c r="V1388" s="2"/>
      <c r="W1388" s="2"/>
      <c r="BD1388" s="2"/>
      <c r="BE1388" s="2"/>
      <c r="BF1388" s="2"/>
      <c r="BG1388" s="2"/>
      <c r="BH1388" s="2"/>
      <c r="BI1388" s="2"/>
      <c r="BO1388" s="2"/>
      <c r="BP1388" s="2"/>
      <c r="BQ1388" s="2"/>
    </row>
    <row r="1389" spans="18:69" x14ac:dyDescent="0.2">
      <c r="R1389" s="2"/>
      <c r="S1389" s="2"/>
      <c r="T1389" s="2"/>
      <c r="U1389" s="2"/>
      <c r="V1389" s="2"/>
      <c r="W1389" s="2"/>
      <c r="BD1389" s="2"/>
      <c r="BE1389" s="2"/>
      <c r="BF1389" s="2"/>
      <c r="BG1389" s="2"/>
      <c r="BH1389" s="2"/>
      <c r="BI1389" s="2"/>
      <c r="BO1389" s="2"/>
      <c r="BP1389" s="2"/>
      <c r="BQ1389" s="2"/>
    </row>
    <row r="1390" spans="18:69" x14ac:dyDescent="0.2">
      <c r="R1390" s="2"/>
      <c r="S1390" s="2"/>
      <c r="T1390" s="2"/>
      <c r="U1390" s="2"/>
      <c r="V1390" s="2"/>
      <c r="W1390" s="2"/>
      <c r="BD1390" s="2"/>
      <c r="BE1390" s="2"/>
      <c r="BF1390" s="2"/>
      <c r="BG1390" s="2"/>
      <c r="BH1390" s="2"/>
      <c r="BI1390" s="2"/>
      <c r="BO1390" s="2"/>
      <c r="BP1390" s="2"/>
      <c r="BQ1390" s="2"/>
    </row>
    <row r="1391" spans="18:69" x14ac:dyDescent="0.2">
      <c r="R1391" s="2"/>
      <c r="S1391" s="2"/>
      <c r="T1391" s="2"/>
      <c r="U1391" s="2"/>
      <c r="V1391" s="2"/>
      <c r="W1391" s="2"/>
      <c r="BD1391" s="2"/>
      <c r="BE1391" s="2"/>
      <c r="BF1391" s="2"/>
      <c r="BG1391" s="2"/>
      <c r="BH1391" s="2"/>
      <c r="BI1391" s="2"/>
      <c r="BO1391" s="2"/>
      <c r="BP1391" s="2"/>
      <c r="BQ1391" s="2"/>
    </row>
    <row r="1392" spans="18:69" x14ac:dyDescent="0.2">
      <c r="R1392" s="2"/>
      <c r="S1392" s="2"/>
      <c r="T1392" s="2"/>
      <c r="U1392" s="2"/>
      <c r="V1392" s="2"/>
      <c r="W1392" s="2"/>
      <c r="BD1392" s="2"/>
      <c r="BE1392" s="2"/>
      <c r="BF1392" s="2"/>
      <c r="BG1392" s="2"/>
      <c r="BH1392" s="2"/>
      <c r="BI1392" s="2"/>
      <c r="BO1392" s="2"/>
      <c r="BP1392" s="2"/>
      <c r="BQ1392" s="2"/>
    </row>
    <row r="1393" spans="18:69" x14ac:dyDescent="0.2">
      <c r="R1393" s="2"/>
      <c r="S1393" s="2"/>
      <c r="T1393" s="2"/>
      <c r="U1393" s="2"/>
      <c r="V1393" s="2"/>
      <c r="W1393" s="2"/>
      <c r="BD1393" s="2"/>
      <c r="BE1393" s="2"/>
      <c r="BF1393" s="2"/>
      <c r="BG1393" s="2"/>
      <c r="BH1393" s="2"/>
      <c r="BI1393" s="2"/>
      <c r="BO1393" s="2"/>
      <c r="BP1393" s="2"/>
      <c r="BQ1393" s="2"/>
    </row>
    <row r="1394" spans="18:69" x14ac:dyDescent="0.2">
      <c r="R1394" s="2"/>
      <c r="S1394" s="2"/>
      <c r="T1394" s="2"/>
      <c r="U1394" s="2"/>
      <c r="V1394" s="2"/>
      <c r="W1394" s="2"/>
      <c r="BD1394" s="2"/>
      <c r="BE1394" s="2"/>
      <c r="BF1394" s="2"/>
      <c r="BG1394" s="2"/>
      <c r="BH1394" s="2"/>
      <c r="BI1394" s="2"/>
      <c r="BO1394" s="2"/>
      <c r="BP1394" s="2"/>
      <c r="BQ1394" s="2"/>
    </row>
    <row r="1395" spans="18:69" x14ac:dyDescent="0.2">
      <c r="R1395" s="2"/>
      <c r="S1395" s="2"/>
      <c r="T1395" s="2"/>
      <c r="U1395" s="2"/>
      <c r="V1395" s="2"/>
      <c r="W1395" s="2"/>
      <c r="BD1395" s="2"/>
      <c r="BE1395" s="2"/>
      <c r="BF1395" s="2"/>
      <c r="BG1395" s="2"/>
      <c r="BH1395" s="2"/>
      <c r="BI1395" s="2"/>
      <c r="BO1395" s="2"/>
      <c r="BP1395" s="2"/>
      <c r="BQ1395" s="2"/>
    </row>
    <row r="1396" spans="18:69" x14ac:dyDescent="0.2">
      <c r="R1396" s="2"/>
      <c r="S1396" s="2"/>
      <c r="T1396" s="2"/>
      <c r="U1396" s="2"/>
      <c r="V1396" s="2"/>
      <c r="W1396" s="2"/>
      <c r="BD1396" s="2"/>
      <c r="BE1396" s="2"/>
      <c r="BF1396" s="2"/>
      <c r="BG1396" s="2"/>
      <c r="BH1396" s="2"/>
      <c r="BI1396" s="2"/>
      <c r="BO1396" s="2"/>
      <c r="BP1396" s="2"/>
      <c r="BQ1396" s="2"/>
    </row>
    <row r="1397" spans="18:69" x14ac:dyDescent="0.2">
      <c r="R1397" s="2"/>
      <c r="S1397" s="2"/>
      <c r="T1397" s="2"/>
      <c r="U1397" s="2"/>
      <c r="V1397" s="2"/>
      <c r="W1397" s="2"/>
      <c r="BD1397" s="2"/>
      <c r="BE1397" s="2"/>
      <c r="BF1397" s="2"/>
      <c r="BG1397" s="2"/>
      <c r="BH1397" s="2"/>
      <c r="BI1397" s="2"/>
      <c r="BO1397" s="2"/>
      <c r="BP1397" s="2"/>
      <c r="BQ1397" s="2"/>
    </row>
    <row r="1398" spans="18:69" x14ac:dyDescent="0.2">
      <c r="R1398" s="2"/>
      <c r="S1398" s="2"/>
      <c r="T1398" s="2"/>
      <c r="U1398" s="2"/>
      <c r="V1398" s="2"/>
      <c r="W1398" s="2"/>
      <c r="BD1398" s="2"/>
      <c r="BE1398" s="2"/>
      <c r="BF1398" s="2"/>
      <c r="BG1398" s="2"/>
      <c r="BH1398" s="2"/>
      <c r="BI1398" s="2"/>
      <c r="BO1398" s="2"/>
      <c r="BP1398" s="2"/>
      <c r="BQ1398" s="2"/>
    </row>
    <row r="1399" spans="18:69" x14ac:dyDescent="0.2">
      <c r="R1399" s="2"/>
      <c r="S1399" s="2"/>
      <c r="T1399" s="2"/>
      <c r="U1399" s="2"/>
      <c r="V1399" s="2"/>
      <c r="W1399" s="2"/>
      <c r="BD1399" s="2"/>
      <c r="BE1399" s="2"/>
      <c r="BF1399" s="2"/>
      <c r="BG1399" s="2"/>
      <c r="BH1399" s="2"/>
      <c r="BI1399" s="2"/>
      <c r="BO1399" s="2"/>
      <c r="BP1399" s="2"/>
      <c r="BQ1399" s="2"/>
    </row>
    <row r="1400" spans="18:69" x14ac:dyDescent="0.2">
      <c r="R1400" s="2"/>
      <c r="S1400" s="2"/>
      <c r="T1400" s="2"/>
      <c r="U1400" s="2"/>
      <c r="V1400" s="2"/>
      <c r="W1400" s="2"/>
      <c r="BD1400" s="2"/>
      <c r="BE1400" s="2"/>
      <c r="BF1400" s="2"/>
      <c r="BG1400" s="2"/>
      <c r="BH1400" s="2"/>
      <c r="BI1400" s="2"/>
      <c r="BO1400" s="2"/>
      <c r="BP1400" s="2"/>
      <c r="BQ1400" s="2"/>
    </row>
    <row r="1401" spans="18:69" x14ac:dyDescent="0.2">
      <c r="R1401" s="2"/>
      <c r="S1401" s="2"/>
      <c r="T1401" s="2"/>
      <c r="U1401" s="2"/>
      <c r="V1401" s="2"/>
      <c r="W1401" s="2"/>
      <c r="BD1401" s="2"/>
      <c r="BE1401" s="2"/>
      <c r="BF1401" s="2"/>
      <c r="BG1401" s="2"/>
      <c r="BH1401" s="2"/>
      <c r="BI1401" s="2"/>
      <c r="BO1401" s="2"/>
      <c r="BP1401" s="2"/>
      <c r="BQ1401" s="2"/>
    </row>
    <row r="1402" spans="18:69" x14ac:dyDescent="0.2">
      <c r="R1402" s="2"/>
      <c r="S1402" s="2"/>
      <c r="T1402" s="2"/>
      <c r="U1402" s="2"/>
      <c r="V1402" s="2"/>
      <c r="W1402" s="2"/>
      <c r="BD1402" s="2"/>
      <c r="BE1402" s="2"/>
      <c r="BF1402" s="2"/>
      <c r="BG1402" s="2"/>
      <c r="BH1402" s="2"/>
      <c r="BI1402" s="2"/>
      <c r="BO1402" s="2"/>
      <c r="BP1402" s="2"/>
      <c r="BQ1402" s="2"/>
    </row>
    <row r="1403" spans="18:69" x14ac:dyDescent="0.2">
      <c r="R1403" s="2"/>
      <c r="S1403" s="2"/>
      <c r="T1403" s="2"/>
      <c r="U1403" s="2"/>
      <c r="V1403" s="2"/>
      <c r="W1403" s="2"/>
      <c r="BD1403" s="2"/>
      <c r="BE1403" s="2"/>
      <c r="BF1403" s="2"/>
      <c r="BG1403" s="2"/>
      <c r="BH1403" s="2"/>
      <c r="BI1403" s="2"/>
      <c r="BO1403" s="2"/>
      <c r="BP1403" s="2"/>
      <c r="BQ1403" s="2"/>
    </row>
    <row r="1404" spans="18:69" x14ac:dyDescent="0.2">
      <c r="R1404" s="2"/>
      <c r="S1404" s="2"/>
      <c r="T1404" s="2"/>
      <c r="U1404" s="2"/>
      <c r="V1404" s="2"/>
      <c r="W1404" s="2"/>
      <c r="BD1404" s="2"/>
      <c r="BE1404" s="2"/>
      <c r="BF1404" s="2"/>
      <c r="BG1404" s="2"/>
      <c r="BH1404" s="2"/>
      <c r="BI1404" s="2"/>
      <c r="BO1404" s="2"/>
      <c r="BP1404" s="2"/>
      <c r="BQ1404" s="2"/>
    </row>
    <row r="1405" spans="18:69" x14ac:dyDescent="0.2">
      <c r="R1405" s="2"/>
      <c r="S1405" s="2"/>
      <c r="T1405" s="2"/>
      <c r="U1405" s="2"/>
      <c r="V1405" s="2"/>
      <c r="W1405" s="2"/>
      <c r="BD1405" s="2"/>
      <c r="BE1405" s="2"/>
      <c r="BF1405" s="2"/>
      <c r="BG1405" s="2"/>
      <c r="BH1405" s="2"/>
      <c r="BI1405" s="2"/>
      <c r="BO1405" s="2"/>
      <c r="BP1405" s="2"/>
      <c r="BQ1405" s="2"/>
    </row>
    <row r="1406" spans="18:69" x14ac:dyDescent="0.2">
      <c r="R1406" s="2"/>
      <c r="S1406" s="2"/>
      <c r="T1406" s="2"/>
      <c r="U1406" s="2"/>
      <c r="V1406" s="2"/>
      <c r="W1406" s="2"/>
      <c r="BD1406" s="2"/>
      <c r="BE1406" s="2"/>
      <c r="BF1406" s="2"/>
      <c r="BG1406" s="2"/>
      <c r="BH1406" s="2"/>
      <c r="BI1406" s="2"/>
      <c r="BO1406" s="2"/>
      <c r="BP1406" s="2"/>
      <c r="BQ1406" s="2"/>
    </row>
    <row r="1407" spans="18:69" x14ac:dyDescent="0.2">
      <c r="R1407" s="2"/>
      <c r="S1407" s="2"/>
      <c r="T1407" s="2"/>
      <c r="U1407" s="2"/>
      <c r="V1407" s="2"/>
      <c r="W1407" s="2"/>
      <c r="BD1407" s="2"/>
      <c r="BE1407" s="2"/>
      <c r="BF1407" s="2"/>
      <c r="BG1407" s="2"/>
      <c r="BH1407" s="2"/>
      <c r="BI1407" s="2"/>
      <c r="BO1407" s="2"/>
      <c r="BP1407" s="2"/>
      <c r="BQ1407" s="2"/>
    </row>
    <row r="1408" spans="18:69" x14ac:dyDescent="0.2">
      <c r="R1408" s="2"/>
      <c r="S1408" s="2"/>
      <c r="T1408" s="2"/>
      <c r="U1408" s="2"/>
      <c r="V1408" s="2"/>
      <c r="W1408" s="2"/>
      <c r="BD1408" s="2"/>
      <c r="BE1408" s="2"/>
      <c r="BF1408" s="2"/>
      <c r="BG1408" s="2"/>
      <c r="BH1408" s="2"/>
      <c r="BI1408" s="2"/>
      <c r="BO1408" s="2"/>
      <c r="BP1408" s="2"/>
      <c r="BQ1408" s="2"/>
    </row>
    <row r="1409" spans="18:69" x14ac:dyDescent="0.2">
      <c r="R1409" s="2"/>
      <c r="S1409" s="2"/>
      <c r="T1409" s="2"/>
      <c r="U1409" s="2"/>
      <c r="V1409" s="2"/>
      <c r="W1409" s="2"/>
      <c r="BD1409" s="2"/>
      <c r="BE1409" s="2"/>
      <c r="BF1409" s="2"/>
      <c r="BG1409" s="2"/>
      <c r="BH1409" s="2"/>
      <c r="BI1409" s="2"/>
      <c r="BO1409" s="2"/>
      <c r="BP1409" s="2"/>
      <c r="BQ1409" s="2"/>
    </row>
    <row r="1410" spans="18:69" x14ac:dyDescent="0.2">
      <c r="R1410" s="2"/>
      <c r="S1410" s="2"/>
      <c r="T1410" s="2"/>
      <c r="U1410" s="2"/>
      <c r="V1410" s="2"/>
      <c r="W1410" s="2"/>
      <c r="BD1410" s="2"/>
      <c r="BE1410" s="2"/>
      <c r="BF1410" s="2"/>
      <c r="BG1410" s="2"/>
      <c r="BH1410" s="2"/>
      <c r="BI1410" s="2"/>
      <c r="BO1410" s="2"/>
      <c r="BP1410" s="2"/>
      <c r="BQ1410" s="2"/>
    </row>
    <row r="1411" spans="18:69" x14ac:dyDescent="0.2">
      <c r="R1411" s="2"/>
      <c r="S1411" s="2"/>
      <c r="T1411" s="2"/>
      <c r="U1411" s="2"/>
      <c r="V1411" s="2"/>
      <c r="W1411" s="2"/>
      <c r="BD1411" s="2"/>
      <c r="BE1411" s="2"/>
      <c r="BF1411" s="2"/>
      <c r="BG1411" s="2"/>
      <c r="BH1411" s="2"/>
      <c r="BI1411" s="2"/>
      <c r="BO1411" s="2"/>
      <c r="BP1411" s="2"/>
      <c r="BQ1411" s="2"/>
    </row>
    <row r="1412" spans="18:69" x14ac:dyDescent="0.2">
      <c r="R1412" s="2"/>
      <c r="S1412" s="2"/>
      <c r="T1412" s="2"/>
      <c r="U1412" s="2"/>
      <c r="V1412" s="2"/>
      <c r="W1412" s="2"/>
      <c r="BD1412" s="2"/>
      <c r="BE1412" s="2"/>
      <c r="BF1412" s="2"/>
      <c r="BG1412" s="2"/>
      <c r="BH1412" s="2"/>
      <c r="BI1412" s="2"/>
      <c r="BO1412" s="2"/>
      <c r="BP1412" s="2"/>
      <c r="BQ1412" s="2"/>
    </row>
    <row r="1413" spans="18:69" x14ac:dyDescent="0.2">
      <c r="R1413" s="2"/>
      <c r="S1413" s="2"/>
      <c r="T1413" s="2"/>
      <c r="U1413" s="2"/>
      <c r="V1413" s="2"/>
      <c r="W1413" s="2"/>
      <c r="BD1413" s="2"/>
      <c r="BE1413" s="2"/>
      <c r="BF1413" s="2"/>
      <c r="BG1413" s="2"/>
      <c r="BH1413" s="2"/>
      <c r="BI1413" s="2"/>
      <c r="BO1413" s="2"/>
      <c r="BP1413" s="2"/>
      <c r="BQ1413" s="2"/>
    </row>
    <row r="1414" spans="18:69" x14ac:dyDescent="0.2">
      <c r="R1414" s="2"/>
      <c r="S1414" s="2"/>
      <c r="T1414" s="2"/>
      <c r="U1414" s="2"/>
      <c r="V1414" s="2"/>
      <c r="W1414" s="2"/>
      <c r="BD1414" s="2"/>
      <c r="BE1414" s="2"/>
      <c r="BF1414" s="2"/>
      <c r="BG1414" s="2"/>
      <c r="BH1414" s="2"/>
      <c r="BI1414" s="2"/>
      <c r="BO1414" s="2"/>
      <c r="BP1414" s="2"/>
      <c r="BQ1414" s="2"/>
    </row>
    <row r="1415" spans="18:69" x14ac:dyDescent="0.2">
      <c r="R1415" s="2"/>
      <c r="S1415" s="2"/>
      <c r="T1415" s="2"/>
      <c r="U1415" s="2"/>
      <c r="V1415" s="2"/>
      <c r="W1415" s="2"/>
      <c r="BD1415" s="2"/>
      <c r="BE1415" s="2"/>
      <c r="BF1415" s="2"/>
      <c r="BG1415" s="2"/>
      <c r="BH1415" s="2"/>
      <c r="BI1415" s="2"/>
      <c r="BO1415" s="2"/>
      <c r="BP1415" s="2"/>
      <c r="BQ1415" s="2"/>
    </row>
    <row r="1416" spans="18:69" x14ac:dyDescent="0.2">
      <c r="R1416" s="2"/>
      <c r="S1416" s="2"/>
      <c r="T1416" s="2"/>
      <c r="U1416" s="2"/>
      <c r="V1416" s="2"/>
      <c r="W1416" s="2"/>
      <c r="BD1416" s="2"/>
      <c r="BE1416" s="2"/>
      <c r="BF1416" s="2"/>
      <c r="BG1416" s="2"/>
      <c r="BH1416" s="2"/>
      <c r="BI1416" s="2"/>
      <c r="BO1416" s="2"/>
      <c r="BP1416" s="2"/>
      <c r="BQ1416" s="2"/>
    </row>
    <row r="1417" spans="18:69" x14ac:dyDescent="0.2">
      <c r="R1417" s="2"/>
      <c r="S1417" s="2"/>
      <c r="T1417" s="2"/>
      <c r="U1417" s="2"/>
      <c r="V1417" s="2"/>
      <c r="W1417" s="2"/>
      <c r="BD1417" s="2"/>
      <c r="BE1417" s="2"/>
      <c r="BF1417" s="2"/>
      <c r="BG1417" s="2"/>
      <c r="BH1417" s="2"/>
      <c r="BI1417" s="2"/>
      <c r="BO1417" s="2"/>
      <c r="BP1417" s="2"/>
      <c r="BQ1417" s="2"/>
    </row>
    <row r="1418" spans="18:69" x14ac:dyDescent="0.2">
      <c r="R1418" s="2"/>
      <c r="S1418" s="2"/>
      <c r="T1418" s="2"/>
      <c r="U1418" s="2"/>
      <c r="V1418" s="2"/>
      <c r="W1418" s="2"/>
      <c r="BD1418" s="2"/>
      <c r="BE1418" s="2"/>
      <c r="BF1418" s="2"/>
      <c r="BG1418" s="2"/>
      <c r="BH1418" s="2"/>
      <c r="BI1418" s="2"/>
      <c r="BO1418" s="2"/>
      <c r="BP1418" s="2"/>
      <c r="BQ1418" s="2"/>
    </row>
    <row r="1419" spans="18:69" x14ac:dyDescent="0.2">
      <c r="R1419" s="2"/>
      <c r="S1419" s="2"/>
      <c r="T1419" s="2"/>
      <c r="U1419" s="2"/>
      <c r="V1419" s="2"/>
      <c r="W1419" s="2"/>
      <c r="BD1419" s="2"/>
      <c r="BE1419" s="2"/>
      <c r="BF1419" s="2"/>
      <c r="BG1419" s="2"/>
      <c r="BH1419" s="2"/>
      <c r="BI1419" s="2"/>
      <c r="BO1419" s="2"/>
      <c r="BP1419" s="2"/>
      <c r="BQ1419" s="2"/>
    </row>
    <row r="1420" spans="18:69" x14ac:dyDescent="0.2">
      <c r="R1420" s="2"/>
      <c r="S1420" s="2"/>
      <c r="T1420" s="2"/>
      <c r="U1420" s="2"/>
      <c r="V1420" s="2"/>
      <c r="W1420" s="2"/>
      <c r="BD1420" s="2"/>
      <c r="BE1420" s="2"/>
      <c r="BF1420" s="2"/>
      <c r="BG1420" s="2"/>
      <c r="BH1420" s="2"/>
      <c r="BI1420" s="2"/>
      <c r="BO1420" s="2"/>
      <c r="BP1420" s="2"/>
      <c r="BQ1420" s="2"/>
    </row>
    <row r="1421" spans="18:69" x14ac:dyDescent="0.2">
      <c r="R1421" s="2"/>
      <c r="S1421" s="2"/>
      <c r="T1421" s="2"/>
      <c r="U1421" s="2"/>
      <c r="V1421" s="2"/>
      <c r="W1421" s="2"/>
      <c r="BD1421" s="2"/>
      <c r="BE1421" s="2"/>
      <c r="BF1421" s="2"/>
      <c r="BG1421" s="2"/>
      <c r="BH1421" s="2"/>
      <c r="BI1421" s="2"/>
      <c r="BO1421" s="2"/>
      <c r="BP1421" s="2"/>
      <c r="BQ1421" s="2"/>
    </row>
    <row r="1422" spans="18:69" x14ac:dyDescent="0.2">
      <c r="R1422" s="2"/>
      <c r="S1422" s="2"/>
      <c r="T1422" s="2"/>
      <c r="U1422" s="2"/>
      <c r="V1422" s="2"/>
      <c r="W1422" s="2"/>
      <c r="BD1422" s="2"/>
      <c r="BE1422" s="2"/>
      <c r="BF1422" s="2"/>
      <c r="BG1422" s="2"/>
      <c r="BH1422" s="2"/>
      <c r="BI1422" s="2"/>
      <c r="BO1422" s="2"/>
      <c r="BP1422" s="2"/>
      <c r="BQ1422" s="2"/>
    </row>
    <row r="1423" spans="18:69" x14ac:dyDescent="0.2">
      <c r="R1423" s="2"/>
      <c r="S1423" s="2"/>
      <c r="T1423" s="2"/>
      <c r="U1423" s="2"/>
      <c r="V1423" s="2"/>
      <c r="W1423" s="2"/>
      <c r="BD1423" s="2"/>
      <c r="BE1423" s="2"/>
      <c r="BF1423" s="2"/>
      <c r="BG1423" s="2"/>
      <c r="BH1423" s="2"/>
      <c r="BI1423" s="2"/>
      <c r="BO1423" s="2"/>
      <c r="BP1423" s="2"/>
      <c r="BQ1423" s="2"/>
    </row>
    <row r="1424" spans="18:69" x14ac:dyDescent="0.2">
      <c r="R1424" s="2"/>
      <c r="S1424" s="2"/>
      <c r="T1424" s="2"/>
      <c r="U1424" s="2"/>
      <c r="V1424" s="2"/>
      <c r="W1424" s="2"/>
      <c r="BD1424" s="2"/>
      <c r="BE1424" s="2"/>
      <c r="BF1424" s="2"/>
      <c r="BG1424" s="2"/>
      <c r="BH1424" s="2"/>
      <c r="BI1424" s="2"/>
      <c r="BO1424" s="2"/>
      <c r="BP1424" s="2"/>
      <c r="BQ1424" s="2"/>
    </row>
    <row r="1425" spans="18:69" x14ac:dyDescent="0.2">
      <c r="R1425" s="2"/>
      <c r="S1425" s="2"/>
      <c r="T1425" s="2"/>
      <c r="U1425" s="2"/>
      <c r="V1425" s="2"/>
      <c r="W1425" s="2"/>
      <c r="BD1425" s="2"/>
      <c r="BE1425" s="2"/>
      <c r="BF1425" s="2"/>
      <c r="BG1425" s="2"/>
      <c r="BH1425" s="2"/>
      <c r="BI1425" s="2"/>
      <c r="BO1425" s="2"/>
      <c r="BP1425" s="2"/>
      <c r="BQ1425" s="2"/>
    </row>
    <row r="1426" spans="18:69" x14ac:dyDescent="0.2">
      <c r="R1426" s="2"/>
      <c r="S1426" s="2"/>
      <c r="T1426" s="2"/>
      <c r="U1426" s="2"/>
      <c r="V1426" s="2"/>
      <c r="W1426" s="2"/>
      <c r="BD1426" s="2"/>
      <c r="BE1426" s="2"/>
      <c r="BF1426" s="2"/>
      <c r="BG1426" s="2"/>
      <c r="BH1426" s="2"/>
      <c r="BI1426" s="2"/>
      <c r="BO1426" s="2"/>
      <c r="BP1426" s="2"/>
      <c r="BQ1426" s="2"/>
    </row>
    <row r="1427" spans="18:69" x14ac:dyDescent="0.2">
      <c r="R1427" s="2"/>
      <c r="S1427" s="2"/>
      <c r="T1427" s="2"/>
      <c r="U1427" s="2"/>
      <c r="V1427" s="2"/>
      <c r="W1427" s="2"/>
      <c r="BD1427" s="2"/>
      <c r="BE1427" s="2"/>
      <c r="BF1427" s="2"/>
      <c r="BG1427" s="2"/>
      <c r="BH1427" s="2"/>
      <c r="BI1427" s="2"/>
      <c r="BO1427" s="2"/>
      <c r="BP1427" s="2"/>
      <c r="BQ1427" s="2"/>
    </row>
    <row r="1428" spans="18:69" x14ac:dyDescent="0.2">
      <c r="R1428" s="2"/>
      <c r="S1428" s="2"/>
      <c r="T1428" s="2"/>
      <c r="U1428" s="2"/>
      <c r="V1428" s="2"/>
      <c r="W1428" s="2"/>
      <c r="BD1428" s="2"/>
      <c r="BE1428" s="2"/>
      <c r="BF1428" s="2"/>
      <c r="BG1428" s="2"/>
      <c r="BH1428" s="2"/>
      <c r="BI1428" s="2"/>
      <c r="BO1428" s="2"/>
      <c r="BP1428" s="2"/>
      <c r="BQ1428" s="2"/>
    </row>
    <row r="1429" spans="18:69" x14ac:dyDescent="0.2">
      <c r="R1429" s="2"/>
      <c r="S1429" s="2"/>
      <c r="T1429" s="2"/>
      <c r="U1429" s="2"/>
      <c r="V1429" s="2"/>
      <c r="W1429" s="2"/>
      <c r="BD1429" s="2"/>
      <c r="BE1429" s="2"/>
      <c r="BF1429" s="2"/>
      <c r="BG1429" s="2"/>
      <c r="BH1429" s="2"/>
      <c r="BI1429" s="2"/>
      <c r="BO1429" s="2"/>
      <c r="BP1429" s="2"/>
      <c r="BQ1429" s="2"/>
    </row>
    <row r="1430" spans="18:69" x14ac:dyDescent="0.2">
      <c r="R1430" s="2"/>
      <c r="S1430" s="2"/>
      <c r="T1430" s="2"/>
      <c r="U1430" s="2"/>
      <c r="V1430" s="2"/>
      <c r="W1430" s="2"/>
      <c r="BD1430" s="2"/>
      <c r="BE1430" s="2"/>
      <c r="BF1430" s="2"/>
      <c r="BG1430" s="2"/>
      <c r="BH1430" s="2"/>
      <c r="BI1430" s="2"/>
      <c r="BO1430" s="2"/>
      <c r="BP1430" s="2"/>
      <c r="BQ1430" s="2"/>
    </row>
    <row r="1431" spans="18:69" x14ac:dyDescent="0.2">
      <c r="R1431" s="2"/>
      <c r="S1431" s="2"/>
      <c r="T1431" s="2"/>
      <c r="U1431" s="2"/>
      <c r="V1431" s="2"/>
      <c r="W1431" s="2"/>
      <c r="BD1431" s="2"/>
      <c r="BE1431" s="2"/>
      <c r="BF1431" s="2"/>
      <c r="BG1431" s="2"/>
      <c r="BH1431" s="2"/>
      <c r="BI1431" s="2"/>
      <c r="BO1431" s="2"/>
      <c r="BP1431" s="2"/>
      <c r="BQ1431" s="2"/>
    </row>
    <row r="1432" spans="18:69" x14ac:dyDescent="0.2">
      <c r="R1432" s="2"/>
      <c r="S1432" s="2"/>
      <c r="T1432" s="2"/>
      <c r="U1432" s="2"/>
      <c r="V1432" s="2"/>
      <c r="W1432" s="2"/>
      <c r="BD1432" s="2"/>
      <c r="BE1432" s="2"/>
      <c r="BF1432" s="2"/>
      <c r="BG1432" s="2"/>
      <c r="BH1432" s="2"/>
      <c r="BI1432" s="2"/>
      <c r="BO1432" s="2"/>
      <c r="BP1432" s="2"/>
      <c r="BQ1432" s="2"/>
    </row>
    <row r="1433" spans="18:69" x14ac:dyDescent="0.2">
      <c r="R1433" s="2"/>
      <c r="S1433" s="2"/>
      <c r="T1433" s="2"/>
      <c r="U1433" s="2"/>
      <c r="V1433" s="2"/>
      <c r="W1433" s="2"/>
      <c r="BD1433" s="2"/>
      <c r="BE1433" s="2"/>
      <c r="BF1433" s="2"/>
      <c r="BG1433" s="2"/>
      <c r="BH1433" s="2"/>
      <c r="BI1433" s="2"/>
      <c r="BO1433" s="2"/>
      <c r="BP1433" s="2"/>
      <c r="BQ1433" s="2"/>
    </row>
    <row r="1434" spans="18:69" x14ac:dyDescent="0.2">
      <c r="R1434" s="2"/>
      <c r="S1434" s="2"/>
      <c r="T1434" s="2"/>
      <c r="U1434" s="2"/>
      <c r="V1434" s="2"/>
      <c r="W1434" s="2"/>
      <c r="BD1434" s="2"/>
      <c r="BE1434" s="2"/>
      <c r="BF1434" s="2"/>
      <c r="BG1434" s="2"/>
      <c r="BH1434" s="2"/>
      <c r="BI1434" s="2"/>
      <c r="BO1434" s="2"/>
      <c r="BP1434" s="2"/>
      <c r="BQ1434" s="2"/>
    </row>
    <row r="1435" spans="18:69" x14ac:dyDescent="0.2">
      <c r="R1435" s="2"/>
      <c r="S1435" s="2"/>
      <c r="T1435" s="2"/>
      <c r="U1435" s="2"/>
      <c r="V1435" s="2"/>
      <c r="W1435" s="2"/>
      <c r="BD1435" s="2"/>
      <c r="BE1435" s="2"/>
      <c r="BF1435" s="2"/>
      <c r="BG1435" s="2"/>
      <c r="BH1435" s="2"/>
      <c r="BI1435" s="2"/>
      <c r="BO1435" s="2"/>
      <c r="BP1435" s="2"/>
      <c r="BQ1435" s="2"/>
    </row>
    <row r="1436" spans="18:69" x14ac:dyDescent="0.2">
      <c r="R1436" s="2"/>
      <c r="S1436" s="2"/>
      <c r="T1436" s="2"/>
      <c r="U1436" s="2"/>
      <c r="V1436" s="2"/>
      <c r="W1436" s="2"/>
      <c r="BD1436" s="2"/>
      <c r="BE1436" s="2"/>
      <c r="BF1436" s="2"/>
      <c r="BG1436" s="2"/>
      <c r="BH1436" s="2"/>
      <c r="BI1436" s="2"/>
      <c r="BO1436" s="2"/>
      <c r="BP1436" s="2"/>
      <c r="BQ1436" s="2"/>
    </row>
    <row r="1437" spans="18:69" x14ac:dyDescent="0.2">
      <c r="R1437" s="2"/>
      <c r="S1437" s="2"/>
      <c r="T1437" s="2"/>
      <c r="U1437" s="2"/>
      <c r="V1437" s="2"/>
      <c r="W1437" s="2"/>
      <c r="BD1437" s="2"/>
      <c r="BE1437" s="2"/>
      <c r="BF1437" s="2"/>
      <c r="BG1437" s="2"/>
      <c r="BH1437" s="2"/>
      <c r="BI1437" s="2"/>
      <c r="BO1437" s="2"/>
      <c r="BP1437" s="2"/>
      <c r="BQ1437" s="2"/>
    </row>
    <row r="1438" spans="18:69" x14ac:dyDescent="0.2">
      <c r="R1438" s="2"/>
      <c r="S1438" s="2"/>
      <c r="T1438" s="2"/>
      <c r="U1438" s="2"/>
      <c r="V1438" s="2"/>
      <c r="W1438" s="2"/>
      <c r="BD1438" s="2"/>
      <c r="BE1438" s="2"/>
      <c r="BF1438" s="2"/>
      <c r="BG1438" s="2"/>
      <c r="BH1438" s="2"/>
      <c r="BI1438" s="2"/>
      <c r="BO1438" s="2"/>
      <c r="BP1438" s="2"/>
      <c r="BQ1438" s="2"/>
    </row>
    <row r="1439" spans="18:69" x14ac:dyDescent="0.2">
      <c r="R1439" s="2"/>
      <c r="S1439" s="2"/>
      <c r="T1439" s="2"/>
      <c r="U1439" s="2"/>
      <c r="V1439" s="2"/>
      <c r="W1439" s="2"/>
      <c r="BD1439" s="2"/>
      <c r="BE1439" s="2"/>
      <c r="BF1439" s="2"/>
      <c r="BG1439" s="2"/>
      <c r="BH1439" s="2"/>
      <c r="BI1439" s="2"/>
      <c r="BO1439" s="2"/>
      <c r="BP1439" s="2"/>
      <c r="BQ1439" s="2"/>
    </row>
    <row r="1440" spans="18:69" x14ac:dyDescent="0.2">
      <c r="R1440" s="2"/>
      <c r="S1440" s="2"/>
      <c r="T1440" s="2"/>
      <c r="U1440" s="2"/>
      <c r="V1440" s="2"/>
      <c r="W1440" s="2"/>
      <c r="BD1440" s="2"/>
      <c r="BE1440" s="2"/>
      <c r="BF1440" s="2"/>
      <c r="BG1440" s="2"/>
      <c r="BH1440" s="2"/>
      <c r="BI1440" s="2"/>
      <c r="BO1440" s="2"/>
      <c r="BP1440" s="2"/>
      <c r="BQ1440" s="2"/>
    </row>
    <row r="1441" spans="18:69" x14ac:dyDescent="0.2">
      <c r="R1441" s="2"/>
      <c r="S1441" s="2"/>
      <c r="T1441" s="2"/>
      <c r="U1441" s="2"/>
      <c r="V1441" s="2"/>
      <c r="W1441" s="2"/>
      <c r="BD1441" s="2"/>
      <c r="BE1441" s="2"/>
      <c r="BF1441" s="2"/>
      <c r="BG1441" s="2"/>
      <c r="BH1441" s="2"/>
      <c r="BI1441" s="2"/>
      <c r="BO1441" s="2"/>
      <c r="BP1441" s="2"/>
      <c r="BQ1441" s="2"/>
    </row>
    <row r="1442" spans="18:69" x14ac:dyDescent="0.2">
      <c r="R1442" s="2"/>
      <c r="S1442" s="2"/>
      <c r="T1442" s="2"/>
      <c r="U1442" s="2"/>
      <c r="V1442" s="2"/>
      <c r="W1442" s="2"/>
      <c r="BD1442" s="2"/>
      <c r="BE1442" s="2"/>
      <c r="BF1442" s="2"/>
      <c r="BG1442" s="2"/>
      <c r="BH1442" s="2"/>
      <c r="BI1442" s="2"/>
      <c r="BO1442" s="2"/>
      <c r="BP1442" s="2"/>
      <c r="BQ1442" s="2"/>
    </row>
    <row r="1443" spans="18:69" x14ac:dyDescent="0.2">
      <c r="R1443" s="2"/>
      <c r="S1443" s="2"/>
      <c r="T1443" s="2"/>
      <c r="U1443" s="2"/>
      <c r="V1443" s="2"/>
      <c r="W1443" s="2"/>
      <c r="BD1443" s="2"/>
      <c r="BE1443" s="2"/>
      <c r="BF1443" s="2"/>
      <c r="BG1443" s="2"/>
      <c r="BH1443" s="2"/>
      <c r="BI1443" s="2"/>
      <c r="BO1443" s="2"/>
      <c r="BP1443" s="2"/>
      <c r="BQ1443" s="2"/>
    </row>
    <row r="1444" spans="18:69" x14ac:dyDescent="0.2">
      <c r="R1444" s="2"/>
      <c r="S1444" s="2"/>
      <c r="T1444" s="2"/>
      <c r="U1444" s="2"/>
      <c r="V1444" s="2"/>
      <c r="W1444" s="2"/>
      <c r="BD1444" s="2"/>
      <c r="BE1444" s="2"/>
      <c r="BF1444" s="2"/>
      <c r="BG1444" s="2"/>
      <c r="BH1444" s="2"/>
      <c r="BI1444" s="2"/>
      <c r="BO1444" s="2"/>
      <c r="BP1444" s="2"/>
      <c r="BQ1444" s="2"/>
    </row>
    <row r="1445" spans="18:69" x14ac:dyDescent="0.2">
      <c r="R1445" s="2"/>
      <c r="S1445" s="2"/>
      <c r="T1445" s="2"/>
      <c r="U1445" s="2"/>
      <c r="V1445" s="2"/>
      <c r="W1445" s="2"/>
      <c r="BD1445" s="2"/>
      <c r="BE1445" s="2"/>
      <c r="BF1445" s="2"/>
      <c r="BG1445" s="2"/>
      <c r="BH1445" s="2"/>
      <c r="BI1445" s="2"/>
      <c r="BO1445" s="2"/>
      <c r="BP1445" s="2"/>
      <c r="BQ1445" s="2"/>
    </row>
    <row r="1446" spans="18:69" x14ac:dyDescent="0.2">
      <c r="R1446" s="2"/>
      <c r="S1446" s="2"/>
      <c r="T1446" s="2"/>
      <c r="U1446" s="2"/>
      <c r="V1446" s="2"/>
      <c r="W1446" s="2"/>
      <c r="BD1446" s="2"/>
      <c r="BE1446" s="2"/>
      <c r="BF1446" s="2"/>
      <c r="BG1446" s="2"/>
      <c r="BH1446" s="2"/>
      <c r="BI1446" s="2"/>
      <c r="BO1446" s="2"/>
      <c r="BP1446" s="2"/>
      <c r="BQ1446" s="2"/>
    </row>
    <row r="1447" spans="18:69" x14ac:dyDescent="0.2">
      <c r="R1447" s="2"/>
      <c r="S1447" s="2"/>
      <c r="T1447" s="2"/>
      <c r="U1447" s="2"/>
      <c r="V1447" s="2"/>
      <c r="W1447" s="2"/>
      <c r="BD1447" s="2"/>
      <c r="BE1447" s="2"/>
      <c r="BF1447" s="2"/>
      <c r="BG1447" s="2"/>
      <c r="BH1447" s="2"/>
      <c r="BI1447" s="2"/>
      <c r="BO1447" s="2"/>
      <c r="BP1447" s="2"/>
      <c r="BQ1447" s="2"/>
    </row>
    <row r="1448" spans="18:69" x14ac:dyDescent="0.2">
      <c r="R1448" s="2"/>
      <c r="S1448" s="2"/>
      <c r="T1448" s="2"/>
      <c r="U1448" s="2"/>
      <c r="V1448" s="2"/>
      <c r="W1448" s="2"/>
      <c r="BD1448" s="2"/>
      <c r="BE1448" s="2"/>
      <c r="BF1448" s="2"/>
      <c r="BG1448" s="2"/>
      <c r="BH1448" s="2"/>
      <c r="BI1448" s="2"/>
      <c r="BO1448" s="2"/>
      <c r="BP1448" s="2"/>
      <c r="BQ1448" s="2"/>
    </row>
    <row r="1449" spans="18:69" x14ac:dyDescent="0.2">
      <c r="R1449" s="2"/>
      <c r="S1449" s="2"/>
      <c r="T1449" s="2"/>
      <c r="U1449" s="2"/>
      <c r="V1449" s="2"/>
      <c r="W1449" s="2"/>
      <c r="BD1449" s="2"/>
      <c r="BE1449" s="2"/>
      <c r="BF1449" s="2"/>
      <c r="BG1449" s="2"/>
      <c r="BH1449" s="2"/>
      <c r="BI1449" s="2"/>
      <c r="BO1449" s="2"/>
      <c r="BP1449" s="2"/>
      <c r="BQ1449" s="2"/>
    </row>
    <row r="1450" spans="18:69" x14ac:dyDescent="0.2">
      <c r="R1450" s="2"/>
      <c r="S1450" s="2"/>
      <c r="T1450" s="2"/>
      <c r="U1450" s="2"/>
      <c r="V1450" s="2"/>
      <c r="W1450" s="2"/>
      <c r="BD1450" s="2"/>
      <c r="BE1450" s="2"/>
      <c r="BF1450" s="2"/>
      <c r="BG1450" s="2"/>
      <c r="BH1450" s="2"/>
      <c r="BI1450" s="2"/>
      <c r="BO1450" s="2"/>
      <c r="BP1450" s="2"/>
      <c r="BQ1450" s="2"/>
    </row>
    <row r="1451" spans="18:69" x14ac:dyDescent="0.2">
      <c r="R1451" s="2"/>
      <c r="S1451" s="2"/>
      <c r="T1451" s="2"/>
      <c r="U1451" s="2"/>
      <c r="V1451" s="2"/>
      <c r="W1451" s="2"/>
      <c r="BD1451" s="2"/>
      <c r="BE1451" s="2"/>
      <c r="BF1451" s="2"/>
      <c r="BG1451" s="2"/>
      <c r="BH1451" s="2"/>
      <c r="BI1451" s="2"/>
      <c r="BO1451" s="2"/>
      <c r="BP1451" s="2"/>
      <c r="BQ1451" s="2"/>
    </row>
    <row r="1452" spans="18:69" x14ac:dyDescent="0.2">
      <c r="R1452" s="2"/>
      <c r="S1452" s="2"/>
      <c r="T1452" s="2"/>
      <c r="U1452" s="2"/>
      <c r="V1452" s="2"/>
      <c r="W1452" s="2"/>
      <c r="BD1452" s="2"/>
      <c r="BE1452" s="2"/>
      <c r="BF1452" s="2"/>
      <c r="BG1452" s="2"/>
      <c r="BH1452" s="2"/>
      <c r="BI1452" s="2"/>
      <c r="BO1452" s="2"/>
      <c r="BP1452" s="2"/>
      <c r="BQ1452" s="2"/>
    </row>
    <row r="1453" spans="18:69" x14ac:dyDescent="0.2">
      <c r="R1453" s="2"/>
      <c r="S1453" s="2"/>
      <c r="T1453" s="2"/>
      <c r="U1453" s="2"/>
      <c r="V1453" s="2"/>
      <c r="W1453" s="2"/>
      <c r="BD1453" s="2"/>
      <c r="BE1453" s="2"/>
      <c r="BF1453" s="2"/>
      <c r="BG1453" s="2"/>
      <c r="BH1453" s="2"/>
      <c r="BI1453" s="2"/>
      <c r="BO1453" s="2"/>
      <c r="BP1453" s="2"/>
      <c r="BQ1453" s="2"/>
    </row>
    <row r="1454" spans="18:69" x14ac:dyDescent="0.2">
      <c r="R1454" s="2"/>
      <c r="S1454" s="2"/>
      <c r="T1454" s="2"/>
      <c r="U1454" s="2"/>
      <c r="V1454" s="2"/>
      <c r="W1454" s="2"/>
      <c r="BD1454" s="2"/>
      <c r="BE1454" s="2"/>
      <c r="BF1454" s="2"/>
      <c r="BG1454" s="2"/>
      <c r="BH1454" s="2"/>
      <c r="BI1454" s="2"/>
      <c r="BO1454" s="2"/>
      <c r="BP1454" s="2"/>
      <c r="BQ1454" s="2"/>
    </row>
    <row r="1455" spans="18:69" x14ac:dyDescent="0.2">
      <c r="R1455" s="2"/>
      <c r="S1455" s="2"/>
      <c r="T1455" s="2"/>
      <c r="U1455" s="2"/>
      <c r="V1455" s="2"/>
      <c r="W1455" s="2"/>
      <c r="BD1455" s="2"/>
      <c r="BE1455" s="2"/>
      <c r="BF1455" s="2"/>
      <c r="BG1455" s="2"/>
      <c r="BH1455" s="2"/>
      <c r="BI1455" s="2"/>
      <c r="BO1455" s="2"/>
      <c r="BP1455" s="2"/>
      <c r="BQ1455" s="2"/>
    </row>
    <row r="1456" spans="18:69" x14ac:dyDescent="0.2">
      <c r="R1456" s="2"/>
      <c r="S1456" s="2"/>
      <c r="T1456" s="2"/>
      <c r="U1456" s="2"/>
      <c r="V1456" s="2"/>
      <c r="W1456" s="2"/>
      <c r="BD1456" s="2"/>
      <c r="BE1456" s="2"/>
      <c r="BF1456" s="2"/>
      <c r="BG1456" s="2"/>
      <c r="BH1456" s="2"/>
      <c r="BI1456" s="2"/>
      <c r="BO1456" s="2"/>
      <c r="BP1456" s="2"/>
      <c r="BQ1456" s="2"/>
    </row>
    <row r="1457" spans="18:69" x14ac:dyDescent="0.2">
      <c r="R1457" s="2"/>
      <c r="S1457" s="2"/>
      <c r="T1457" s="2"/>
      <c r="U1457" s="2"/>
      <c r="V1457" s="2"/>
      <c r="W1457" s="2"/>
      <c r="BD1457" s="2"/>
      <c r="BE1457" s="2"/>
      <c r="BF1457" s="2"/>
      <c r="BG1457" s="2"/>
      <c r="BH1457" s="2"/>
      <c r="BI1457" s="2"/>
      <c r="BO1457" s="2"/>
      <c r="BP1457" s="2"/>
      <c r="BQ1457" s="2"/>
    </row>
    <row r="1458" spans="18:69" x14ac:dyDescent="0.2">
      <c r="R1458" s="2"/>
      <c r="S1458" s="2"/>
      <c r="T1458" s="2"/>
      <c r="U1458" s="2"/>
      <c r="V1458" s="2"/>
      <c r="W1458" s="2"/>
      <c r="BD1458" s="2"/>
      <c r="BE1458" s="2"/>
      <c r="BF1458" s="2"/>
      <c r="BG1458" s="2"/>
      <c r="BH1458" s="2"/>
      <c r="BI1458" s="2"/>
      <c r="BO1458" s="2"/>
      <c r="BP1458" s="2"/>
      <c r="BQ1458" s="2"/>
    </row>
    <row r="1459" spans="18:69" x14ac:dyDescent="0.2">
      <c r="R1459" s="2"/>
      <c r="S1459" s="2"/>
      <c r="T1459" s="2"/>
      <c r="U1459" s="2"/>
      <c r="V1459" s="2"/>
      <c r="W1459" s="2"/>
      <c r="BD1459" s="2"/>
      <c r="BE1459" s="2"/>
      <c r="BF1459" s="2"/>
      <c r="BG1459" s="2"/>
      <c r="BH1459" s="2"/>
      <c r="BI1459" s="2"/>
      <c r="BO1459" s="2"/>
      <c r="BP1459" s="2"/>
      <c r="BQ1459" s="2"/>
    </row>
    <row r="1460" spans="18:69" x14ac:dyDescent="0.2">
      <c r="R1460" s="2"/>
      <c r="S1460" s="2"/>
      <c r="T1460" s="2"/>
      <c r="U1460" s="2"/>
      <c r="V1460" s="2"/>
      <c r="W1460" s="2"/>
      <c r="BD1460" s="2"/>
      <c r="BE1460" s="2"/>
      <c r="BF1460" s="2"/>
      <c r="BG1460" s="2"/>
      <c r="BH1460" s="2"/>
      <c r="BI1460" s="2"/>
      <c r="BO1460" s="2"/>
      <c r="BP1460" s="2"/>
      <c r="BQ1460" s="2"/>
    </row>
    <row r="1461" spans="18:69" x14ac:dyDescent="0.2">
      <c r="R1461" s="2"/>
      <c r="S1461" s="2"/>
      <c r="T1461" s="2"/>
      <c r="U1461" s="2"/>
      <c r="V1461" s="2"/>
      <c r="W1461" s="2"/>
      <c r="BD1461" s="2"/>
      <c r="BE1461" s="2"/>
      <c r="BF1461" s="2"/>
      <c r="BG1461" s="2"/>
      <c r="BH1461" s="2"/>
      <c r="BI1461" s="2"/>
      <c r="BO1461" s="2"/>
      <c r="BP1461" s="2"/>
      <c r="BQ1461" s="2"/>
    </row>
    <row r="1462" spans="18:69" x14ac:dyDescent="0.2">
      <c r="R1462" s="2"/>
      <c r="S1462" s="2"/>
      <c r="T1462" s="2"/>
      <c r="U1462" s="2"/>
      <c r="V1462" s="2"/>
      <c r="W1462" s="2"/>
      <c r="BD1462" s="2"/>
      <c r="BE1462" s="2"/>
      <c r="BF1462" s="2"/>
      <c r="BG1462" s="2"/>
      <c r="BH1462" s="2"/>
      <c r="BI1462" s="2"/>
      <c r="BO1462" s="2"/>
      <c r="BP1462" s="2"/>
      <c r="BQ1462" s="2"/>
    </row>
    <row r="1463" spans="18:69" x14ac:dyDescent="0.2">
      <c r="R1463" s="2"/>
      <c r="S1463" s="2"/>
      <c r="T1463" s="2"/>
      <c r="U1463" s="2"/>
      <c r="V1463" s="2"/>
      <c r="W1463" s="2"/>
      <c r="BD1463" s="2"/>
      <c r="BE1463" s="2"/>
      <c r="BF1463" s="2"/>
      <c r="BG1463" s="2"/>
      <c r="BH1463" s="2"/>
      <c r="BI1463" s="2"/>
      <c r="BO1463" s="2"/>
      <c r="BP1463" s="2"/>
      <c r="BQ1463" s="2"/>
    </row>
    <row r="1464" spans="18:69" x14ac:dyDescent="0.2">
      <c r="R1464" s="2"/>
      <c r="S1464" s="2"/>
      <c r="T1464" s="2"/>
      <c r="U1464" s="2"/>
      <c r="V1464" s="2"/>
      <c r="W1464" s="2"/>
      <c r="BD1464" s="2"/>
      <c r="BE1464" s="2"/>
      <c r="BF1464" s="2"/>
      <c r="BG1464" s="2"/>
      <c r="BH1464" s="2"/>
      <c r="BI1464" s="2"/>
      <c r="BO1464" s="2"/>
      <c r="BP1464" s="2"/>
      <c r="BQ1464" s="2"/>
    </row>
    <row r="1465" spans="18:69" x14ac:dyDescent="0.2">
      <c r="R1465" s="2"/>
      <c r="S1465" s="2"/>
      <c r="T1465" s="2"/>
      <c r="U1465" s="2"/>
      <c r="V1465" s="2"/>
      <c r="W1465" s="2"/>
      <c r="BD1465" s="2"/>
      <c r="BE1465" s="2"/>
      <c r="BF1465" s="2"/>
      <c r="BG1465" s="2"/>
      <c r="BH1465" s="2"/>
      <c r="BI1465" s="2"/>
      <c r="BO1465" s="2"/>
      <c r="BP1465" s="2"/>
      <c r="BQ1465" s="2"/>
    </row>
    <row r="1466" spans="18:69" x14ac:dyDescent="0.2">
      <c r="R1466" s="2"/>
      <c r="S1466" s="2"/>
      <c r="T1466" s="2"/>
      <c r="U1466" s="2"/>
      <c r="V1466" s="2"/>
      <c r="W1466" s="2"/>
      <c r="BD1466" s="2"/>
      <c r="BE1466" s="2"/>
      <c r="BF1466" s="2"/>
      <c r="BG1466" s="2"/>
      <c r="BH1466" s="2"/>
      <c r="BI1466" s="2"/>
      <c r="BO1466" s="2"/>
      <c r="BP1466" s="2"/>
      <c r="BQ1466" s="2"/>
    </row>
    <row r="1467" spans="18:69" x14ac:dyDescent="0.2">
      <c r="R1467" s="2"/>
      <c r="S1467" s="2"/>
      <c r="T1467" s="2"/>
      <c r="U1467" s="2"/>
      <c r="V1467" s="2"/>
      <c r="W1467" s="2"/>
      <c r="BD1467" s="2"/>
      <c r="BE1467" s="2"/>
      <c r="BF1467" s="2"/>
      <c r="BG1467" s="2"/>
      <c r="BH1467" s="2"/>
      <c r="BI1467" s="2"/>
      <c r="BO1467" s="2"/>
      <c r="BP1467" s="2"/>
      <c r="BQ1467" s="2"/>
    </row>
    <row r="1468" spans="18:69" x14ac:dyDescent="0.2">
      <c r="R1468" s="2"/>
      <c r="S1468" s="2"/>
      <c r="T1468" s="2"/>
      <c r="U1468" s="2"/>
      <c r="V1468" s="2"/>
      <c r="W1468" s="2"/>
      <c r="BD1468" s="2"/>
      <c r="BE1468" s="2"/>
      <c r="BF1468" s="2"/>
      <c r="BG1468" s="2"/>
      <c r="BH1468" s="2"/>
      <c r="BI1468" s="2"/>
      <c r="BO1468" s="2"/>
      <c r="BP1468" s="2"/>
      <c r="BQ1468" s="2"/>
    </row>
    <row r="1469" spans="18:69" x14ac:dyDescent="0.2">
      <c r="R1469" s="2"/>
      <c r="S1469" s="2"/>
      <c r="T1469" s="2"/>
      <c r="U1469" s="2"/>
      <c r="V1469" s="2"/>
      <c r="W1469" s="2"/>
      <c r="BD1469" s="2"/>
      <c r="BE1469" s="2"/>
      <c r="BF1469" s="2"/>
      <c r="BG1469" s="2"/>
      <c r="BH1469" s="2"/>
      <c r="BI1469" s="2"/>
      <c r="BO1469" s="2"/>
      <c r="BP1469" s="2"/>
      <c r="BQ1469" s="2"/>
    </row>
    <row r="1470" spans="18:69" x14ac:dyDescent="0.2">
      <c r="R1470" s="2"/>
      <c r="S1470" s="2"/>
      <c r="T1470" s="2"/>
      <c r="U1470" s="2"/>
      <c r="V1470" s="2"/>
      <c r="W1470" s="2"/>
      <c r="BD1470" s="2"/>
      <c r="BE1470" s="2"/>
      <c r="BF1470" s="2"/>
      <c r="BG1470" s="2"/>
      <c r="BH1470" s="2"/>
      <c r="BI1470" s="2"/>
      <c r="BO1470" s="2"/>
      <c r="BP1470" s="2"/>
      <c r="BQ1470" s="2"/>
    </row>
    <row r="1471" spans="18:69" x14ac:dyDescent="0.2">
      <c r="R1471" s="2"/>
      <c r="S1471" s="2"/>
      <c r="T1471" s="2"/>
      <c r="U1471" s="2"/>
      <c r="V1471" s="2"/>
      <c r="W1471" s="2"/>
      <c r="BD1471" s="2"/>
      <c r="BE1471" s="2"/>
      <c r="BF1471" s="2"/>
      <c r="BG1471" s="2"/>
      <c r="BH1471" s="2"/>
      <c r="BI1471" s="2"/>
      <c r="BO1471" s="2"/>
      <c r="BP1471" s="2"/>
      <c r="BQ1471" s="2"/>
    </row>
    <row r="1472" spans="18:69" x14ac:dyDescent="0.2">
      <c r="R1472" s="2"/>
      <c r="S1472" s="2"/>
      <c r="T1472" s="2"/>
      <c r="U1472" s="2"/>
      <c r="V1472" s="2"/>
      <c r="W1472" s="2"/>
      <c r="BD1472" s="2"/>
      <c r="BE1472" s="2"/>
      <c r="BF1472" s="2"/>
      <c r="BG1472" s="2"/>
      <c r="BH1472" s="2"/>
      <c r="BI1472" s="2"/>
      <c r="BO1472" s="2"/>
      <c r="BP1472" s="2"/>
      <c r="BQ1472" s="2"/>
    </row>
    <row r="1473" spans="18:69" x14ac:dyDescent="0.2">
      <c r="R1473" s="2"/>
      <c r="S1473" s="2"/>
      <c r="T1473" s="2"/>
      <c r="U1473" s="2"/>
      <c r="V1473" s="2"/>
      <c r="W1473" s="2"/>
      <c r="BD1473" s="2"/>
      <c r="BE1473" s="2"/>
      <c r="BF1473" s="2"/>
      <c r="BG1473" s="2"/>
      <c r="BH1473" s="2"/>
      <c r="BI1473" s="2"/>
      <c r="BO1473" s="2"/>
      <c r="BP1473" s="2"/>
      <c r="BQ1473" s="2"/>
    </row>
    <row r="1474" spans="18:69" x14ac:dyDescent="0.2">
      <c r="R1474" s="2"/>
      <c r="S1474" s="2"/>
      <c r="T1474" s="2"/>
      <c r="U1474" s="2"/>
      <c r="V1474" s="2"/>
      <c r="W1474" s="2"/>
      <c r="BD1474" s="2"/>
      <c r="BE1474" s="2"/>
      <c r="BF1474" s="2"/>
      <c r="BG1474" s="2"/>
      <c r="BH1474" s="2"/>
      <c r="BI1474" s="2"/>
      <c r="BO1474" s="2"/>
      <c r="BP1474" s="2"/>
      <c r="BQ1474" s="2"/>
    </row>
    <row r="1475" spans="18:69" x14ac:dyDescent="0.2">
      <c r="R1475" s="2"/>
      <c r="S1475" s="2"/>
      <c r="T1475" s="2"/>
      <c r="U1475" s="2"/>
      <c r="V1475" s="2"/>
      <c r="W1475" s="2"/>
      <c r="BD1475" s="2"/>
      <c r="BE1475" s="2"/>
      <c r="BF1475" s="2"/>
      <c r="BG1475" s="2"/>
      <c r="BH1475" s="2"/>
      <c r="BI1475" s="2"/>
      <c r="BO1475" s="2"/>
      <c r="BP1475" s="2"/>
      <c r="BQ1475" s="2"/>
    </row>
    <row r="1476" spans="18:69" x14ac:dyDescent="0.2">
      <c r="R1476" s="2"/>
      <c r="S1476" s="2"/>
      <c r="T1476" s="2"/>
      <c r="U1476" s="2"/>
      <c r="V1476" s="2"/>
      <c r="W1476" s="2"/>
      <c r="BD1476" s="2"/>
      <c r="BE1476" s="2"/>
      <c r="BF1476" s="2"/>
      <c r="BG1476" s="2"/>
      <c r="BH1476" s="2"/>
      <c r="BI1476" s="2"/>
      <c r="BO1476" s="2"/>
      <c r="BP1476" s="2"/>
      <c r="BQ1476" s="2"/>
    </row>
    <row r="1477" spans="18:69" x14ac:dyDescent="0.2">
      <c r="R1477" s="2"/>
      <c r="S1477" s="2"/>
      <c r="T1477" s="2"/>
      <c r="U1477" s="2"/>
      <c r="V1477" s="2"/>
      <c r="W1477" s="2"/>
      <c r="BD1477" s="2"/>
      <c r="BE1477" s="2"/>
      <c r="BF1477" s="2"/>
      <c r="BG1477" s="2"/>
      <c r="BH1477" s="2"/>
      <c r="BI1477" s="2"/>
      <c r="BO1477" s="2"/>
      <c r="BP1477" s="2"/>
      <c r="BQ1477" s="2"/>
    </row>
    <row r="1478" spans="18:69" x14ac:dyDescent="0.2">
      <c r="R1478" s="2"/>
      <c r="S1478" s="2"/>
      <c r="T1478" s="2"/>
      <c r="U1478" s="2"/>
      <c r="V1478" s="2"/>
      <c r="W1478" s="2"/>
      <c r="BD1478" s="2"/>
      <c r="BE1478" s="2"/>
      <c r="BF1478" s="2"/>
      <c r="BG1478" s="2"/>
      <c r="BH1478" s="2"/>
      <c r="BI1478" s="2"/>
      <c r="BO1478" s="2"/>
      <c r="BP1478" s="2"/>
      <c r="BQ1478" s="2"/>
    </row>
    <row r="1479" spans="18:69" x14ac:dyDescent="0.2">
      <c r="R1479" s="2"/>
      <c r="S1479" s="2"/>
      <c r="T1479" s="2"/>
      <c r="U1479" s="2"/>
      <c r="V1479" s="2"/>
      <c r="W1479" s="2"/>
      <c r="BD1479" s="2"/>
      <c r="BE1479" s="2"/>
      <c r="BF1479" s="2"/>
      <c r="BG1479" s="2"/>
      <c r="BH1479" s="2"/>
      <c r="BI1479" s="2"/>
      <c r="BO1479" s="2"/>
      <c r="BP1479" s="2"/>
      <c r="BQ1479" s="2"/>
    </row>
    <row r="1480" spans="18:69" x14ac:dyDescent="0.2">
      <c r="R1480" s="2"/>
      <c r="S1480" s="2"/>
      <c r="T1480" s="2"/>
      <c r="U1480" s="2"/>
      <c r="V1480" s="2"/>
      <c r="W1480" s="2"/>
      <c r="BD1480" s="2"/>
      <c r="BE1480" s="2"/>
      <c r="BF1480" s="2"/>
      <c r="BG1480" s="2"/>
      <c r="BH1480" s="2"/>
      <c r="BI1480" s="2"/>
      <c r="BO1480" s="2"/>
      <c r="BP1480" s="2"/>
      <c r="BQ1480" s="2"/>
    </row>
    <row r="1481" spans="18:69" x14ac:dyDescent="0.2">
      <c r="R1481" s="2"/>
      <c r="S1481" s="2"/>
      <c r="T1481" s="2"/>
      <c r="U1481" s="2"/>
      <c r="V1481" s="2"/>
      <c r="W1481" s="2"/>
      <c r="BD1481" s="2"/>
      <c r="BE1481" s="2"/>
      <c r="BF1481" s="2"/>
      <c r="BG1481" s="2"/>
      <c r="BH1481" s="2"/>
      <c r="BI1481" s="2"/>
      <c r="BO1481" s="2"/>
      <c r="BP1481" s="2"/>
      <c r="BQ1481" s="2"/>
    </row>
    <row r="1482" spans="18:69" x14ac:dyDescent="0.2">
      <c r="R1482" s="2"/>
      <c r="S1482" s="2"/>
      <c r="T1482" s="2"/>
      <c r="U1482" s="2"/>
      <c r="V1482" s="2"/>
      <c r="W1482" s="2"/>
      <c r="BD1482" s="2"/>
      <c r="BE1482" s="2"/>
      <c r="BF1482" s="2"/>
      <c r="BG1482" s="2"/>
      <c r="BH1482" s="2"/>
      <c r="BI1482" s="2"/>
      <c r="BO1482" s="2"/>
      <c r="BP1482" s="2"/>
      <c r="BQ1482" s="2"/>
    </row>
    <row r="1483" spans="18:69" x14ac:dyDescent="0.2">
      <c r="R1483" s="2"/>
      <c r="S1483" s="2"/>
      <c r="T1483" s="2"/>
      <c r="U1483" s="2"/>
      <c r="V1483" s="2"/>
      <c r="W1483" s="2"/>
      <c r="BD1483" s="2"/>
      <c r="BE1483" s="2"/>
      <c r="BF1483" s="2"/>
      <c r="BG1483" s="2"/>
      <c r="BH1483" s="2"/>
      <c r="BI1483" s="2"/>
      <c r="BO1483" s="2"/>
      <c r="BP1483" s="2"/>
      <c r="BQ1483" s="2"/>
    </row>
    <row r="1484" spans="18:69" x14ac:dyDescent="0.2">
      <c r="R1484" s="2"/>
      <c r="S1484" s="2"/>
      <c r="T1484" s="2"/>
      <c r="U1484" s="2"/>
      <c r="V1484" s="2"/>
      <c r="W1484" s="2"/>
      <c r="BD1484" s="2"/>
      <c r="BE1484" s="2"/>
      <c r="BF1484" s="2"/>
      <c r="BG1484" s="2"/>
      <c r="BH1484" s="2"/>
      <c r="BI1484" s="2"/>
      <c r="BO1484" s="2"/>
      <c r="BP1484" s="2"/>
      <c r="BQ1484" s="2"/>
    </row>
    <row r="1485" spans="18:69" x14ac:dyDescent="0.2">
      <c r="R1485" s="2"/>
      <c r="S1485" s="2"/>
      <c r="T1485" s="2"/>
      <c r="U1485" s="2"/>
      <c r="V1485" s="2"/>
      <c r="W1485" s="2"/>
      <c r="BD1485" s="2"/>
      <c r="BE1485" s="2"/>
      <c r="BF1485" s="2"/>
      <c r="BG1485" s="2"/>
      <c r="BH1485" s="2"/>
      <c r="BI1485" s="2"/>
      <c r="BO1485" s="2"/>
      <c r="BP1485" s="2"/>
      <c r="BQ1485" s="2"/>
    </row>
    <row r="1486" spans="18:69" x14ac:dyDescent="0.2">
      <c r="R1486" s="2"/>
      <c r="S1486" s="2"/>
      <c r="T1486" s="2"/>
      <c r="U1486" s="2"/>
      <c r="V1486" s="2"/>
      <c r="W1486" s="2"/>
      <c r="BD1486" s="2"/>
      <c r="BE1486" s="2"/>
      <c r="BF1486" s="2"/>
      <c r="BG1486" s="2"/>
      <c r="BH1486" s="2"/>
      <c r="BI1486" s="2"/>
      <c r="BO1486" s="2"/>
      <c r="BP1486" s="2"/>
      <c r="BQ1486" s="2"/>
    </row>
    <row r="1487" spans="18:69" x14ac:dyDescent="0.2">
      <c r="R1487" s="2"/>
      <c r="S1487" s="2"/>
      <c r="T1487" s="2"/>
      <c r="U1487" s="2"/>
      <c r="V1487" s="2"/>
      <c r="W1487" s="2"/>
      <c r="BD1487" s="2"/>
      <c r="BE1487" s="2"/>
      <c r="BF1487" s="2"/>
      <c r="BG1487" s="2"/>
      <c r="BH1487" s="2"/>
      <c r="BI1487" s="2"/>
      <c r="BO1487" s="2"/>
      <c r="BP1487" s="2"/>
      <c r="BQ1487" s="2"/>
    </row>
    <row r="1488" spans="18:69" x14ac:dyDescent="0.2">
      <c r="R1488" s="2"/>
      <c r="S1488" s="2"/>
      <c r="T1488" s="2"/>
      <c r="U1488" s="2"/>
      <c r="V1488" s="2"/>
      <c r="W1488" s="2"/>
      <c r="BD1488" s="2"/>
      <c r="BE1488" s="2"/>
      <c r="BF1488" s="2"/>
      <c r="BG1488" s="2"/>
      <c r="BH1488" s="2"/>
      <c r="BI1488" s="2"/>
      <c r="BO1488" s="2"/>
      <c r="BP1488" s="2"/>
      <c r="BQ1488" s="2"/>
    </row>
    <row r="1489" spans="18:69" x14ac:dyDescent="0.2">
      <c r="R1489" s="2"/>
      <c r="S1489" s="2"/>
      <c r="T1489" s="2"/>
      <c r="U1489" s="2"/>
      <c r="V1489" s="2"/>
      <c r="W1489" s="2"/>
      <c r="BD1489" s="2"/>
      <c r="BE1489" s="2"/>
      <c r="BF1489" s="2"/>
      <c r="BG1489" s="2"/>
      <c r="BH1489" s="2"/>
      <c r="BI1489" s="2"/>
      <c r="BO1489" s="2"/>
      <c r="BP1489" s="2"/>
      <c r="BQ1489" s="2"/>
    </row>
    <row r="1490" spans="18:69" x14ac:dyDescent="0.2">
      <c r="R1490" s="2"/>
      <c r="S1490" s="2"/>
      <c r="T1490" s="2"/>
      <c r="U1490" s="2"/>
      <c r="V1490" s="2"/>
      <c r="W1490" s="2"/>
      <c r="BD1490" s="2"/>
      <c r="BE1490" s="2"/>
      <c r="BF1490" s="2"/>
      <c r="BG1490" s="2"/>
      <c r="BH1490" s="2"/>
      <c r="BI1490" s="2"/>
      <c r="BO1490" s="2"/>
      <c r="BP1490" s="2"/>
      <c r="BQ1490" s="2"/>
    </row>
    <row r="1491" spans="18:69" x14ac:dyDescent="0.2">
      <c r="R1491" s="2"/>
      <c r="S1491" s="2"/>
      <c r="T1491" s="2"/>
      <c r="U1491" s="2"/>
      <c r="V1491" s="2"/>
      <c r="W1491" s="2"/>
      <c r="BD1491" s="2"/>
      <c r="BE1491" s="2"/>
      <c r="BF1491" s="2"/>
      <c r="BG1491" s="2"/>
      <c r="BH1491" s="2"/>
      <c r="BI1491" s="2"/>
      <c r="BO1491" s="2"/>
      <c r="BP1491" s="2"/>
      <c r="BQ1491" s="2"/>
    </row>
    <row r="1492" spans="18:69" x14ac:dyDescent="0.2">
      <c r="R1492" s="2"/>
      <c r="S1492" s="2"/>
      <c r="T1492" s="2"/>
      <c r="U1492" s="2"/>
      <c r="V1492" s="2"/>
      <c r="W1492" s="2"/>
      <c r="BD1492" s="2"/>
      <c r="BE1492" s="2"/>
      <c r="BF1492" s="2"/>
      <c r="BG1492" s="2"/>
      <c r="BH1492" s="2"/>
      <c r="BI1492" s="2"/>
      <c r="BO1492" s="2"/>
      <c r="BP1492" s="2"/>
      <c r="BQ1492" s="2"/>
    </row>
    <row r="1493" spans="18:69" x14ac:dyDescent="0.2">
      <c r="R1493" s="2"/>
      <c r="S1493" s="2"/>
      <c r="T1493" s="2"/>
      <c r="U1493" s="2"/>
      <c r="V1493" s="2"/>
      <c r="W1493" s="2"/>
      <c r="BD1493" s="2"/>
      <c r="BE1493" s="2"/>
      <c r="BF1493" s="2"/>
      <c r="BG1493" s="2"/>
      <c r="BH1493" s="2"/>
      <c r="BI1493" s="2"/>
      <c r="BO1493" s="2"/>
      <c r="BP1493" s="2"/>
      <c r="BQ1493" s="2"/>
    </row>
    <row r="1494" spans="18:69" x14ac:dyDescent="0.2">
      <c r="R1494" s="2"/>
      <c r="S1494" s="2"/>
      <c r="T1494" s="2"/>
      <c r="U1494" s="2"/>
      <c r="V1494" s="2"/>
      <c r="W1494" s="2"/>
      <c r="BD1494" s="2"/>
      <c r="BE1494" s="2"/>
      <c r="BF1494" s="2"/>
      <c r="BG1494" s="2"/>
      <c r="BH1494" s="2"/>
      <c r="BI1494" s="2"/>
      <c r="BO1494" s="2"/>
      <c r="BP1494" s="2"/>
      <c r="BQ1494" s="2"/>
    </row>
    <row r="1495" spans="18:69" x14ac:dyDescent="0.2">
      <c r="R1495" s="2"/>
      <c r="S1495" s="2"/>
      <c r="T1495" s="2"/>
      <c r="U1495" s="2"/>
      <c r="V1495" s="2"/>
      <c r="W1495" s="2"/>
      <c r="BD1495" s="2"/>
      <c r="BE1495" s="2"/>
      <c r="BF1495" s="2"/>
      <c r="BG1495" s="2"/>
      <c r="BH1495" s="2"/>
      <c r="BI1495" s="2"/>
      <c r="BO1495" s="2"/>
      <c r="BP1495" s="2"/>
      <c r="BQ1495" s="2"/>
    </row>
    <row r="1496" spans="18:69" x14ac:dyDescent="0.2">
      <c r="R1496" s="2"/>
      <c r="S1496" s="2"/>
      <c r="T1496" s="2"/>
      <c r="U1496" s="2"/>
      <c r="V1496" s="2"/>
      <c r="W1496" s="2"/>
      <c r="BD1496" s="2"/>
      <c r="BE1496" s="2"/>
      <c r="BF1496" s="2"/>
      <c r="BG1496" s="2"/>
      <c r="BH1496" s="2"/>
      <c r="BI1496" s="2"/>
      <c r="BO1496" s="2"/>
      <c r="BP1496" s="2"/>
      <c r="BQ1496" s="2"/>
    </row>
    <row r="1497" spans="18:69" x14ac:dyDescent="0.2">
      <c r="R1497" s="2"/>
      <c r="S1497" s="2"/>
      <c r="T1497" s="2"/>
      <c r="U1497" s="2"/>
      <c r="V1497" s="2"/>
      <c r="W1497" s="2"/>
      <c r="BD1497" s="2"/>
      <c r="BE1497" s="2"/>
      <c r="BF1497" s="2"/>
      <c r="BG1497" s="2"/>
      <c r="BH1497" s="2"/>
      <c r="BI1497" s="2"/>
      <c r="BO1497" s="2"/>
      <c r="BP1497" s="2"/>
      <c r="BQ1497" s="2"/>
    </row>
    <row r="1498" spans="18:69" x14ac:dyDescent="0.2">
      <c r="R1498" s="2"/>
      <c r="S1498" s="2"/>
      <c r="T1498" s="2"/>
      <c r="U1498" s="2"/>
      <c r="V1498" s="2"/>
      <c r="W1498" s="2"/>
      <c r="BD1498" s="2"/>
      <c r="BE1498" s="2"/>
      <c r="BF1498" s="2"/>
      <c r="BG1498" s="2"/>
      <c r="BH1498" s="2"/>
      <c r="BI1498" s="2"/>
      <c r="BO1498" s="2"/>
      <c r="BP1498" s="2"/>
      <c r="BQ1498" s="2"/>
    </row>
    <row r="1499" spans="18:69" x14ac:dyDescent="0.2">
      <c r="R1499" s="2"/>
      <c r="S1499" s="2"/>
      <c r="T1499" s="2"/>
      <c r="U1499" s="2"/>
      <c r="V1499" s="2"/>
      <c r="W1499" s="2"/>
      <c r="BD1499" s="2"/>
      <c r="BE1499" s="2"/>
      <c r="BF1499" s="2"/>
      <c r="BG1499" s="2"/>
      <c r="BH1499" s="2"/>
      <c r="BI1499" s="2"/>
      <c r="BO1499" s="2"/>
      <c r="BP1499" s="2"/>
      <c r="BQ1499" s="2"/>
    </row>
    <row r="1500" spans="18:69" x14ac:dyDescent="0.2">
      <c r="R1500" s="2"/>
      <c r="S1500" s="2"/>
      <c r="T1500" s="2"/>
      <c r="U1500" s="2"/>
      <c r="V1500" s="2"/>
      <c r="W1500" s="2"/>
      <c r="BD1500" s="2"/>
      <c r="BE1500" s="2"/>
      <c r="BF1500" s="2"/>
      <c r="BG1500" s="2"/>
      <c r="BH1500" s="2"/>
      <c r="BI1500" s="2"/>
      <c r="BO1500" s="2"/>
      <c r="BP1500" s="2"/>
      <c r="BQ1500" s="2"/>
    </row>
    <row r="1501" spans="18:69" x14ac:dyDescent="0.2">
      <c r="R1501" s="2"/>
      <c r="S1501" s="2"/>
      <c r="T1501" s="2"/>
      <c r="U1501" s="2"/>
      <c r="V1501" s="2"/>
      <c r="W1501" s="2"/>
      <c r="BD1501" s="2"/>
      <c r="BE1501" s="2"/>
      <c r="BF1501" s="2"/>
      <c r="BG1501" s="2"/>
      <c r="BH1501" s="2"/>
      <c r="BI1501" s="2"/>
      <c r="BO1501" s="2"/>
      <c r="BP1501" s="2"/>
      <c r="BQ1501" s="2"/>
    </row>
    <row r="1502" spans="18:69" x14ac:dyDescent="0.2">
      <c r="R1502" s="2"/>
      <c r="S1502" s="2"/>
      <c r="T1502" s="2"/>
      <c r="U1502" s="2"/>
      <c r="V1502" s="2"/>
      <c r="W1502" s="2"/>
      <c r="BD1502" s="2"/>
      <c r="BE1502" s="2"/>
      <c r="BF1502" s="2"/>
      <c r="BG1502" s="2"/>
      <c r="BH1502" s="2"/>
      <c r="BI1502" s="2"/>
      <c r="BO1502" s="2"/>
      <c r="BP1502" s="2"/>
      <c r="BQ1502" s="2"/>
    </row>
    <row r="1503" spans="18:69" x14ac:dyDescent="0.2">
      <c r="R1503" s="2"/>
      <c r="S1503" s="2"/>
      <c r="T1503" s="2"/>
      <c r="U1503" s="2"/>
      <c r="V1503" s="2"/>
      <c r="W1503" s="2"/>
      <c r="BD1503" s="2"/>
      <c r="BE1503" s="2"/>
      <c r="BF1503" s="2"/>
      <c r="BG1503" s="2"/>
      <c r="BH1503" s="2"/>
      <c r="BI1503" s="2"/>
      <c r="BO1503" s="2"/>
      <c r="BP1503" s="2"/>
      <c r="BQ1503" s="2"/>
    </row>
    <row r="1504" spans="18:69" x14ac:dyDescent="0.2">
      <c r="R1504" s="2"/>
      <c r="S1504" s="2"/>
      <c r="T1504" s="2"/>
      <c r="U1504" s="2"/>
      <c r="V1504" s="2"/>
      <c r="W1504" s="2"/>
      <c r="BD1504" s="2"/>
      <c r="BE1504" s="2"/>
      <c r="BF1504" s="2"/>
      <c r="BG1504" s="2"/>
      <c r="BH1504" s="2"/>
      <c r="BI1504" s="2"/>
      <c r="BO1504" s="2"/>
      <c r="BP1504" s="2"/>
      <c r="BQ1504" s="2"/>
    </row>
    <row r="1505" spans="18:69" x14ac:dyDescent="0.2">
      <c r="R1505" s="2"/>
      <c r="S1505" s="2"/>
      <c r="T1505" s="2"/>
      <c r="U1505" s="2"/>
      <c r="V1505" s="2"/>
      <c r="W1505" s="2"/>
      <c r="BD1505" s="2"/>
      <c r="BE1505" s="2"/>
      <c r="BF1505" s="2"/>
      <c r="BG1505" s="2"/>
      <c r="BH1505" s="2"/>
      <c r="BI1505" s="2"/>
      <c r="BO1505" s="2"/>
      <c r="BP1505" s="2"/>
      <c r="BQ1505" s="2"/>
    </row>
    <row r="1506" spans="18:69" x14ac:dyDescent="0.2">
      <c r="R1506" s="2"/>
      <c r="S1506" s="2"/>
      <c r="T1506" s="2"/>
      <c r="U1506" s="2"/>
      <c r="V1506" s="2"/>
      <c r="W1506" s="2"/>
      <c r="BD1506" s="2"/>
      <c r="BE1506" s="2"/>
      <c r="BF1506" s="2"/>
      <c r="BG1506" s="2"/>
      <c r="BH1506" s="2"/>
      <c r="BI1506" s="2"/>
      <c r="BO1506" s="2"/>
      <c r="BP1506" s="2"/>
      <c r="BQ1506" s="2"/>
    </row>
    <row r="1507" spans="18:69" x14ac:dyDescent="0.2">
      <c r="R1507" s="2"/>
      <c r="S1507" s="2"/>
      <c r="T1507" s="2"/>
      <c r="U1507" s="2"/>
      <c r="V1507" s="2"/>
      <c r="W1507" s="2"/>
      <c r="BD1507" s="2"/>
      <c r="BE1507" s="2"/>
      <c r="BF1507" s="2"/>
      <c r="BG1507" s="2"/>
      <c r="BH1507" s="2"/>
      <c r="BI1507" s="2"/>
      <c r="BO1507" s="2"/>
      <c r="BP1507" s="2"/>
      <c r="BQ1507" s="2"/>
    </row>
    <row r="1508" spans="18:69" x14ac:dyDescent="0.2">
      <c r="R1508" s="2"/>
      <c r="S1508" s="2"/>
      <c r="T1508" s="2"/>
      <c r="U1508" s="2"/>
      <c r="V1508" s="2"/>
      <c r="W1508" s="2"/>
      <c r="BD1508" s="2"/>
      <c r="BE1508" s="2"/>
      <c r="BF1508" s="2"/>
      <c r="BG1508" s="2"/>
      <c r="BH1508" s="2"/>
      <c r="BI1508" s="2"/>
      <c r="BO1508" s="2"/>
      <c r="BP1508" s="2"/>
      <c r="BQ1508" s="2"/>
    </row>
    <row r="1509" spans="18:69" x14ac:dyDescent="0.2">
      <c r="R1509" s="2"/>
      <c r="S1509" s="2"/>
      <c r="T1509" s="2"/>
      <c r="U1509" s="2"/>
      <c r="V1509" s="2"/>
      <c r="W1509" s="2"/>
      <c r="BD1509" s="2"/>
      <c r="BE1509" s="2"/>
      <c r="BF1509" s="2"/>
      <c r="BG1509" s="2"/>
      <c r="BH1509" s="2"/>
      <c r="BI1509" s="2"/>
      <c r="BO1509" s="2"/>
      <c r="BP1509" s="2"/>
      <c r="BQ1509" s="2"/>
    </row>
    <row r="1510" spans="18:69" x14ac:dyDescent="0.2">
      <c r="R1510" s="2"/>
      <c r="S1510" s="2"/>
      <c r="T1510" s="2"/>
      <c r="U1510" s="2"/>
      <c r="V1510" s="2"/>
      <c r="W1510" s="2"/>
      <c r="BD1510" s="2"/>
      <c r="BE1510" s="2"/>
      <c r="BF1510" s="2"/>
      <c r="BG1510" s="2"/>
      <c r="BH1510" s="2"/>
      <c r="BI1510" s="2"/>
      <c r="BO1510" s="2"/>
      <c r="BP1510" s="2"/>
      <c r="BQ1510" s="2"/>
    </row>
    <row r="1511" spans="18:69" x14ac:dyDescent="0.2">
      <c r="R1511" s="2"/>
      <c r="S1511" s="2"/>
      <c r="T1511" s="2"/>
      <c r="U1511" s="2"/>
      <c r="V1511" s="2"/>
      <c r="W1511" s="2"/>
      <c r="BD1511" s="2"/>
      <c r="BE1511" s="2"/>
      <c r="BF1511" s="2"/>
      <c r="BG1511" s="2"/>
      <c r="BH1511" s="2"/>
      <c r="BI1511" s="2"/>
      <c r="BO1511" s="2"/>
      <c r="BP1511" s="2"/>
      <c r="BQ1511" s="2"/>
    </row>
    <row r="1512" spans="18:69" x14ac:dyDescent="0.2">
      <c r="R1512" s="2"/>
      <c r="S1512" s="2"/>
      <c r="T1512" s="2"/>
      <c r="U1512" s="2"/>
      <c r="V1512" s="2"/>
      <c r="W1512" s="2"/>
      <c r="BD1512" s="2"/>
      <c r="BE1512" s="2"/>
      <c r="BF1512" s="2"/>
      <c r="BG1512" s="2"/>
      <c r="BH1512" s="2"/>
      <c r="BI1512" s="2"/>
      <c r="BO1512" s="2"/>
      <c r="BP1512" s="2"/>
      <c r="BQ1512" s="2"/>
    </row>
    <row r="1513" spans="18:69" x14ac:dyDescent="0.2">
      <c r="R1513" s="2"/>
      <c r="S1513" s="2"/>
      <c r="T1513" s="2"/>
      <c r="U1513" s="2"/>
      <c r="V1513" s="2"/>
      <c r="W1513" s="2"/>
      <c r="BD1513" s="2"/>
      <c r="BE1513" s="2"/>
      <c r="BF1513" s="2"/>
      <c r="BG1513" s="2"/>
      <c r="BH1513" s="2"/>
      <c r="BI1513" s="2"/>
      <c r="BO1513" s="2"/>
      <c r="BP1513" s="2"/>
      <c r="BQ1513" s="2"/>
    </row>
    <row r="1514" spans="18:69" x14ac:dyDescent="0.2">
      <c r="R1514" s="2"/>
      <c r="S1514" s="2"/>
      <c r="T1514" s="2"/>
      <c r="U1514" s="2"/>
      <c r="V1514" s="2"/>
      <c r="W1514" s="2"/>
      <c r="BD1514" s="2"/>
      <c r="BE1514" s="2"/>
      <c r="BF1514" s="2"/>
      <c r="BG1514" s="2"/>
      <c r="BH1514" s="2"/>
      <c r="BI1514" s="2"/>
      <c r="BO1514" s="2"/>
      <c r="BP1514" s="2"/>
      <c r="BQ1514" s="2"/>
    </row>
    <row r="1515" spans="18:69" x14ac:dyDescent="0.2">
      <c r="R1515" s="2"/>
      <c r="S1515" s="2"/>
      <c r="T1515" s="2"/>
      <c r="U1515" s="2"/>
      <c r="V1515" s="2"/>
      <c r="W1515" s="2"/>
      <c r="BD1515" s="2"/>
      <c r="BE1515" s="2"/>
      <c r="BF1515" s="2"/>
      <c r="BG1515" s="2"/>
      <c r="BH1515" s="2"/>
      <c r="BI1515" s="2"/>
      <c r="BO1515" s="2"/>
      <c r="BP1515" s="2"/>
      <c r="BQ1515" s="2"/>
    </row>
    <row r="1516" spans="18:69" x14ac:dyDescent="0.2">
      <c r="R1516" s="2"/>
      <c r="S1516" s="2"/>
      <c r="T1516" s="2"/>
      <c r="U1516" s="2"/>
      <c r="V1516" s="2"/>
      <c r="W1516" s="2"/>
      <c r="BD1516" s="2"/>
      <c r="BE1516" s="2"/>
      <c r="BF1516" s="2"/>
      <c r="BG1516" s="2"/>
      <c r="BH1516" s="2"/>
      <c r="BI1516" s="2"/>
      <c r="BO1516" s="2"/>
      <c r="BP1516" s="2"/>
      <c r="BQ1516" s="2"/>
    </row>
    <row r="1517" spans="18:69" x14ac:dyDescent="0.2">
      <c r="R1517" s="2"/>
      <c r="S1517" s="2"/>
      <c r="T1517" s="2"/>
      <c r="U1517" s="2"/>
      <c r="V1517" s="2"/>
      <c r="W1517" s="2"/>
      <c r="BD1517" s="2"/>
      <c r="BE1517" s="2"/>
      <c r="BF1517" s="2"/>
      <c r="BG1517" s="2"/>
      <c r="BH1517" s="2"/>
      <c r="BI1517" s="2"/>
      <c r="BO1517" s="2"/>
      <c r="BP1517" s="2"/>
      <c r="BQ1517" s="2"/>
    </row>
    <row r="1518" spans="18:69" x14ac:dyDescent="0.2">
      <c r="R1518" s="2"/>
      <c r="S1518" s="2"/>
      <c r="T1518" s="2"/>
      <c r="U1518" s="2"/>
      <c r="V1518" s="2"/>
      <c r="W1518" s="2"/>
      <c r="BD1518" s="2"/>
      <c r="BE1518" s="2"/>
      <c r="BF1518" s="2"/>
      <c r="BG1518" s="2"/>
      <c r="BH1518" s="2"/>
      <c r="BI1518" s="2"/>
      <c r="BO1518" s="2"/>
      <c r="BP1518" s="2"/>
      <c r="BQ1518" s="2"/>
    </row>
    <row r="1519" spans="18:69" x14ac:dyDescent="0.2">
      <c r="R1519" s="2"/>
      <c r="S1519" s="2"/>
      <c r="T1519" s="2"/>
      <c r="U1519" s="2"/>
      <c r="V1519" s="2"/>
      <c r="W1519" s="2"/>
      <c r="BD1519" s="2"/>
      <c r="BE1519" s="2"/>
      <c r="BF1519" s="2"/>
      <c r="BG1519" s="2"/>
      <c r="BH1519" s="2"/>
      <c r="BI1519" s="2"/>
      <c r="BO1519" s="2"/>
      <c r="BP1519" s="2"/>
      <c r="BQ1519" s="2"/>
    </row>
    <row r="1520" spans="18:69" x14ac:dyDescent="0.2">
      <c r="R1520" s="2"/>
      <c r="S1520" s="2"/>
      <c r="T1520" s="2"/>
      <c r="U1520" s="2"/>
      <c r="V1520" s="2"/>
      <c r="W1520" s="2"/>
      <c r="BD1520" s="2"/>
      <c r="BE1520" s="2"/>
      <c r="BF1520" s="2"/>
      <c r="BG1520" s="2"/>
      <c r="BH1520" s="2"/>
      <c r="BI1520" s="2"/>
      <c r="BO1520" s="2"/>
      <c r="BP1520" s="2"/>
      <c r="BQ1520" s="2"/>
    </row>
    <row r="1521" spans="18:69" x14ac:dyDescent="0.2">
      <c r="R1521" s="2"/>
      <c r="S1521" s="2"/>
      <c r="T1521" s="2"/>
      <c r="U1521" s="2"/>
      <c r="V1521" s="2"/>
      <c r="W1521" s="2"/>
      <c r="BD1521" s="2"/>
      <c r="BE1521" s="2"/>
      <c r="BF1521" s="2"/>
      <c r="BG1521" s="2"/>
      <c r="BH1521" s="2"/>
      <c r="BI1521" s="2"/>
      <c r="BO1521" s="2"/>
      <c r="BP1521" s="2"/>
      <c r="BQ1521" s="2"/>
    </row>
    <row r="1522" spans="18:69" x14ac:dyDescent="0.2">
      <c r="R1522" s="2"/>
      <c r="S1522" s="2"/>
      <c r="T1522" s="2"/>
      <c r="U1522" s="2"/>
      <c r="V1522" s="2"/>
      <c r="W1522" s="2"/>
      <c r="BD1522" s="2"/>
      <c r="BE1522" s="2"/>
      <c r="BF1522" s="2"/>
      <c r="BG1522" s="2"/>
      <c r="BH1522" s="2"/>
      <c r="BI1522" s="2"/>
      <c r="BO1522" s="2"/>
      <c r="BP1522" s="2"/>
      <c r="BQ1522" s="2"/>
    </row>
    <row r="1523" spans="18:69" x14ac:dyDescent="0.2">
      <c r="R1523" s="2"/>
      <c r="S1523" s="2"/>
      <c r="T1523" s="2"/>
      <c r="U1523" s="2"/>
      <c r="V1523" s="2"/>
      <c r="W1523" s="2"/>
      <c r="BD1523" s="2"/>
      <c r="BE1523" s="2"/>
      <c r="BF1523" s="2"/>
      <c r="BG1523" s="2"/>
      <c r="BH1523" s="2"/>
      <c r="BI1523" s="2"/>
      <c r="BO1523" s="2"/>
      <c r="BP1523" s="2"/>
      <c r="BQ1523" s="2"/>
    </row>
    <row r="1524" spans="18:69" x14ac:dyDescent="0.2">
      <c r="R1524" s="2"/>
      <c r="S1524" s="2"/>
      <c r="T1524" s="2"/>
      <c r="U1524" s="2"/>
      <c r="V1524" s="2"/>
      <c r="W1524" s="2"/>
      <c r="BD1524" s="2"/>
      <c r="BE1524" s="2"/>
      <c r="BF1524" s="2"/>
      <c r="BG1524" s="2"/>
      <c r="BH1524" s="2"/>
      <c r="BI1524" s="2"/>
      <c r="BO1524" s="2"/>
      <c r="BP1524" s="2"/>
      <c r="BQ1524" s="2"/>
    </row>
    <row r="1525" spans="18:69" x14ac:dyDescent="0.2">
      <c r="R1525" s="2"/>
      <c r="S1525" s="2"/>
      <c r="T1525" s="2"/>
      <c r="U1525" s="2"/>
      <c r="V1525" s="2"/>
      <c r="W1525" s="2"/>
      <c r="BD1525" s="2"/>
      <c r="BE1525" s="2"/>
      <c r="BF1525" s="2"/>
      <c r="BG1525" s="2"/>
      <c r="BH1525" s="2"/>
      <c r="BI1525" s="2"/>
      <c r="BO1525" s="2"/>
      <c r="BP1525" s="2"/>
      <c r="BQ1525" s="2"/>
    </row>
    <row r="1526" spans="18:69" x14ac:dyDescent="0.2">
      <c r="R1526" s="2"/>
      <c r="S1526" s="2"/>
      <c r="T1526" s="2"/>
      <c r="U1526" s="2"/>
      <c r="V1526" s="2"/>
      <c r="W1526" s="2"/>
      <c r="BD1526" s="2"/>
      <c r="BE1526" s="2"/>
      <c r="BF1526" s="2"/>
      <c r="BG1526" s="2"/>
      <c r="BH1526" s="2"/>
      <c r="BI1526" s="2"/>
      <c r="BO1526" s="2"/>
      <c r="BP1526" s="2"/>
      <c r="BQ1526" s="2"/>
    </row>
    <row r="1527" spans="18:69" x14ac:dyDescent="0.2">
      <c r="R1527" s="2"/>
      <c r="S1527" s="2"/>
      <c r="T1527" s="2"/>
      <c r="U1527" s="2"/>
      <c r="V1527" s="2"/>
      <c r="W1527" s="2"/>
      <c r="BD1527" s="2"/>
      <c r="BE1527" s="2"/>
      <c r="BF1527" s="2"/>
      <c r="BG1527" s="2"/>
      <c r="BH1527" s="2"/>
      <c r="BI1527" s="2"/>
      <c r="BO1527" s="2"/>
      <c r="BP1527" s="2"/>
      <c r="BQ1527" s="2"/>
    </row>
    <row r="1528" spans="18:69" x14ac:dyDescent="0.2">
      <c r="R1528" s="2"/>
      <c r="S1528" s="2"/>
      <c r="T1528" s="2"/>
      <c r="U1528" s="2"/>
      <c r="V1528" s="2"/>
      <c r="W1528" s="2"/>
      <c r="BD1528" s="2"/>
      <c r="BE1528" s="2"/>
      <c r="BF1528" s="2"/>
      <c r="BG1528" s="2"/>
      <c r="BH1528" s="2"/>
      <c r="BI1528" s="2"/>
      <c r="BO1528" s="2"/>
      <c r="BP1528" s="2"/>
      <c r="BQ1528" s="2"/>
    </row>
    <row r="1529" spans="18:69" x14ac:dyDescent="0.2">
      <c r="R1529" s="2"/>
      <c r="S1529" s="2"/>
      <c r="T1529" s="2"/>
      <c r="U1529" s="2"/>
      <c r="V1529" s="2"/>
      <c r="W1529" s="2"/>
      <c r="BD1529" s="2"/>
      <c r="BE1529" s="2"/>
      <c r="BF1529" s="2"/>
      <c r="BG1529" s="2"/>
      <c r="BH1529" s="2"/>
      <c r="BI1529" s="2"/>
      <c r="BO1529" s="2"/>
      <c r="BP1529" s="2"/>
      <c r="BQ1529" s="2"/>
    </row>
    <row r="1530" spans="18:69" x14ac:dyDescent="0.2">
      <c r="R1530" s="2"/>
      <c r="S1530" s="2"/>
      <c r="T1530" s="2"/>
      <c r="U1530" s="2"/>
      <c r="V1530" s="2"/>
      <c r="W1530" s="2"/>
      <c r="BD1530" s="2"/>
      <c r="BE1530" s="2"/>
      <c r="BF1530" s="2"/>
      <c r="BG1530" s="2"/>
      <c r="BH1530" s="2"/>
      <c r="BI1530" s="2"/>
      <c r="BO1530" s="2"/>
      <c r="BP1530" s="2"/>
      <c r="BQ1530" s="2"/>
    </row>
    <row r="1531" spans="18:69" x14ac:dyDescent="0.2">
      <c r="R1531" s="2"/>
      <c r="S1531" s="2"/>
      <c r="T1531" s="2"/>
      <c r="U1531" s="2"/>
      <c r="V1531" s="2"/>
      <c r="W1531" s="2"/>
      <c r="BD1531" s="2"/>
      <c r="BE1531" s="2"/>
      <c r="BF1531" s="2"/>
      <c r="BG1531" s="2"/>
      <c r="BH1531" s="2"/>
      <c r="BI1531" s="2"/>
      <c r="BO1531" s="2"/>
      <c r="BP1531" s="2"/>
      <c r="BQ1531" s="2"/>
    </row>
    <row r="1532" spans="18:69" x14ac:dyDescent="0.2">
      <c r="R1532" s="2"/>
      <c r="S1532" s="2"/>
      <c r="T1532" s="2"/>
      <c r="U1532" s="2"/>
      <c r="V1532" s="2"/>
      <c r="W1532" s="2"/>
      <c r="BD1532" s="2"/>
      <c r="BE1532" s="2"/>
      <c r="BF1532" s="2"/>
      <c r="BG1532" s="2"/>
      <c r="BH1532" s="2"/>
      <c r="BI1532" s="2"/>
      <c r="BO1532" s="2"/>
      <c r="BP1532" s="2"/>
      <c r="BQ1532" s="2"/>
    </row>
    <row r="1533" spans="18:69" x14ac:dyDescent="0.2">
      <c r="R1533" s="2"/>
      <c r="S1533" s="2"/>
      <c r="T1533" s="2"/>
      <c r="U1533" s="2"/>
      <c r="V1533" s="2"/>
      <c r="W1533" s="2"/>
      <c r="BD1533" s="2"/>
      <c r="BE1533" s="2"/>
      <c r="BF1533" s="2"/>
      <c r="BG1533" s="2"/>
      <c r="BH1533" s="2"/>
      <c r="BI1533" s="2"/>
      <c r="BO1533" s="2"/>
      <c r="BP1533" s="2"/>
      <c r="BQ1533" s="2"/>
    </row>
    <row r="1534" spans="18:69" x14ac:dyDescent="0.2">
      <c r="R1534" s="2"/>
      <c r="S1534" s="2"/>
      <c r="T1534" s="2"/>
      <c r="U1534" s="2"/>
      <c r="V1534" s="2"/>
      <c r="W1534" s="2"/>
      <c r="BD1534" s="2"/>
      <c r="BE1534" s="2"/>
      <c r="BF1534" s="2"/>
      <c r="BG1534" s="2"/>
      <c r="BH1534" s="2"/>
      <c r="BI1534" s="2"/>
      <c r="BO1534" s="2"/>
      <c r="BP1534" s="2"/>
      <c r="BQ1534" s="2"/>
    </row>
    <row r="1535" spans="18:69" x14ac:dyDescent="0.2">
      <c r="R1535" s="2"/>
      <c r="S1535" s="2"/>
      <c r="T1535" s="2"/>
      <c r="U1535" s="2"/>
      <c r="V1535" s="2"/>
      <c r="W1535" s="2"/>
      <c r="BD1535" s="2"/>
      <c r="BE1535" s="2"/>
      <c r="BF1535" s="2"/>
      <c r="BG1535" s="2"/>
      <c r="BH1535" s="2"/>
      <c r="BI1535" s="2"/>
      <c r="BO1535" s="2"/>
      <c r="BP1535" s="2"/>
      <c r="BQ1535" s="2"/>
    </row>
    <row r="1536" spans="18:69" x14ac:dyDescent="0.2">
      <c r="R1536" s="2"/>
      <c r="S1536" s="2"/>
      <c r="T1536" s="2"/>
      <c r="U1536" s="2"/>
      <c r="V1536" s="2"/>
      <c r="W1536" s="2"/>
      <c r="BD1536" s="2"/>
      <c r="BE1536" s="2"/>
      <c r="BF1536" s="2"/>
      <c r="BG1536" s="2"/>
      <c r="BH1536" s="2"/>
      <c r="BI1536" s="2"/>
      <c r="BO1536" s="2"/>
      <c r="BP1536" s="2"/>
      <c r="BQ1536" s="2"/>
    </row>
    <row r="1537" spans="18:69" x14ac:dyDescent="0.2">
      <c r="R1537" s="2"/>
      <c r="S1537" s="2"/>
      <c r="T1537" s="2"/>
      <c r="U1537" s="2"/>
      <c r="V1537" s="2"/>
      <c r="W1537" s="2"/>
      <c r="BD1537" s="2"/>
      <c r="BE1537" s="2"/>
      <c r="BF1537" s="2"/>
      <c r="BG1537" s="2"/>
      <c r="BH1537" s="2"/>
      <c r="BI1537" s="2"/>
      <c r="BO1537" s="2"/>
      <c r="BP1537" s="2"/>
      <c r="BQ1537" s="2"/>
    </row>
    <row r="1538" spans="18:69" x14ac:dyDescent="0.2">
      <c r="R1538" s="2"/>
      <c r="S1538" s="2"/>
      <c r="T1538" s="2"/>
      <c r="U1538" s="2"/>
      <c r="V1538" s="2"/>
      <c r="W1538" s="2"/>
      <c r="BD1538" s="2"/>
      <c r="BE1538" s="2"/>
      <c r="BF1538" s="2"/>
      <c r="BG1538" s="2"/>
      <c r="BH1538" s="2"/>
      <c r="BI1538" s="2"/>
      <c r="BO1538" s="2"/>
      <c r="BP1538" s="2"/>
      <c r="BQ1538" s="2"/>
    </row>
    <row r="1539" spans="18:69" x14ac:dyDescent="0.2">
      <c r="R1539" s="2"/>
      <c r="S1539" s="2"/>
      <c r="T1539" s="2"/>
      <c r="U1539" s="2"/>
      <c r="V1539" s="2"/>
      <c r="W1539" s="2"/>
      <c r="BD1539" s="2"/>
      <c r="BE1539" s="2"/>
      <c r="BF1539" s="2"/>
      <c r="BG1539" s="2"/>
      <c r="BH1539" s="2"/>
      <c r="BI1539" s="2"/>
      <c r="BO1539" s="2"/>
      <c r="BP1539" s="2"/>
      <c r="BQ1539" s="2"/>
    </row>
    <row r="1540" spans="18:69" x14ac:dyDescent="0.2">
      <c r="R1540" s="2"/>
      <c r="S1540" s="2"/>
      <c r="T1540" s="2"/>
      <c r="U1540" s="2"/>
      <c r="V1540" s="2"/>
      <c r="W1540" s="2"/>
      <c r="BD1540" s="2"/>
      <c r="BE1540" s="2"/>
      <c r="BF1540" s="2"/>
      <c r="BG1540" s="2"/>
      <c r="BH1540" s="2"/>
      <c r="BI1540" s="2"/>
      <c r="BO1540" s="2"/>
      <c r="BP1540" s="2"/>
      <c r="BQ1540" s="2"/>
    </row>
    <row r="1541" spans="18:69" x14ac:dyDescent="0.2">
      <c r="R1541" s="2"/>
      <c r="S1541" s="2"/>
      <c r="T1541" s="2"/>
      <c r="U1541" s="2"/>
      <c r="V1541" s="2"/>
      <c r="W1541" s="2"/>
      <c r="BD1541" s="2"/>
      <c r="BE1541" s="2"/>
      <c r="BF1541" s="2"/>
      <c r="BG1541" s="2"/>
      <c r="BH1541" s="2"/>
      <c r="BI1541" s="2"/>
      <c r="BO1541" s="2"/>
      <c r="BP1541" s="2"/>
      <c r="BQ1541" s="2"/>
    </row>
    <row r="1542" spans="18:69" x14ac:dyDescent="0.2">
      <c r="R1542" s="2"/>
      <c r="S1542" s="2"/>
      <c r="T1542" s="2"/>
      <c r="U1542" s="2"/>
      <c r="V1542" s="2"/>
      <c r="W1542" s="2"/>
      <c r="BD1542" s="2"/>
      <c r="BE1542" s="2"/>
      <c r="BF1542" s="2"/>
      <c r="BG1542" s="2"/>
      <c r="BH1542" s="2"/>
      <c r="BI1542" s="2"/>
      <c r="BO1542" s="2"/>
      <c r="BP1542" s="2"/>
      <c r="BQ1542" s="2"/>
    </row>
    <row r="1543" spans="18:69" x14ac:dyDescent="0.2">
      <c r="R1543" s="2"/>
      <c r="S1543" s="2"/>
      <c r="T1543" s="2"/>
      <c r="U1543" s="2"/>
      <c r="V1543" s="2"/>
      <c r="W1543" s="2"/>
      <c r="BD1543" s="2"/>
      <c r="BE1543" s="2"/>
      <c r="BF1543" s="2"/>
      <c r="BG1543" s="2"/>
      <c r="BH1543" s="2"/>
      <c r="BI1543" s="2"/>
      <c r="BO1543" s="2"/>
      <c r="BP1543" s="2"/>
      <c r="BQ1543" s="2"/>
    </row>
    <row r="1544" spans="18:69" x14ac:dyDescent="0.2">
      <c r="R1544" s="2"/>
      <c r="S1544" s="2"/>
      <c r="T1544" s="2"/>
      <c r="U1544" s="2"/>
      <c r="V1544" s="2"/>
      <c r="W1544" s="2"/>
      <c r="BD1544" s="2"/>
      <c r="BE1544" s="2"/>
      <c r="BF1544" s="2"/>
      <c r="BG1544" s="2"/>
      <c r="BH1544" s="2"/>
      <c r="BI1544" s="2"/>
      <c r="BO1544" s="2"/>
      <c r="BP1544" s="2"/>
      <c r="BQ1544" s="2"/>
    </row>
    <row r="1545" spans="18:69" x14ac:dyDescent="0.2">
      <c r="R1545" s="2"/>
      <c r="S1545" s="2"/>
      <c r="T1545" s="2"/>
      <c r="U1545" s="2"/>
      <c r="V1545" s="2"/>
      <c r="W1545" s="2"/>
      <c r="BD1545" s="2"/>
      <c r="BE1545" s="2"/>
      <c r="BF1545" s="2"/>
      <c r="BG1545" s="2"/>
      <c r="BH1545" s="2"/>
      <c r="BI1545" s="2"/>
      <c r="BO1545" s="2"/>
      <c r="BP1545" s="2"/>
      <c r="BQ1545" s="2"/>
    </row>
    <row r="1546" spans="18:69" x14ac:dyDescent="0.2">
      <c r="R1546" s="2"/>
      <c r="S1546" s="2"/>
      <c r="T1546" s="2"/>
      <c r="U1546" s="2"/>
      <c r="V1546" s="2"/>
      <c r="W1546" s="2"/>
      <c r="BD1546" s="2"/>
      <c r="BE1546" s="2"/>
      <c r="BF1546" s="2"/>
      <c r="BG1546" s="2"/>
      <c r="BH1546" s="2"/>
      <c r="BI1546" s="2"/>
      <c r="BO1546" s="2"/>
      <c r="BP1546" s="2"/>
      <c r="BQ1546" s="2"/>
    </row>
    <row r="1547" spans="18:69" x14ac:dyDescent="0.2">
      <c r="R1547" s="2"/>
      <c r="S1547" s="2"/>
      <c r="T1547" s="2"/>
      <c r="U1547" s="2"/>
      <c r="V1547" s="2"/>
      <c r="W1547" s="2"/>
      <c r="BD1547" s="2"/>
      <c r="BE1547" s="2"/>
      <c r="BF1547" s="2"/>
      <c r="BG1547" s="2"/>
      <c r="BH1547" s="2"/>
      <c r="BI1547" s="2"/>
      <c r="BO1547" s="2"/>
      <c r="BP1547" s="2"/>
      <c r="BQ1547" s="2"/>
    </row>
    <row r="1548" spans="18:69" x14ac:dyDescent="0.2">
      <c r="R1548" s="2"/>
      <c r="S1548" s="2"/>
      <c r="T1548" s="2"/>
      <c r="U1548" s="2"/>
      <c r="V1548" s="2"/>
      <c r="W1548" s="2"/>
      <c r="BD1548" s="2"/>
      <c r="BE1548" s="2"/>
      <c r="BF1548" s="2"/>
      <c r="BG1548" s="2"/>
      <c r="BH1548" s="2"/>
      <c r="BI1548" s="2"/>
      <c r="BO1548" s="2"/>
      <c r="BP1548" s="2"/>
      <c r="BQ1548" s="2"/>
    </row>
    <row r="1549" spans="18:69" x14ac:dyDescent="0.2">
      <c r="R1549" s="2"/>
      <c r="S1549" s="2"/>
      <c r="T1549" s="2"/>
      <c r="U1549" s="2"/>
      <c r="V1549" s="2"/>
      <c r="W1549" s="2"/>
      <c r="BD1549" s="2"/>
      <c r="BE1549" s="2"/>
      <c r="BF1549" s="2"/>
      <c r="BG1549" s="2"/>
      <c r="BH1549" s="2"/>
      <c r="BI1549" s="2"/>
      <c r="BO1549" s="2"/>
      <c r="BP1549" s="2"/>
      <c r="BQ1549" s="2"/>
    </row>
    <row r="1550" spans="18:69" x14ac:dyDescent="0.2">
      <c r="R1550" s="2"/>
      <c r="S1550" s="2"/>
      <c r="T1550" s="2"/>
      <c r="U1550" s="2"/>
      <c r="V1550" s="2"/>
      <c r="W1550" s="2"/>
      <c r="BD1550" s="2"/>
      <c r="BE1550" s="2"/>
      <c r="BF1550" s="2"/>
      <c r="BG1550" s="2"/>
      <c r="BH1550" s="2"/>
      <c r="BI1550" s="2"/>
      <c r="BO1550" s="2"/>
      <c r="BP1550" s="2"/>
      <c r="BQ1550" s="2"/>
    </row>
    <row r="1551" spans="18:69" x14ac:dyDescent="0.2">
      <c r="R1551" s="2"/>
      <c r="S1551" s="2"/>
      <c r="T1551" s="2"/>
      <c r="U1551" s="2"/>
      <c r="V1551" s="2"/>
      <c r="W1551" s="2"/>
      <c r="BD1551" s="2"/>
      <c r="BE1551" s="2"/>
      <c r="BF1551" s="2"/>
      <c r="BG1551" s="2"/>
      <c r="BH1551" s="2"/>
      <c r="BI1551" s="2"/>
      <c r="BO1551" s="2"/>
      <c r="BP1551" s="2"/>
      <c r="BQ1551" s="2"/>
    </row>
    <row r="1552" spans="18:69" x14ac:dyDescent="0.2">
      <c r="R1552" s="2"/>
      <c r="S1552" s="2"/>
      <c r="T1552" s="2"/>
      <c r="U1552" s="2"/>
      <c r="V1552" s="2"/>
      <c r="W1552" s="2"/>
      <c r="BD1552" s="2"/>
      <c r="BE1552" s="2"/>
      <c r="BF1552" s="2"/>
      <c r="BG1552" s="2"/>
      <c r="BH1552" s="2"/>
      <c r="BI1552" s="2"/>
      <c r="BO1552" s="2"/>
      <c r="BP1552" s="2"/>
      <c r="BQ1552" s="2"/>
    </row>
    <row r="1553" spans="18:69" x14ac:dyDescent="0.2">
      <c r="R1553" s="2"/>
      <c r="S1553" s="2"/>
      <c r="T1553" s="2"/>
      <c r="U1553" s="2"/>
      <c r="V1553" s="2"/>
      <c r="W1553" s="2"/>
      <c r="BD1553" s="2"/>
      <c r="BE1553" s="2"/>
      <c r="BF1553" s="2"/>
      <c r="BG1553" s="2"/>
      <c r="BH1553" s="2"/>
      <c r="BI1553" s="2"/>
      <c r="BO1553" s="2"/>
      <c r="BP1553" s="2"/>
      <c r="BQ1553" s="2"/>
    </row>
    <row r="1554" spans="18:69" x14ac:dyDescent="0.2">
      <c r="R1554" s="2"/>
      <c r="S1554" s="2"/>
      <c r="T1554" s="2"/>
      <c r="U1554" s="2"/>
      <c r="V1554" s="2"/>
      <c r="W1554" s="2"/>
      <c r="BD1554" s="2"/>
      <c r="BE1554" s="2"/>
      <c r="BF1554" s="2"/>
      <c r="BG1554" s="2"/>
      <c r="BH1554" s="2"/>
      <c r="BI1554" s="2"/>
      <c r="BO1554" s="2"/>
      <c r="BP1554" s="2"/>
      <c r="BQ1554" s="2"/>
    </row>
    <row r="1555" spans="18:69" x14ac:dyDescent="0.2">
      <c r="R1555" s="2"/>
      <c r="S1555" s="2"/>
      <c r="T1555" s="2"/>
      <c r="U1555" s="2"/>
      <c r="V1555" s="2"/>
      <c r="W1555" s="2"/>
      <c r="BD1555" s="2"/>
      <c r="BE1555" s="2"/>
      <c r="BF1555" s="2"/>
      <c r="BG1555" s="2"/>
      <c r="BH1555" s="2"/>
      <c r="BI1555" s="2"/>
      <c r="BO1555" s="2"/>
      <c r="BP1555" s="2"/>
      <c r="BQ1555" s="2"/>
    </row>
    <row r="1556" spans="18:69" x14ac:dyDescent="0.2">
      <c r="R1556" s="2"/>
      <c r="S1556" s="2"/>
      <c r="T1556" s="2"/>
      <c r="U1556" s="2"/>
      <c r="V1556" s="2"/>
      <c r="W1556" s="2"/>
      <c r="BD1556" s="2"/>
      <c r="BE1556" s="2"/>
      <c r="BF1556" s="2"/>
      <c r="BG1556" s="2"/>
      <c r="BH1556" s="2"/>
      <c r="BI1556" s="2"/>
      <c r="BO1556" s="2"/>
      <c r="BP1556" s="2"/>
      <c r="BQ1556" s="2"/>
    </row>
    <row r="1557" spans="18:69" x14ac:dyDescent="0.2">
      <c r="R1557" s="2"/>
      <c r="S1557" s="2"/>
      <c r="T1557" s="2"/>
      <c r="U1557" s="2"/>
      <c r="V1557" s="2"/>
      <c r="W1557" s="2"/>
      <c r="BD1557" s="2"/>
      <c r="BE1557" s="2"/>
      <c r="BF1557" s="2"/>
      <c r="BG1557" s="2"/>
      <c r="BH1557" s="2"/>
      <c r="BI1557" s="2"/>
      <c r="BO1557" s="2"/>
      <c r="BP1557" s="2"/>
      <c r="BQ1557" s="2"/>
    </row>
    <row r="1558" spans="18:69" x14ac:dyDescent="0.2">
      <c r="R1558" s="2"/>
      <c r="S1558" s="2"/>
      <c r="T1558" s="2"/>
      <c r="U1558" s="2"/>
      <c r="V1558" s="2"/>
      <c r="W1558" s="2"/>
      <c r="BD1558" s="2"/>
      <c r="BE1558" s="2"/>
      <c r="BF1558" s="2"/>
      <c r="BG1558" s="2"/>
      <c r="BH1558" s="2"/>
      <c r="BI1558" s="2"/>
      <c r="BO1558" s="2"/>
      <c r="BP1558" s="2"/>
      <c r="BQ1558" s="2"/>
    </row>
    <row r="1559" spans="18:69" x14ac:dyDescent="0.2">
      <c r="R1559" s="2"/>
      <c r="S1559" s="2"/>
      <c r="T1559" s="2"/>
      <c r="U1559" s="2"/>
      <c r="V1559" s="2"/>
      <c r="W1559" s="2"/>
      <c r="BD1559" s="2"/>
      <c r="BE1559" s="2"/>
      <c r="BF1559" s="2"/>
      <c r="BG1559" s="2"/>
      <c r="BH1559" s="2"/>
      <c r="BI1559" s="2"/>
      <c r="BO1559" s="2"/>
      <c r="BP1559" s="2"/>
      <c r="BQ1559" s="2"/>
    </row>
    <row r="1560" spans="18:69" x14ac:dyDescent="0.2">
      <c r="R1560" s="2"/>
      <c r="S1560" s="2"/>
      <c r="T1560" s="2"/>
      <c r="U1560" s="2"/>
      <c r="V1560" s="2"/>
      <c r="W1560" s="2"/>
      <c r="BD1560" s="2"/>
      <c r="BE1560" s="2"/>
      <c r="BF1560" s="2"/>
      <c r="BG1560" s="2"/>
      <c r="BH1560" s="2"/>
      <c r="BI1560" s="2"/>
      <c r="BO1560" s="2"/>
      <c r="BP1560" s="2"/>
      <c r="BQ1560" s="2"/>
    </row>
    <row r="1561" spans="18:69" x14ac:dyDescent="0.2">
      <c r="R1561" s="2"/>
      <c r="S1561" s="2"/>
      <c r="T1561" s="2"/>
      <c r="U1561" s="2"/>
      <c r="V1561" s="2"/>
      <c r="W1561" s="2"/>
      <c r="BD1561" s="2"/>
      <c r="BE1561" s="2"/>
      <c r="BF1561" s="2"/>
      <c r="BG1561" s="2"/>
      <c r="BH1561" s="2"/>
      <c r="BI1561" s="2"/>
      <c r="BO1561" s="2"/>
      <c r="BP1561" s="2"/>
      <c r="BQ1561" s="2"/>
    </row>
    <row r="1562" spans="18:69" x14ac:dyDescent="0.2">
      <c r="R1562" s="2"/>
      <c r="S1562" s="2"/>
      <c r="T1562" s="2"/>
      <c r="U1562" s="2"/>
      <c r="V1562" s="2"/>
      <c r="W1562" s="2"/>
      <c r="BD1562" s="2"/>
      <c r="BE1562" s="2"/>
      <c r="BF1562" s="2"/>
      <c r="BG1562" s="2"/>
      <c r="BH1562" s="2"/>
      <c r="BI1562" s="2"/>
      <c r="BO1562" s="2"/>
      <c r="BP1562" s="2"/>
      <c r="BQ1562" s="2"/>
    </row>
    <row r="1563" spans="18:69" x14ac:dyDescent="0.2">
      <c r="R1563" s="2"/>
      <c r="S1563" s="2"/>
      <c r="T1563" s="2"/>
      <c r="U1563" s="2"/>
      <c r="V1563" s="2"/>
      <c r="W1563" s="2"/>
      <c r="BD1563" s="2"/>
      <c r="BE1563" s="2"/>
      <c r="BF1563" s="2"/>
      <c r="BG1563" s="2"/>
      <c r="BH1563" s="2"/>
      <c r="BI1563" s="2"/>
      <c r="BO1563" s="2"/>
      <c r="BP1563" s="2"/>
      <c r="BQ1563" s="2"/>
    </row>
    <row r="1564" spans="18:69" x14ac:dyDescent="0.2">
      <c r="R1564" s="2"/>
      <c r="S1564" s="2"/>
      <c r="T1564" s="2"/>
      <c r="U1564" s="2"/>
      <c r="V1564" s="2"/>
      <c r="W1564" s="2"/>
      <c r="BD1564" s="2"/>
      <c r="BE1564" s="2"/>
      <c r="BF1564" s="2"/>
      <c r="BG1564" s="2"/>
      <c r="BH1564" s="2"/>
      <c r="BI1564" s="2"/>
      <c r="BO1564" s="2"/>
      <c r="BP1564" s="2"/>
      <c r="BQ1564" s="2"/>
    </row>
    <row r="1565" spans="18:69" x14ac:dyDescent="0.2">
      <c r="R1565" s="2"/>
      <c r="S1565" s="2"/>
      <c r="T1565" s="2"/>
      <c r="U1565" s="2"/>
      <c r="V1565" s="2"/>
      <c r="W1565" s="2"/>
      <c r="BD1565" s="2"/>
      <c r="BE1565" s="2"/>
      <c r="BF1565" s="2"/>
      <c r="BG1565" s="2"/>
      <c r="BH1565" s="2"/>
      <c r="BI1565" s="2"/>
      <c r="BO1565" s="2"/>
      <c r="BP1565" s="2"/>
      <c r="BQ1565" s="2"/>
    </row>
    <row r="1566" spans="18:69" x14ac:dyDescent="0.2">
      <c r="R1566" s="2"/>
      <c r="S1566" s="2"/>
      <c r="T1566" s="2"/>
      <c r="U1566" s="2"/>
      <c r="V1566" s="2"/>
      <c r="W1566" s="2"/>
      <c r="BD1566" s="2"/>
      <c r="BE1566" s="2"/>
      <c r="BF1566" s="2"/>
      <c r="BG1566" s="2"/>
      <c r="BH1566" s="2"/>
      <c r="BI1566" s="2"/>
      <c r="BO1566" s="2"/>
      <c r="BP1566" s="2"/>
      <c r="BQ1566" s="2"/>
    </row>
    <row r="1567" spans="18:69" x14ac:dyDescent="0.2">
      <c r="R1567" s="2"/>
      <c r="S1567" s="2"/>
      <c r="T1567" s="2"/>
      <c r="U1567" s="2"/>
      <c r="V1567" s="2"/>
      <c r="W1567" s="2"/>
      <c r="BD1567" s="2"/>
      <c r="BE1567" s="2"/>
      <c r="BF1567" s="2"/>
      <c r="BG1567" s="2"/>
      <c r="BH1567" s="2"/>
      <c r="BI1567" s="2"/>
      <c r="BO1567" s="2"/>
      <c r="BP1567" s="2"/>
      <c r="BQ1567" s="2"/>
    </row>
    <row r="1568" spans="18:69" x14ac:dyDescent="0.2">
      <c r="R1568" s="2"/>
      <c r="S1568" s="2"/>
      <c r="T1568" s="2"/>
      <c r="U1568" s="2"/>
      <c r="V1568" s="2"/>
      <c r="W1568" s="2"/>
      <c r="BD1568" s="2"/>
      <c r="BE1568" s="2"/>
      <c r="BF1568" s="2"/>
      <c r="BG1568" s="2"/>
      <c r="BH1568" s="2"/>
      <c r="BI1568" s="2"/>
      <c r="BO1568" s="2"/>
      <c r="BP1568" s="2"/>
      <c r="BQ1568" s="2"/>
    </row>
    <row r="1569" spans="18:69" x14ac:dyDescent="0.2">
      <c r="R1569" s="2"/>
      <c r="S1569" s="2"/>
      <c r="T1569" s="2"/>
      <c r="U1569" s="2"/>
      <c r="V1569" s="2"/>
      <c r="W1569" s="2"/>
      <c r="BD1569" s="2"/>
      <c r="BE1569" s="2"/>
      <c r="BF1569" s="2"/>
      <c r="BG1569" s="2"/>
      <c r="BH1569" s="2"/>
      <c r="BI1569" s="2"/>
      <c r="BO1569" s="2"/>
      <c r="BP1569" s="2"/>
      <c r="BQ1569" s="2"/>
    </row>
    <row r="1570" spans="18:69" x14ac:dyDescent="0.2">
      <c r="R1570" s="2"/>
      <c r="S1570" s="2"/>
      <c r="T1570" s="2"/>
      <c r="U1570" s="2"/>
      <c r="V1570" s="2"/>
      <c r="W1570" s="2"/>
      <c r="BD1570" s="2"/>
      <c r="BE1570" s="2"/>
      <c r="BF1570" s="2"/>
      <c r="BG1570" s="2"/>
      <c r="BH1570" s="2"/>
      <c r="BI1570" s="2"/>
      <c r="BO1570" s="2"/>
      <c r="BP1570" s="2"/>
      <c r="BQ1570" s="2"/>
    </row>
    <row r="1571" spans="18:69" x14ac:dyDescent="0.2">
      <c r="R1571" s="2"/>
      <c r="S1571" s="2"/>
      <c r="T1571" s="2"/>
      <c r="U1571" s="2"/>
      <c r="V1571" s="2"/>
      <c r="W1571" s="2"/>
      <c r="BD1571" s="2"/>
      <c r="BE1571" s="2"/>
      <c r="BF1571" s="2"/>
      <c r="BG1571" s="2"/>
      <c r="BH1571" s="2"/>
      <c r="BI1571" s="2"/>
      <c r="BO1571" s="2"/>
      <c r="BP1571" s="2"/>
      <c r="BQ1571" s="2"/>
    </row>
    <row r="1572" spans="18:69" x14ac:dyDescent="0.2">
      <c r="R1572" s="2"/>
      <c r="S1572" s="2"/>
      <c r="T1572" s="2"/>
      <c r="U1572" s="2"/>
      <c r="V1572" s="2"/>
      <c r="W1572" s="2"/>
      <c r="BD1572" s="2"/>
      <c r="BE1572" s="2"/>
      <c r="BF1572" s="2"/>
      <c r="BG1572" s="2"/>
      <c r="BH1572" s="2"/>
      <c r="BI1572" s="2"/>
      <c r="BO1572" s="2"/>
      <c r="BP1572" s="2"/>
      <c r="BQ1572" s="2"/>
    </row>
    <row r="1573" spans="18:69" x14ac:dyDescent="0.2">
      <c r="R1573" s="2"/>
      <c r="S1573" s="2"/>
      <c r="T1573" s="2"/>
      <c r="U1573" s="2"/>
      <c r="V1573" s="2"/>
      <c r="W1573" s="2"/>
      <c r="BD1573" s="2"/>
      <c r="BE1573" s="2"/>
      <c r="BF1573" s="2"/>
      <c r="BG1573" s="2"/>
      <c r="BH1573" s="2"/>
      <c r="BI1573" s="2"/>
      <c r="BO1573" s="2"/>
      <c r="BP1573" s="2"/>
      <c r="BQ1573" s="2"/>
    </row>
    <row r="1574" spans="18:69" x14ac:dyDescent="0.2">
      <c r="R1574" s="2"/>
      <c r="S1574" s="2"/>
      <c r="T1574" s="2"/>
      <c r="U1574" s="2"/>
      <c r="V1574" s="2"/>
      <c r="W1574" s="2"/>
      <c r="BD1574" s="2"/>
      <c r="BE1574" s="2"/>
      <c r="BF1574" s="2"/>
      <c r="BG1574" s="2"/>
      <c r="BH1574" s="2"/>
      <c r="BI1574" s="2"/>
      <c r="BO1574" s="2"/>
      <c r="BP1574" s="2"/>
      <c r="BQ1574" s="2"/>
    </row>
  </sheetData>
  <mergeCells count="1399">
    <mergeCell ref="A253:BI253"/>
    <mergeCell ref="A254:BI254"/>
    <mergeCell ref="BF188:BI188"/>
    <mergeCell ref="E188:BE188"/>
    <mergeCell ref="BF186:BI186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BD39:BI39"/>
    <mergeCell ref="AB138:AC138"/>
    <mergeCell ref="AD129:AE129"/>
    <mergeCell ref="AD131:AE131"/>
    <mergeCell ref="T128:U128"/>
    <mergeCell ref="R127:S127"/>
    <mergeCell ref="AD145:AE145"/>
    <mergeCell ref="X138:Y138"/>
    <mergeCell ref="AF143:AH143"/>
    <mergeCell ref="Z145:AA145"/>
    <mergeCell ref="A186:D186"/>
    <mergeCell ref="E186:BE186"/>
    <mergeCell ref="P117:Q117"/>
    <mergeCell ref="B118:O118"/>
    <mergeCell ref="B132:O132"/>
    <mergeCell ref="AF123:AK123"/>
    <mergeCell ref="AR144:AT144"/>
    <mergeCell ref="AL123:AQ123"/>
    <mergeCell ref="AR123:AW123"/>
    <mergeCell ref="X124:Y125"/>
    <mergeCell ref="A250:D250"/>
    <mergeCell ref="E250:BE250"/>
    <mergeCell ref="BF250:BI250"/>
    <mergeCell ref="B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60:A61"/>
    <mergeCell ref="N150:P151"/>
    <mergeCell ref="BF192:BI192"/>
    <mergeCell ref="A192:D192"/>
    <mergeCell ref="A220:D220"/>
    <mergeCell ref="A222:D222"/>
    <mergeCell ref="E222:BE222"/>
    <mergeCell ref="BF222:BI222"/>
    <mergeCell ref="BF210:BI210"/>
    <mergeCell ref="A239:G239"/>
    <mergeCell ref="H239:J239"/>
    <mergeCell ref="A244:D244"/>
    <mergeCell ref="E244:BE244"/>
    <mergeCell ref="BF244:BI244"/>
    <mergeCell ref="E192:BE192"/>
    <mergeCell ref="A218:D218"/>
    <mergeCell ref="BF166:BI166"/>
    <mergeCell ref="BF194:BI194"/>
    <mergeCell ref="BF213:BI213"/>
    <mergeCell ref="BF215:BI215"/>
    <mergeCell ref="BF212:BI212"/>
    <mergeCell ref="A214:D214"/>
    <mergeCell ref="A206:D206"/>
    <mergeCell ref="E206:BE206"/>
    <mergeCell ref="BF206:BI206"/>
    <mergeCell ref="A207:D207"/>
    <mergeCell ref="BF203:BI203"/>
    <mergeCell ref="A205:D205"/>
    <mergeCell ref="E205:BE205"/>
    <mergeCell ref="BF205:BI205"/>
    <mergeCell ref="BF207:BI207"/>
    <mergeCell ref="A212:D212"/>
    <mergeCell ref="E209:BE209"/>
    <mergeCell ref="E203:BE203"/>
    <mergeCell ref="A194:D194"/>
    <mergeCell ref="AI239:AO239"/>
    <mergeCell ref="AP239:AR239"/>
    <mergeCell ref="A211:D211"/>
    <mergeCell ref="BF197:BI197"/>
    <mergeCell ref="H238:Q238"/>
    <mergeCell ref="E216:BE216"/>
    <mergeCell ref="A215:D215"/>
    <mergeCell ref="E211:BE211"/>
    <mergeCell ref="E210:BE210"/>
    <mergeCell ref="A209:D209"/>
    <mergeCell ref="A210:D210"/>
    <mergeCell ref="E201:BE201"/>
    <mergeCell ref="BF201:BI201"/>
    <mergeCell ref="BF191:BI191"/>
    <mergeCell ref="BF190:BI190"/>
    <mergeCell ref="BF193:BI193"/>
    <mergeCell ref="A187:D187"/>
    <mergeCell ref="E187:BE187"/>
    <mergeCell ref="BF198:BI198"/>
    <mergeCell ref="BF204:BI204"/>
    <mergeCell ref="BF187:BI187"/>
    <mergeCell ref="BF202:BI202"/>
    <mergeCell ref="A203:D203"/>
    <mergeCell ref="E207:BE207"/>
    <mergeCell ref="A198:D198"/>
    <mergeCell ref="E197:BE197"/>
    <mergeCell ref="BF209:BI209"/>
    <mergeCell ref="A208:D208"/>
    <mergeCell ref="E208:BE208"/>
    <mergeCell ref="BF208:BI208"/>
    <mergeCell ref="A238:G238"/>
    <mergeCell ref="E218:BE218"/>
    <mergeCell ref="AF124:AH124"/>
    <mergeCell ref="AI124:AK124"/>
    <mergeCell ref="AL124:AN124"/>
    <mergeCell ref="AO124:AQ124"/>
    <mergeCell ref="AX124:AZ124"/>
    <mergeCell ref="BA124:BC124"/>
    <mergeCell ref="V128:W128"/>
    <mergeCell ref="AD128:AE128"/>
    <mergeCell ref="B120:O120"/>
    <mergeCell ref="T122:AE122"/>
    <mergeCell ref="BF169:BI169"/>
    <mergeCell ref="T126:U126"/>
    <mergeCell ref="R132:S132"/>
    <mergeCell ref="AF122:BC122"/>
    <mergeCell ref="T123:U125"/>
    <mergeCell ref="P141:Q141"/>
    <mergeCell ref="AU145:AW145"/>
    <mergeCell ref="AX145:AZ145"/>
    <mergeCell ref="T147:U147"/>
    <mergeCell ref="AB146:AC146"/>
    <mergeCell ref="AL143:AN143"/>
    <mergeCell ref="AO143:AQ143"/>
    <mergeCell ref="AR143:AT143"/>
    <mergeCell ref="V143:W143"/>
    <mergeCell ref="V137:W137"/>
    <mergeCell ref="R133:S133"/>
    <mergeCell ref="V136:W136"/>
    <mergeCell ref="AB133:AC133"/>
    <mergeCell ref="V144:W144"/>
    <mergeCell ref="Z136:AA136"/>
    <mergeCell ref="AX123:BC123"/>
    <mergeCell ref="V135:W135"/>
    <mergeCell ref="A122:A125"/>
    <mergeCell ref="B122:O125"/>
    <mergeCell ref="P122:Q125"/>
    <mergeCell ref="R122:S125"/>
    <mergeCell ref="T119:U119"/>
    <mergeCell ref="V119:W119"/>
    <mergeCell ref="X119:Y119"/>
    <mergeCell ref="A146:S146"/>
    <mergeCell ref="AL146:AN146"/>
    <mergeCell ref="AI147:AK147"/>
    <mergeCell ref="A149:G149"/>
    <mergeCell ref="H149:J149"/>
    <mergeCell ref="AR146:AT146"/>
    <mergeCell ref="BF167:BI167"/>
    <mergeCell ref="X145:Y145"/>
    <mergeCell ref="V141:W141"/>
    <mergeCell ref="X137:Y137"/>
    <mergeCell ref="BA143:BC143"/>
    <mergeCell ref="AD135:AE135"/>
    <mergeCell ref="AD136:AE136"/>
    <mergeCell ref="AD139:AE139"/>
    <mergeCell ref="BA145:BC145"/>
    <mergeCell ref="AX144:AZ144"/>
    <mergeCell ref="V145:W145"/>
    <mergeCell ref="AB131:AC131"/>
    <mergeCell ref="V147:W147"/>
    <mergeCell ref="T144:U144"/>
    <mergeCell ref="V146:W146"/>
    <mergeCell ref="T133:U133"/>
    <mergeCell ref="Z133:AA133"/>
    <mergeCell ref="T145:U145"/>
    <mergeCell ref="V138:W138"/>
    <mergeCell ref="AB135:AC135"/>
    <mergeCell ref="X128:Y128"/>
    <mergeCell ref="Z128:AA128"/>
    <mergeCell ref="A130:A131"/>
    <mergeCell ref="AF144:AH144"/>
    <mergeCell ref="Z138:AA138"/>
    <mergeCell ref="AD142:AE142"/>
    <mergeCell ref="B138:O138"/>
    <mergeCell ref="X135:Y135"/>
    <mergeCell ref="B136:O136"/>
    <mergeCell ref="P136:Q136"/>
    <mergeCell ref="T134:U134"/>
    <mergeCell ref="V134:W134"/>
    <mergeCell ref="R134:S134"/>
    <mergeCell ref="AB144:AC144"/>
    <mergeCell ref="AB134:AC134"/>
    <mergeCell ref="R136:S136"/>
    <mergeCell ref="X134:Y134"/>
    <mergeCell ref="R137:S137"/>
    <mergeCell ref="R139:S139"/>
    <mergeCell ref="T142:U142"/>
    <mergeCell ref="Z135:AA135"/>
    <mergeCell ref="AD144:AE144"/>
    <mergeCell ref="R141:S141"/>
    <mergeCell ref="BF181:BI181"/>
    <mergeCell ref="B97:O97"/>
    <mergeCell ref="P97:Q97"/>
    <mergeCell ref="AF51:AK51"/>
    <mergeCell ref="AL51:AQ51"/>
    <mergeCell ref="AR51:AW51"/>
    <mergeCell ref="AX51:BC51"/>
    <mergeCell ref="AF52:AH52"/>
    <mergeCell ref="AI52:AK52"/>
    <mergeCell ref="B69:O69"/>
    <mergeCell ref="P69:Q69"/>
    <mergeCell ref="R69:S69"/>
    <mergeCell ref="R68:S68"/>
    <mergeCell ref="B55:O55"/>
    <mergeCell ref="AD107:AE107"/>
    <mergeCell ref="V127:W127"/>
    <mergeCell ref="AB126:AC126"/>
    <mergeCell ref="AB97:AC97"/>
    <mergeCell ref="AD99:AE99"/>
    <mergeCell ref="AR52:AT52"/>
    <mergeCell ref="AD52:AE53"/>
    <mergeCell ref="B68:O68"/>
    <mergeCell ref="B57:O57"/>
    <mergeCell ref="R78:S78"/>
    <mergeCell ref="P79:Q79"/>
    <mergeCell ref="R72:S72"/>
    <mergeCell ref="R66:S66"/>
    <mergeCell ref="T112:U112"/>
    <mergeCell ref="X104:Y104"/>
    <mergeCell ref="AB118:AC118"/>
    <mergeCell ref="V126:W126"/>
    <mergeCell ref="B56:O56"/>
    <mergeCell ref="B47:O47"/>
    <mergeCell ref="X46:Y46"/>
    <mergeCell ref="B46:O46"/>
    <mergeCell ref="AI144:AK144"/>
    <mergeCell ref="Z144:AA144"/>
    <mergeCell ref="A256:AE257"/>
    <mergeCell ref="H87:J87"/>
    <mergeCell ref="AI87:AO87"/>
    <mergeCell ref="A189:D189"/>
    <mergeCell ref="E189:BE189"/>
    <mergeCell ref="BF189:BI189"/>
    <mergeCell ref="A184:D184"/>
    <mergeCell ref="E184:BE184"/>
    <mergeCell ref="BF184:BI184"/>
    <mergeCell ref="A185:D185"/>
    <mergeCell ref="E185:BE185"/>
    <mergeCell ref="BF185:BI185"/>
    <mergeCell ref="R67:S67"/>
    <mergeCell ref="T68:U68"/>
    <mergeCell ref="AB70:AC70"/>
    <mergeCell ref="A183:D183"/>
    <mergeCell ref="V131:W131"/>
    <mergeCell ref="R120:S120"/>
    <mergeCell ref="V112:W112"/>
    <mergeCell ref="A180:D180"/>
    <mergeCell ref="E180:BE180"/>
    <mergeCell ref="BF183:BI183"/>
    <mergeCell ref="X116:Y116"/>
    <mergeCell ref="R119:S119"/>
    <mergeCell ref="AD134:AE134"/>
    <mergeCell ref="AD133:AE133"/>
    <mergeCell ref="BF178:BI178"/>
    <mergeCell ref="AP238:AW238"/>
    <mergeCell ref="E213:BE213"/>
    <mergeCell ref="BF249:BI249"/>
    <mergeCell ref="A274:AB274"/>
    <mergeCell ref="A261:AE262"/>
    <mergeCell ref="AI261:BI262"/>
    <mergeCell ref="A263:I263"/>
    <mergeCell ref="J263:R263"/>
    <mergeCell ref="AI263:AO263"/>
    <mergeCell ref="AP263:AU263"/>
    <mergeCell ref="A264:I264"/>
    <mergeCell ref="J264:L264"/>
    <mergeCell ref="AI264:AO264"/>
    <mergeCell ref="AP264:AR264"/>
    <mergeCell ref="A266:AE267"/>
    <mergeCell ref="AI266:BI267"/>
    <mergeCell ref="A268:I268"/>
    <mergeCell ref="J268:R268"/>
    <mergeCell ref="AI268:AO268"/>
    <mergeCell ref="AP268:AU268"/>
    <mergeCell ref="A269:I269"/>
    <mergeCell ref="J269:L269"/>
    <mergeCell ref="AI269:AO269"/>
    <mergeCell ref="AP269:AR269"/>
    <mergeCell ref="A271:AC272"/>
    <mergeCell ref="AI236:BH237"/>
    <mergeCell ref="BF216:BI216"/>
    <mergeCell ref="A217:D217"/>
    <mergeCell ref="E217:BE217"/>
    <mergeCell ref="BF217:BI217"/>
    <mergeCell ref="A259:I259"/>
    <mergeCell ref="A190:D190"/>
    <mergeCell ref="BA146:BC146"/>
    <mergeCell ref="E190:BE190"/>
    <mergeCell ref="A193:D193"/>
    <mergeCell ref="E193:BE193"/>
    <mergeCell ref="A191:D191"/>
    <mergeCell ref="E191:BE191"/>
    <mergeCell ref="AD147:AE147"/>
    <mergeCell ref="A201:D201"/>
    <mergeCell ref="A181:D181"/>
    <mergeCell ref="E181:BE181"/>
    <mergeCell ref="BA147:BC147"/>
    <mergeCell ref="AC149:AE149"/>
    <mergeCell ref="AI146:AK146"/>
    <mergeCell ref="E170:BE170"/>
    <mergeCell ref="E172:BE172"/>
    <mergeCell ref="A178:D178"/>
    <mergeCell ref="A173:D173"/>
    <mergeCell ref="A172:D172"/>
    <mergeCell ref="E183:BE183"/>
    <mergeCell ref="E198:BE198"/>
    <mergeCell ref="A195:D195"/>
    <mergeCell ref="E195:BE195"/>
    <mergeCell ref="AP150:AT151"/>
    <mergeCell ref="Z147:AA147"/>
    <mergeCell ref="A166:D166"/>
    <mergeCell ref="E166:BE166"/>
    <mergeCell ref="AK149:AO149"/>
    <mergeCell ref="AU148:BI148"/>
    <mergeCell ref="BF155:BI155"/>
    <mergeCell ref="AU147:AW147"/>
    <mergeCell ref="A156:D156"/>
    <mergeCell ref="J259:L259"/>
    <mergeCell ref="BF180:BI180"/>
    <mergeCell ref="A252:BI252"/>
    <mergeCell ref="AI256:BI257"/>
    <mergeCell ref="E178:BE178"/>
    <mergeCell ref="BF179:BI179"/>
    <mergeCell ref="BF170:BI170"/>
    <mergeCell ref="AI259:AO259"/>
    <mergeCell ref="AP259:AR259"/>
    <mergeCell ref="AB72:AC72"/>
    <mergeCell ref="AD72:AE72"/>
    <mergeCell ref="V113:W113"/>
    <mergeCell ref="X113:Y113"/>
    <mergeCell ref="Z113:AA113"/>
    <mergeCell ref="AB113:AC113"/>
    <mergeCell ref="AD113:AE113"/>
    <mergeCell ref="R117:S117"/>
    <mergeCell ref="T117:U117"/>
    <mergeCell ref="B114:O114"/>
    <mergeCell ref="AI255:AQ255"/>
    <mergeCell ref="BF168:BI168"/>
    <mergeCell ref="B117:O117"/>
    <mergeCell ref="E194:BE194"/>
    <mergeCell ref="P110:Q110"/>
    <mergeCell ref="P113:Q113"/>
    <mergeCell ref="R113:S113"/>
    <mergeCell ref="T113:U113"/>
    <mergeCell ref="T107:U107"/>
    <mergeCell ref="X109:Y109"/>
    <mergeCell ref="P100:Q100"/>
    <mergeCell ref="R100:S100"/>
    <mergeCell ref="E182:BE182"/>
    <mergeCell ref="A258:I258"/>
    <mergeCell ref="J258:R258"/>
    <mergeCell ref="BF172:BI172"/>
    <mergeCell ref="B33:O33"/>
    <mergeCell ref="Z33:AA33"/>
    <mergeCell ref="AD111:AE111"/>
    <mergeCell ref="X100:Y100"/>
    <mergeCell ref="AI258:AO258"/>
    <mergeCell ref="X108:Y108"/>
    <mergeCell ref="R105:S105"/>
    <mergeCell ref="T105:U105"/>
    <mergeCell ref="B99:O99"/>
    <mergeCell ref="P99:Q99"/>
    <mergeCell ref="X147:Y147"/>
    <mergeCell ref="B137:O137"/>
    <mergeCell ref="AL52:AN52"/>
    <mergeCell ref="AO52:AQ52"/>
    <mergeCell ref="AB96:AC96"/>
    <mergeCell ref="T78:U78"/>
    <mergeCell ref="T80:U80"/>
    <mergeCell ref="A84:X85"/>
    <mergeCell ref="A50:A53"/>
    <mergeCell ref="T64:U64"/>
    <mergeCell ref="P46:Q46"/>
    <mergeCell ref="AP258:AY258"/>
    <mergeCell ref="A150:G151"/>
    <mergeCell ref="H150:J151"/>
    <mergeCell ref="K150:M151"/>
    <mergeCell ref="A251:BI251"/>
    <mergeCell ref="B60:O60"/>
    <mergeCell ref="B74:O74"/>
    <mergeCell ref="AB105:AC105"/>
    <mergeCell ref="P77:Q77"/>
    <mergeCell ref="P57:Q57"/>
    <mergeCell ref="P60:Q60"/>
    <mergeCell ref="P78:Q78"/>
    <mergeCell ref="T66:U66"/>
    <mergeCell ref="V66:W66"/>
    <mergeCell ref="R63:S63"/>
    <mergeCell ref="T63:U63"/>
    <mergeCell ref="Z72:AA72"/>
    <mergeCell ref="Z62:AA62"/>
    <mergeCell ref="V78:W78"/>
    <mergeCell ref="AB78:AC78"/>
    <mergeCell ref="AB66:AC66"/>
    <mergeCell ref="P66:Q66"/>
    <mergeCell ref="P67:Q67"/>
    <mergeCell ref="Z79:AA79"/>
    <mergeCell ref="T79:U79"/>
    <mergeCell ref="R79:S79"/>
    <mergeCell ref="R60:S60"/>
    <mergeCell ref="B75:O75"/>
    <mergeCell ref="R64:S64"/>
    <mergeCell ref="B67:O67"/>
    <mergeCell ref="B64:O64"/>
    <mergeCell ref="P102:Q102"/>
    <mergeCell ref="T98:U98"/>
    <mergeCell ref="V98:W98"/>
    <mergeCell ref="Z104:AA104"/>
    <mergeCell ref="T100:U100"/>
    <mergeCell ref="AB104:AC104"/>
    <mergeCell ref="V142:W142"/>
    <mergeCell ref="P47:Q47"/>
    <mergeCell ref="AD120:AE120"/>
    <mergeCell ref="AR124:AT124"/>
    <mergeCell ref="AU124:AW124"/>
    <mergeCell ref="P126:Q126"/>
    <mergeCell ref="V104:W104"/>
    <mergeCell ref="R103:S103"/>
    <mergeCell ref="X60:Y60"/>
    <mergeCell ref="Z60:AA60"/>
    <mergeCell ref="X133:Y133"/>
    <mergeCell ref="X105:Y105"/>
    <mergeCell ref="V106:W106"/>
    <mergeCell ref="R115:S115"/>
    <mergeCell ref="V115:W115"/>
    <mergeCell ref="X115:Y115"/>
    <mergeCell ref="Z115:AA115"/>
    <mergeCell ref="V107:W107"/>
    <mergeCell ref="AD56:AE56"/>
    <mergeCell ref="X58:Y58"/>
    <mergeCell ref="AD62:AE62"/>
    <mergeCell ref="T92:AE92"/>
    <mergeCell ref="BC2:BI2"/>
    <mergeCell ref="R6:AC6"/>
    <mergeCell ref="R8:AC8"/>
    <mergeCell ref="T36:U36"/>
    <mergeCell ref="Z55:AA55"/>
    <mergeCell ref="T34:U34"/>
    <mergeCell ref="AF31:AH31"/>
    <mergeCell ref="AF30:AK30"/>
    <mergeCell ref="AB33:AC33"/>
    <mergeCell ref="AD33:AE33"/>
    <mergeCell ref="AD40:AE40"/>
    <mergeCell ref="V45:W45"/>
    <mergeCell ref="R41:S41"/>
    <mergeCell ref="R42:S42"/>
    <mergeCell ref="X43:Y43"/>
    <mergeCell ref="Z43:AA43"/>
    <mergeCell ref="V43:W43"/>
    <mergeCell ref="AB47:AC47"/>
    <mergeCell ref="AU52:AW52"/>
    <mergeCell ref="AX52:AZ52"/>
    <mergeCell ref="BA52:BC52"/>
    <mergeCell ref="X33:Y33"/>
    <mergeCell ref="AB31:AC32"/>
    <mergeCell ref="AD31:AE32"/>
    <mergeCell ref="BC15:BC16"/>
    <mergeCell ref="AW15:AW16"/>
    <mergeCell ref="BB15:BB16"/>
    <mergeCell ref="AO15:AR15"/>
    <mergeCell ref="AX15:BA15"/>
    <mergeCell ref="BD15:BD16"/>
    <mergeCell ref="BE15:BE16"/>
    <mergeCell ref="AX30:BC30"/>
    <mergeCell ref="R110:S110"/>
    <mergeCell ref="T110:U110"/>
    <mergeCell ref="AB60:AC60"/>
    <mergeCell ref="X67:Y67"/>
    <mergeCell ref="AB80:AC80"/>
    <mergeCell ref="R102:S102"/>
    <mergeCell ref="T93:U95"/>
    <mergeCell ref="Z111:AA111"/>
    <mergeCell ref="Z108:AA108"/>
    <mergeCell ref="Z76:AA76"/>
    <mergeCell ref="AD100:AE100"/>
    <mergeCell ref="T73:U73"/>
    <mergeCell ref="AB106:AC106"/>
    <mergeCell ref="AD57:AE57"/>
    <mergeCell ref="AB74:AC74"/>
    <mergeCell ref="T70:U70"/>
    <mergeCell ref="V72:W72"/>
    <mergeCell ref="T60:U60"/>
    <mergeCell ref="V96:W96"/>
    <mergeCell ref="V97:W97"/>
    <mergeCell ref="X98:Y98"/>
    <mergeCell ref="AD79:AE79"/>
    <mergeCell ref="R106:S106"/>
    <mergeCell ref="R99:S99"/>
    <mergeCell ref="V102:W102"/>
    <mergeCell ref="V132:W132"/>
    <mergeCell ref="X132:Y132"/>
    <mergeCell ref="Z132:AA132"/>
    <mergeCell ref="P128:Q128"/>
    <mergeCell ref="R116:S116"/>
    <mergeCell ref="V130:W130"/>
    <mergeCell ref="AB129:AC129"/>
    <mergeCell ref="X130:Y130"/>
    <mergeCell ref="Z130:AA130"/>
    <mergeCell ref="Z131:AA131"/>
    <mergeCell ref="X118:Y118"/>
    <mergeCell ref="Z127:AA127"/>
    <mergeCell ref="Z119:AA119"/>
    <mergeCell ref="AD130:AE130"/>
    <mergeCell ref="T127:U127"/>
    <mergeCell ref="AB127:AC127"/>
    <mergeCell ref="Z129:AA129"/>
    <mergeCell ref="AB132:AC132"/>
    <mergeCell ref="R129:S129"/>
    <mergeCell ref="X131:Y131"/>
    <mergeCell ref="T130:U130"/>
    <mergeCell ref="R128:S128"/>
    <mergeCell ref="AB124:AC125"/>
    <mergeCell ref="AD124:AE125"/>
    <mergeCell ref="P133:Q133"/>
    <mergeCell ref="B129:O129"/>
    <mergeCell ref="P129:Q129"/>
    <mergeCell ref="T129:U129"/>
    <mergeCell ref="V129:W129"/>
    <mergeCell ref="AD127:AE127"/>
    <mergeCell ref="AD126:AE126"/>
    <mergeCell ref="X126:Y126"/>
    <mergeCell ref="V133:W133"/>
    <mergeCell ref="P131:Q131"/>
    <mergeCell ref="T115:U115"/>
    <mergeCell ref="AD106:AE106"/>
    <mergeCell ref="B128:O128"/>
    <mergeCell ref="B126:O126"/>
    <mergeCell ref="P127:Q127"/>
    <mergeCell ref="AB130:AC130"/>
    <mergeCell ref="R109:S109"/>
    <mergeCell ref="T109:U109"/>
    <mergeCell ref="Z117:AA117"/>
    <mergeCell ref="B127:O127"/>
    <mergeCell ref="R130:S130"/>
    <mergeCell ref="P116:Q116"/>
    <mergeCell ref="X112:Y112"/>
    <mergeCell ref="Z112:AA112"/>
    <mergeCell ref="P132:Q132"/>
    <mergeCell ref="AB114:AC114"/>
    <mergeCell ref="X117:Y117"/>
    <mergeCell ref="V110:W110"/>
    <mergeCell ref="AB111:AC111"/>
    <mergeCell ref="P109:Q109"/>
    <mergeCell ref="R131:S131"/>
    <mergeCell ref="R118:S118"/>
    <mergeCell ref="T103:U103"/>
    <mergeCell ref="V100:W100"/>
    <mergeCell ref="B103:O103"/>
    <mergeCell ref="T101:U101"/>
    <mergeCell ref="X97:Y97"/>
    <mergeCell ref="A87:G87"/>
    <mergeCell ref="X79:Y79"/>
    <mergeCell ref="B76:O76"/>
    <mergeCell ref="T102:U102"/>
    <mergeCell ref="V105:W105"/>
    <mergeCell ref="V103:W103"/>
    <mergeCell ref="B102:O102"/>
    <mergeCell ref="P68:Q68"/>
    <mergeCell ref="X73:Y73"/>
    <mergeCell ref="X111:Y111"/>
    <mergeCell ref="Z126:AA126"/>
    <mergeCell ref="X110:Y110"/>
    <mergeCell ref="T116:U116"/>
    <mergeCell ref="V116:W116"/>
    <mergeCell ref="Z116:AA116"/>
    <mergeCell ref="Z118:AA118"/>
    <mergeCell ref="B115:O115"/>
    <mergeCell ref="B104:O104"/>
    <mergeCell ref="P104:Q104"/>
    <mergeCell ref="R104:S104"/>
    <mergeCell ref="P105:Q105"/>
    <mergeCell ref="P118:Q118"/>
    <mergeCell ref="V123:W125"/>
    <mergeCell ref="X123:AE123"/>
    <mergeCell ref="P115:Q115"/>
    <mergeCell ref="AD70:AE70"/>
    <mergeCell ref="R73:S73"/>
    <mergeCell ref="B35:O35"/>
    <mergeCell ref="Z34:AA34"/>
    <mergeCell ref="AB34:AC34"/>
    <mergeCell ref="AD34:AE34"/>
    <mergeCell ref="R36:S36"/>
    <mergeCell ref="T37:U37"/>
    <mergeCell ref="R34:S34"/>
    <mergeCell ref="AD37:AE37"/>
    <mergeCell ref="B37:O37"/>
    <mergeCell ref="P37:Q37"/>
    <mergeCell ref="R37:S37"/>
    <mergeCell ref="AB37:AC37"/>
    <mergeCell ref="B45:O45"/>
    <mergeCell ref="P45:Q45"/>
    <mergeCell ref="R45:S45"/>
    <mergeCell ref="V44:W44"/>
    <mergeCell ref="AD45:AE45"/>
    <mergeCell ref="X42:Y42"/>
    <mergeCell ref="Z42:AA42"/>
    <mergeCell ref="Z44:AA44"/>
    <mergeCell ref="V37:W37"/>
    <mergeCell ref="X37:Y37"/>
    <mergeCell ref="B40:O40"/>
    <mergeCell ref="X38:Y38"/>
    <mergeCell ref="AB44:AC44"/>
    <mergeCell ref="AD44:AE44"/>
    <mergeCell ref="Z40:AA40"/>
    <mergeCell ref="AB40:AC40"/>
    <mergeCell ref="R40:S40"/>
    <mergeCell ref="V38:W38"/>
    <mergeCell ref="AB38:AC38"/>
    <mergeCell ref="B36:O36"/>
    <mergeCell ref="P36:Q36"/>
    <mergeCell ref="P35:Q35"/>
    <mergeCell ref="R35:S35"/>
    <mergeCell ref="T35:U35"/>
    <mergeCell ref="V35:W35"/>
    <mergeCell ref="P34:Q34"/>
    <mergeCell ref="Z36:AA36"/>
    <mergeCell ref="X34:Y34"/>
    <mergeCell ref="AO31:AQ31"/>
    <mergeCell ref="AL31:AN31"/>
    <mergeCell ref="P70:Q70"/>
    <mergeCell ref="Z67:AA67"/>
    <mergeCell ref="X72:Y72"/>
    <mergeCell ref="P74:Q74"/>
    <mergeCell ref="P63:Q63"/>
    <mergeCell ref="T33:U33"/>
    <mergeCell ref="V33:W33"/>
    <mergeCell ref="T41:U41"/>
    <mergeCell ref="Z54:AA54"/>
    <mergeCell ref="AB55:AC55"/>
    <mergeCell ref="P62:Q62"/>
    <mergeCell ref="T51:U53"/>
    <mergeCell ref="V51:W53"/>
    <mergeCell ref="R55:S55"/>
    <mergeCell ref="AD69:AE69"/>
    <mergeCell ref="R50:S53"/>
    <mergeCell ref="T50:AE50"/>
    <mergeCell ref="AF50:BC50"/>
    <mergeCell ref="P44:Q44"/>
    <mergeCell ref="BA31:BC31"/>
    <mergeCell ref="AX31:AZ31"/>
    <mergeCell ref="AR31:AT31"/>
    <mergeCell ref="AU31:AW31"/>
    <mergeCell ref="AR30:AW30"/>
    <mergeCell ref="B29:O32"/>
    <mergeCell ref="T29:AE29"/>
    <mergeCell ref="B15:E15"/>
    <mergeCell ref="G15:I15"/>
    <mergeCell ref="K15:N15"/>
    <mergeCell ref="O15:R15"/>
    <mergeCell ref="T15:V15"/>
    <mergeCell ref="R29:S32"/>
    <mergeCell ref="S15:S16"/>
    <mergeCell ref="J15:J16"/>
    <mergeCell ref="F15:F16"/>
    <mergeCell ref="V30:W32"/>
    <mergeCell ref="T30:U32"/>
    <mergeCell ref="AT15:AV15"/>
    <mergeCell ref="AS15:AS16"/>
    <mergeCell ref="BD29:BI32"/>
    <mergeCell ref="BI15:BI16"/>
    <mergeCell ref="AL30:AQ30"/>
    <mergeCell ref="BF15:BF16"/>
    <mergeCell ref="AK15:AN15"/>
    <mergeCell ref="AI31:AK31"/>
    <mergeCell ref="BG15:BG16"/>
    <mergeCell ref="BH15:BH16"/>
    <mergeCell ref="AF15:AF16"/>
    <mergeCell ref="AB136:AC136"/>
    <mergeCell ref="P138:Q138"/>
    <mergeCell ref="Z139:AA139"/>
    <mergeCell ref="B133:O133"/>
    <mergeCell ref="P137:Q137"/>
    <mergeCell ref="V36:W36"/>
    <mergeCell ref="X36:Y36"/>
    <mergeCell ref="V34:W34"/>
    <mergeCell ref="AD36:AE36"/>
    <mergeCell ref="V59:W59"/>
    <mergeCell ref="X59:Y59"/>
    <mergeCell ref="Z59:AA59"/>
    <mergeCell ref="V63:W63"/>
    <mergeCell ref="AB73:AC73"/>
    <mergeCell ref="V76:W76"/>
    <mergeCell ref="T72:U72"/>
    <mergeCell ref="V54:W54"/>
    <mergeCell ref="V47:W47"/>
    <mergeCell ref="R47:S47"/>
    <mergeCell ref="V55:W55"/>
    <mergeCell ref="R62:S62"/>
    <mergeCell ref="T62:U62"/>
    <mergeCell ref="V62:W62"/>
    <mergeCell ref="B38:O38"/>
    <mergeCell ref="B42:O42"/>
    <mergeCell ref="P42:Q42"/>
    <mergeCell ref="T40:U40"/>
    <mergeCell ref="B50:O53"/>
    <mergeCell ref="P50:Q53"/>
    <mergeCell ref="T42:U42"/>
    <mergeCell ref="B44:O44"/>
    <mergeCell ref="P40:Q40"/>
    <mergeCell ref="V42:W42"/>
    <mergeCell ref="P41:Q41"/>
    <mergeCell ref="AD38:AE38"/>
    <mergeCell ref="AD114:AE114"/>
    <mergeCell ref="B77:O77"/>
    <mergeCell ref="AB56:AC56"/>
    <mergeCell ref="AB45:AC45"/>
    <mergeCell ref="X45:Y45"/>
    <mergeCell ref="Z57:AA57"/>
    <mergeCell ref="X44:Y44"/>
    <mergeCell ref="AB46:AC46"/>
    <mergeCell ref="P54:Q54"/>
    <mergeCell ref="V57:W57"/>
    <mergeCell ref="X57:Y57"/>
    <mergeCell ref="P55:Q55"/>
    <mergeCell ref="AB58:AC58"/>
    <mergeCell ref="R59:S59"/>
    <mergeCell ref="T59:U59"/>
    <mergeCell ref="B113:O113"/>
    <mergeCell ref="P114:Q114"/>
    <mergeCell ref="R114:S114"/>
    <mergeCell ref="T114:U114"/>
    <mergeCell ref="V114:W114"/>
    <mergeCell ref="B139:O139"/>
    <mergeCell ref="P139:Q139"/>
    <mergeCell ref="T132:U132"/>
    <mergeCell ref="X136:Y136"/>
    <mergeCell ref="AB101:AC101"/>
    <mergeCell ref="Z105:AA105"/>
    <mergeCell ref="P106:Q106"/>
    <mergeCell ref="AB67:AC67"/>
    <mergeCell ref="P103:Q103"/>
    <mergeCell ref="X96:Y96"/>
    <mergeCell ref="X94:Y95"/>
    <mergeCell ref="Z94:AA95"/>
    <mergeCell ref="V101:W101"/>
    <mergeCell ref="V75:W75"/>
    <mergeCell ref="R58:S58"/>
    <mergeCell ref="P98:Q98"/>
    <mergeCell ref="R98:S98"/>
    <mergeCell ref="Z68:AA68"/>
    <mergeCell ref="X64:Y64"/>
    <mergeCell ref="P59:Q59"/>
    <mergeCell ref="AB75:AC75"/>
    <mergeCell ref="B66:O66"/>
    <mergeCell ref="P65:Q65"/>
    <mergeCell ref="B72:O72"/>
    <mergeCell ref="X74:Y74"/>
    <mergeCell ref="AB137:AC137"/>
    <mergeCell ref="X129:Y129"/>
    <mergeCell ref="T120:U120"/>
    <mergeCell ref="X114:Y114"/>
    <mergeCell ref="Z114:AA114"/>
    <mergeCell ref="P107:Q107"/>
    <mergeCell ref="R107:S107"/>
    <mergeCell ref="B135:O135"/>
    <mergeCell ref="T138:U138"/>
    <mergeCell ref="P135:Q135"/>
    <mergeCell ref="R135:S135"/>
    <mergeCell ref="T135:U135"/>
    <mergeCell ref="B131:O131"/>
    <mergeCell ref="T131:U131"/>
    <mergeCell ref="B130:O130"/>
    <mergeCell ref="P130:Q130"/>
    <mergeCell ref="AB128:AC128"/>
    <mergeCell ref="A29:A32"/>
    <mergeCell ref="Z31:AA32"/>
    <mergeCell ref="T118:U118"/>
    <mergeCell ref="X35:Y35"/>
    <mergeCell ref="Z35:AA35"/>
    <mergeCell ref="AB35:AC35"/>
    <mergeCell ref="P101:Q101"/>
    <mergeCell ref="Z98:AA98"/>
    <mergeCell ref="R101:S101"/>
    <mergeCell ref="B101:O101"/>
    <mergeCell ref="B98:O98"/>
    <mergeCell ref="R97:S97"/>
    <mergeCell ref="B100:O100"/>
    <mergeCell ref="T97:U97"/>
    <mergeCell ref="B96:O96"/>
    <mergeCell ref="B78:O78"/>
    <mergeCell ref="R77:S77"/>
    <mergeCell ref="R81:S81"/>
    <mergeCell ref="H86:Q86"/>
    <mergeCell ref="V71:W71"/>
    <mergeCell ref="X71:Y71"/>
    <mergeCell ref="AB52:AC53"/>
    <mergeCell ref="AB36:AC36"/>
    <mergeCell ref="R46:S46"/>
    <mergeCell ref="V40:W40"/>
    <mergeCell ref="B70:O70"/>
    <mergeCell ref="P73:Q73"/>
    <mergeCell ref="AD74:AE74"/>
    <mergeCell ref="R92:S95"/>
    <mergeCell ref="V80:W80"/>
    <mergeCell ref="B81:O81"/>
    <mergeCell ref="P92:Q95"/>
    <mergeCell ref="B73:O73"/>
    <mergeCell ref="A86:G86"/>
    <mergeCell ref="X80:Y80"/>
    <mergeCell ref="AB62:AC62"/>
    <mergeCell ref="A63:A64"/>
    <mergeCell ref="X75:Y75"/>
    <mergeCell ref="Z75:AA75"/>
    <mergeCell ref="P81:Q81"/>
    <mergeCell ref="Z80:AA80"/>
    <mergeCell ref="V41:W41"/>
    <mergeCell ref="X41:Y41"/>
    <mergeCell ref="Z41:AA41"/>
    <mergeCell ref="AB41:AC41"/>
    <mergeCell ref="AD41:AE41"/>
    <mergeCell ref="Z52:AA53"/>
    <mergeCell ref="B62:O62"/>
    <mergeCell ref="B58:O58"/>
    <mergeCell ref="P38:Q38"/>
    <mergeCell ref="R38:S38"/>
    <mergeCell ref="B54:O54"/>
    <mergeCell ref="X52:Y53"/>
    <mergeCell ref="X51:AE51"/>
    <mergeCell ref="A15:A16"/>
    <mergeCell ref="AJ15:AJ16"/>
    <mergeCell ref="X40:Y40"/>
    <mergeCell ref="Z38:AA38"/>
    <mergeCell ref="Z56:AA56"/>
    <mergeCell ref="R96:S96"/>
    <mergeCell ref="AA15:AA16"/>
    <mergeCell ref="W15:W16"/>
    <mergeCell ref="AG15:AI15"/>
    <mergeCell ref="X15:Z15"/>
    <mergeCell ref="AB15:AE15"/>
    <mergeCell ref="AF29:BC29"/>
    <mergeCell ref="P29:Q32"/>
    <mergeCell ref="X31:Y32"/>
    <mergeCell ref="X30:AE30"/>
    <mergeCell ref="P33:Q33"/>
    <mergeCell ref="R33:S33"/>
    <mergeCell ref="AD73:AE73"/>
    <mergeCell ref="AD75:AE75"/>
    <mergeCell ref="AD35:AE35"/>
    <mergeCell ref="B34:O34"/>
    <mergeCell ref="A92:A95"/>
    <mergeCell ref="P80:Q80"/>
    <mergeCell ref="R80:S80"/>
    <mergeCell ref="B80:O80"/>
    <mergeCell ref="R74:S74"/>
    <mergeCell ref="P76:Q76"/>
    <mergeCell ref="R76:S76"/>
    <mergeCell ref="P71:Q71"/>
    <mergeCell ref="P75:Q75"/>
    <mergeCell ref="R75:S75"/>
    <mergeCell ref="T47:U47"/>
    <mergeCell ref="B41:O41"/>
    <mergeCell ref="Z45:AA45"/>
    <mergeCell ref="T55:U55"/>
    <mergeCell ref="T74:U74"/>
    <mergeCell ref="X55:Y55"/>
    <mergeCell ref="Z73:AA73"/>
    <mergeCell ref="R54:S54"/>
    <mergeCell ref="B43:O43"/>
    <mergeCell ref="P43:Q43"/>
    <mergeCell ref="R43:S43"/>
    <mergeCell ref="T43:U43"/>
    <mergeCell ref="P64:Q64"/>
    <mergeCell ref="R57:S57"/>
    <mergeCell ref="P56:Q56"/>
    <mergeCell ref="R56:S56"/>
    <mergeCell ref="T56:U56"/>
    <mergeCell ref="B79:O79"/>
    <mergeCell ref="R71:S71"/>
    <mergeCell ref="B59:O59"/>
    <mergeCell ref="B63:O63"/>
    <mergeCell ref="V73:W73"/>
    <mergeCell ref="X69:Y69"/>
    <mergeCell ref="Z69:AA69"/>
    <mergeCell ref="T75:U75"/>
    <mergeCell ref="V74:W74"/>
    <mergeCell ref="V64:W64"/>
    <mergeCell ref="V69:W69"/>
    <mergeCell ref="Z74:AA74"/>
    <mergeCell ref="R70:S70"/>
    <mergeCell ref="P72:Q72"/>
    <mergeCell ref="B65:O65"/>
    <mergeCell ref="X56:Y56"/>
    <mergeCell ref="B92:O95"/>
    <mergeCell ref="Z46:AA46"/>
    <mergeCell ref="T65:U65"/>
    <mergeCell ref="X47:Y47"/>
    <mergeCell ref="V65:W65"/>
    <mergeCell ref="X76:Y76"/>
    <mergeCell ref="P58:Q58"/>
    <mergeCell ref="P96:Q96"/>
    <mergeCell ref="B71:O71"/>
    <mergeCell ref="R65:S65"/>
    <mergeCell ref="X65:Y65"/>
    <mergeCell ref="Z65:AA65"/>
    <mergeCell ref="R44:S44"/>
    <mergeCell ref="T44:U44"/>
    <mergeCell ref="V46:W46"/>
    <mergeCell ref="AD54:AE54"/>
    <mergeCell ref="V68:W68"/>
    <mergeCell ref="X68:Y68"/>
    <mergeCell ref="T54:U54"/>
    <mergeCell ref="T71:U71"/>
    <mergeCell ref="T77:U77"/>
    <mergeCell ref="T81:U81"/>
    <mergeCell ref="V81:W81"/>
    <mergeCell ref="X81:Y81"/>
    <mergeCell ref="V77:W77"/>
    <mergeCell ref="X77:Y77"/>
    <mergeCell ref="V79:W79"/>
    <mergeCell ref="X93:AE93"/>
    <mergeCell ref="T76:U76"/>
    <mergeCell ref="AD78:AE78"/>
    <mergeCell ref="AD76:AE76"/>
    <mergeCell ref="AD80:AE80"/>
    <mergeCell ref="Z37:AA37"/>
    <mergeCell ref="Z71:AA71"/>
    <mergeCell ref="AB71:AC71"/>
    <mergeCell ref="AB65:AC65"/>
    <mergeCell ref="T58:U58"/>
    <mergeCell ref="AD42:AE42"/>
    <mergeCell ref="AD67:AE67"/>
    <mergeCell ref="AB57:AC57"/>
    <mergeCell ref="AD46:AE46"/>
    <mergeCell ref="AB54:AC54"/>
    <mergeCell ref="AD65:AE65"/>
    <mergeCell ref="AB69:AC69"/>
    <mergeCell ref="AD63:AE63"/>
    <mergeCell ref="T38:U38"/>
    <mergeCell ref="Z47:AA47"/>
    <mergeCell ref="AB42:AC42"/>
    <mergeCell ref="AB64:AC64"/>
    <mergeCell ref="V67:W67"/>
    <mergeCell ref="T45:U45"/>
    <mergeCell ref="V60:W60"/>
    <mergeCell ref="X66:Y66"/>
    <mergeCell ref="Z66:AA66"/>
    <mergeCell ref="AB43:AC43"/>
    <mergeCell ref="AD43:AE43"/>
    <mergeCell ref="T46:U46"/>
    <mergeCell ref="AD64:AE64"/>
    <mergeCell ref="AD68:AE68"/>
    <mergeCell ref="AD71:AE71"/>
    <mergeCell ref="AD58:AE58"/>
    <mergeCell ref="T57:U57"/>
    <mergeCell ref="AD59:AE59"/>
    <mergeCell ref="T69:U69"/>
    <mergeCell ref="AD47:AE47"/>
    <mergeCell ref="V56:W56"/>
    <mergeCell ref="X54:Y54"/>
    <mergeCell ref="AD55:AE55"/>
    <mergeCell ref="AD66:AE66"/>
    <mergeCell ref="T67:U67"/>
    <mergeCell ref="AD77:AE77"/>
    <mergeCell ref="T96:U96"/>
    <mergeCell ref="T137:U137"/>
    <mergeCell ref="T139:U139"/>
    <mergeCell ref="AD137:AE137"/>
    <mergeCell ref="X103:Y103"/>
    <mergeCell ref="Z103:AA103"/>
    <mergeCell ref="AB103:AC103"/>
    <mergeCell ref="AD103:AE103"/>
    <mergeCell ref="X139:Y139"/>
    <mergeCell ref="Z142:AA142"/>
    <mergeCell ref="AB139:AC139"/>
    <mergeCell ref="Z134:AA134"/>
    <mergeCell ref="Z97:AA97"/>
    <mergeCell ref="Z101:AA101"/>
    <mergeCell ref="T106:U106"/>
    <mergeCell ref="Z106:AA106"/>
    <mergeCell ref="X106:Y106"/>
    <mergeCell ref="X78:Y78"/>
    <mergeCell ref="AB120:AC120"/>
    <mergeCell ref="Z96:AA96"/>
    <mergeCell ref="V93:W95"/>
    <mergeCell ref="AB59:AC59"/>
    <mergeCell ref="AB115:AC115"/>
    <mergeCell ref="Z140:AA140"/>
    <mergeCell ref="AB140:AC140"/>
    <mergeCell ref="B109:O109"/>
    <mergeCell ref="V139:W139"/>
    <mergeCell ref="AB141:AC141"/>
    <mergeCell ref="AD138:AE138"/>
    <mergeCell ref="AD143:AE143"/>
    <mergeCell ref="X144:Y144"/>
    <mergeCell ref="R138:S138"/>
    <mergeCell ref="AD140:AE140"/>
    <mergeCell ref="AD141:AE141"/>
    <mergeCell ref="AB117:AC117"/>
    <mergeCell ref="AD132:AE132"/>
    <mergeCell ref="V118:W118"/>
    <mergeCell ref="V109:W109"/>
    <mergeCell ref="R112:S112"/>
    <mergeCell ref="B112:O112"/>
    <mergeCell ref="P112:Q112"/>
    <mergeCell ref="B107:O107"/>
    <mergeCell ref="B116:O116"/>
    <mergeCell ref="P111:Q111"/>
    <mergeCell ref="T111:U111"/>
    <mergeCell ref="B110:O110"/>
    <mergeCell ref="Z107:AA107"/>
    <mergeCell ref="Z110:AA110"/>
    <mergeCell ref="B141:O141"/>
    <mergeCell ref="AB119:AC119"/>
    <mergeCell ref="AD119:AE119"/>
    <mergeCell ref="AD118:AE118"/>
    <mergeCell ref="B119:O119"/>
    <mergeCell ref="P119:Q119"/>
    <mergeCell ref="T141:U141"/>
    <mergeCell ref="X141:Y141"/>
    <mergeCell ref="Z141:AA141"/>
    <mergeCell ref="B106:O106"/>
    <mergeCell ref="B111:O111"/>
    <mergeCell ref="T99:U99"/>
    <mergeCell ref="V99:W99"/>
    <mergeCell ref="X99:Y99"/>
    <mergeCell ref="Z99:AA99"/>
    <mergeCell ref="X101:Y101"/>
    <mergeCell ref="V120:W120"/>
    <mergeCell ref="X120:Y120"/>
    <mergeCell ref="Z120:AA120"/>
    <mergeCell ref="V111:W111"/>
    <mergeCell ref="AD117:AE117"/>
    <mergeCell ref="AD110:AE110"/>
    <mergeCell ref="AD112:AE112"/>
    <mergeCell ref="Z124:AA125"/>
    <mergeCell ref="AB110:AC110"/>
    <mergeCell ref="AB81:AC81"/>
    <mergeCell ref="AB94:AC95"/>
    <mergeCell ref="AD94:AE95"/>
    <mergeCell ref="V108:W108"/>
    <mergeCell ref="AB98:AC98"/>
    <mergeCell ref="AD98:AE98"/>
    <mergeCell ref="Z102:AA102"/>
    <mergeCell ref="AB102:AC102"/>
    <mergeCell ref="AD104:AE104"/>
    <mergeCell ref="Z81:AA81"/>
    <mergeCell ref="AD97:AE97"/>
    <mergeCell ref="Z100:AA100"/>
    <mergeCell ref="AD102:AE102"/>
    <mergeCell ref="AD81:AE81"/>
    <mergeCell ref="AB99:AC99"/>
    <mergeCell ref="X102:Y102"/>
    <mergeCell ref="X142:Y142"/>
    <mergeCell ref="E168:BE168"/>
    <mergeCell ref="E155:BE155"/>
    <mergeCell ref="A155:D155"/>
    <mergeCell ref="AF149:AJ149"/>
    <mergeCell ref="AL147:AN147"/>
    <mergeCell ref="AB143:AC143"/>
    <mergeCell ref="AB142:AC142"/>
    <mergeCell ref="E156:BE156"/>
    <mergeCell ref="AF148:AT148"/>
    <mergeCell ref="AO146:AQ146"/>
    <mergeCell ref="BA144:BC144"/>
    <mergeCell ref="W151:Y151"/>
    <mergeCell ref="A142:S142"/>
    <mergeCell ref="AB147:AC147"/>
    <mergeCell ref="A144:S144"/>
    <mergeCell ref="A148:P148"/>
    <mergeCell ref="W149:Y149"/>
    <mergeCell ref="AO145:AQ145"/>
    <mergeCell ref="AF145:AH145"/>
    <mergeCell ref="AL144:AN144"/>
    <mergeCell ref="BD143:BI143"/>
    <mergeCell ref="AP160:AW160"/>
    <mergeCell ref="A161:G161"/>
    <mergeCell ref="H161:J161"/>
    <mergeCell ref="AI161:AO161"/>
    <mergeCell ref="AI143:AK143"/>
    <mergeCell ref="AL145:AN145"/>
    <mergeCell ref="A145:S145"/>
    <mergeCell ref="K149:M149"/>
    <mergeCell ref="A147:S147"/>
    <mergeCell ref="AD146:AE146"/>
    <mergeCell ref="A177:D177"/>
    <mergeCell ref="BF171:BI171"/>
    <mergeCell ref="AI157:AQ157"/>
    <mergeCell ref="A158:X159"/>
    <mergeCell ref="BF176:BI176"/>
    <mergeCell ref="AI158:BH159"/>
    <mergeCell ref="A160:G160"/>
    <mergeCell ref="H160:Q160"/>
    <mergeCell ref="A168:D168"/>
    <mergeCell ref="A143:S143"/>
    <mergeCell ref="Z149:AB149"/>
    <mergeCell ref="T146:U146"/>
    <mergeCell ref="X143:Y143"/>
    <mergeCell ref="AC151:AE151"/>
    <mergeCell ref="A231:D231"/>
    <mergeCell ref="E231:BE231"/>
    <mergeCell ref="BF231:BI231"/>
    <mergeCell ref="A234:D234"/>
    <mergeCell ref="E234:BE234"/>
    <mergeCell ref="BF227:BI227"/>
    <mergeCell ref="A230:D230"/>
    <mergeCell ref="E230:BE230"/>
    <mergeCell ref="BF234:BI234"/>
    <mergeCell ref="A233:D233"/>
    <mergeCell ref="E233:BE233"/>
    <mergeCell ref="E177:BE177"/>
    <mergeCell ref="AU149:BI151"/>
    <mergeCell ref="AF150:AJ151"/>
    <mergeCell ref="Z146:AA146"/>
    <mergeCell ref="AF146:AH146"/>
    <mergeCell ref="AU146:AW146"/>
    <mergeCell ref="AR147:AT147"/>
    <mergeCell ref="Q148:AE148"/>
    <mergeCell ref="N149:P149"/>
    <mergeCell ref="AP149:AT149"/>
    <mergeCell ref="A176:D176"/>
    <mergeCell ref="E167:BE167"/>
    <mergeCell ref="AX146:AZ146"/>
    <mergeCell ref="X146:Y146"/>
    <mergeCell ref="BF177:BI177"/>
    <mergeCell ref="Q151:V151"/>
    <mergeCell ref="BD146:BI146"/>
    <mergeCell ref="BD147:BI147"/>
    <mergeCell ref="A175:D175"/>
    <mergeCell ref="E175:BE175"/>
    <mergeCell ref="BF175:BI175"/>
    <mergeCell ref="BF224:BI224"/>
    <mergeCell ref="E224:BE224"/>
    <mergeCell ref="E219:BE219"/>
    <mergeCell ref="BF219:BI219"/>
    <mergeCell ref="BF214:BI214"/>
    <mergeCell ref="A221:D221"/>
    <mergeCell ref="A225:D225"/>
    <mergeCell ref="E225:BE225"/>
    <mergeCell ref="BF225:BI225"/>
    <mergeCell ref="A226:D226"/>
    <mergeCell ref="E226:BE226"/>
    <mergeCell ref="BF226:BI226"/>
    <mergeCell ref="A228:D228"/>
    <mergeCell ref="E228:BE228"/>
    <mergeCell ref="BF228:BI228"/>
    <mergeCell ref="A229:D229"/>
    <mergeCell ref="E229:BE229"/>
    <mergeCell ref="BF229:BI229"/>
    <mergeCell ref="BF218:BI218"/>
    <mergeCell ref="A219:D219"/>
    <mergeCell ref="A216:D216"/>
    <mergeCell ref="A170:D170"/>
    <mergeCell ref="A171:D171"/>
    <mergeCell ref="E171:BE171"/>
    <mergeCell ref="AR145:AT145"/>
    <mergeCell ref="E169:BE169"/>
    <mergeCell ref="AU144:AW144"/>
    <mergeCell ref="A248:D248"/>
    <mergeCell ref="E248:BE248"/>
    <mergeCell ref="A249:D249"/>
    <mergeCell ref="E249:BE249"/>
    <mergeCell ref="BF248:BI248"/>
    <mergeCell ref="A247:D247"/>
    <mergeCell ref="P108:Q108"/>
    <mergeCell ref="R108:S108"/>
    <mergeCell ref="T108:U108"/>
    <mergeCell ref="E247:BE247"/>
    <mergeCell ref="BF247:BI247"/>
    <mergeCell ref="BF233:BI233"/>
    <mergeCell ref="A232:D232"/>
    <mergeCell ref="E232:BE232"/>
    <mergeCell ref="A246:D246"/>
    <mergeCell ref="E246:BE246"/>
    <mergeCell ref="BF246:BI246"/>
    <mergeCell ref="BF232:BI232"/>
    <mergeCell ref="BF223:BI223"/>
    <mergeCell ref="A224:D224"/>
    <mergeCell ref="BF211:BI211"/>
    <mergeCell ref="BF230:BI230"/>
    <mergeCell ref="A245:D245"/>
    <mergeCell ref="E245:BE245"/>
    <mergeCell ref="BF245:BI245"/>
    <mergeCell ref="E212:BE212"/>
    <mergeCell ref="Z109:AA109"/>
    <mergeCell ref="AB109:AC109"/>
    <mergeCell ref="X107:Y107"/>
    <mergeCell ref="R111:S111"/>
    <mergeCell ref="AD108:AE108"/>
    <mergeCell ref="AB116:AC116"/>
    <mergeCell ref="E221:BE221"/>
    <mergeCell ref="BF221:BI221"/>
    <mergeCell ref="E220:BE220"/>
    <mergeCell ref="AI235:AQ235"/>
    <mergeCell ref="A236:X237"/>
    <mergeCell ref="A227:D227"/>
    <mergeCell ref="E227:BE227"/>
    <mergeCell ref="BF182:BI182"/>
    <mergeCell ref="BF195:BI195"/>
    <mergeCell ref="A196:D196"/>
    <mergeCell ref="E196:BE196"/>
    <mergeCell ref="BF196:BI196"/>
    <mergeCell ref="A197:D197"/>
    <mergeCell ref="A188:D188"/>
    <mergeCell ref="A169:D169"/>
    <mergeCell ref="A182:D182"/>
    <mergeCell ref="A116:A117"/>
    <mergeCell ref="W150:Y150"/>
    <mergeCell ref="E173:BE173"/>
    <mergeCell ref="AO147:AQ147"/>
    <mergeCell ref="AB145:AC145"/>
    <mergeCell ref="AI145:AK145"/>
    <mergeCell ref="T143:U143"/>
    <mergeCell ref="AK150:AO151"/>
    <mergeCell ref="A167:D167"/>
    <mergeCell ref="AX147:AZ147"/>
    <mergeCell ref="X63:Y63"/>
    <mergeCell ref="Z63:AA63"/>
    <mergeCell ref="AB63:AC63"/>
    <mergeCell ref="AB68:AC68"/>
    <mergeCell ref="AB76:AC76"/>
    <mergeCell ref="Z58:AA58"/>
    <mergeCell ref="BD78:BI78"/>
    <mergeCell ref="BD79:BI79"/>
    <mergeCell ref="V58:W58"/>
    <mergeCell ref="AP86:AW86"/>
    <mergeCell ref="AF92:BC92"/>
    <mergeCell ref="AP87:AR87"/>
    <mergeCell ref="X70:Y70"/>
    <mergeCell ref="Z70:AA70"/>
    <mergeCell ref="BD67:BI67"/>
    <mergeCell ref="BD68:BI68"/>
    <mergeCell ref="BD69:BI69"/>
    <mergeCell ref="BD76:BI76"/>
    <mergeCell ref="BD77:BI77"/>
    <mergeCell ref="AI84:BH85"/>
    <mergeCell ref="AD60:AE60"/>
    <mergeCell ref="X62:Y62"/>
    <mergeCell ref="Z64:AA64"/>
    <mergeCell ref="BD128:BI128"/>
    <mergeCell ref="BD131:BI131"/>
    <mergeCell ref="BD132:BI132"/>
    <mergeCell ref="BD133:BI133"/>
    <mergeCell ref="BD134:BI134"/>
    <mergeCell ref="BD135:BI135"/>
    <mergeCell ref="BD122:BI125"/>
    <mergeCell ref="BD118:BI118"/>
    <mergeCell ref="BD119:BI119"/>
    <mergeCell ref="AX143:AZ143"/>
    <mergeCell ref="BF174:BI174"/>
    <mergeCell ref="E174:BE174"/>
    <mergeCell ref="A174:D174"/>
    <mergeCell ref="AI83:AQ83"/>
    <mergeCell ref="Z78:AA78"/>
    <mergeCell ref="AB79:AC79"/>
    <mergeCell ref="V70:W70"/>
    <mergeCell ref="Z77:AA77"/>
    <mergeCell ref="AB77:AC77"/>
    <mergeCell ref="R126:S126"/>
    <mergeCell ref="P120:Q120"/>
    <mergeCell ref="X127:Y127"/>
    <mergeCell ref="V117:W117"/>
    <mergeCell ref="Z137:AA137"/>
    <mergeCell ref="T136:U136"/>
    <mergeCell ref="T104:U104"/>
    <mergeCell ref="AB108:AC108"/>
    <mergeCell ref="B105:O105"/>
    <mergeCell ref="B108:O108"/>
    <mergeCell ref="B134:O134"/>
    <mergeCell ref="P134:Q134"/>
    <mergeCell ref="AD109:AE109"/>
    <mergeCell ref="AU94:AW94"/>
    <mergeCell ref="AX94:AZ94"/>
    <mergeCell ref="BA94:BC94"/>
    <mergeCell ref="BD92:BI95"/>
    <mergeCell ref="BD81:BI81"/>
    <mergeCell ref="BD96:BI96"/>
    <mergeCell ref="BD97:BI97"/>
    <mergeCell ref="BD98:BI98"/>
    <mergeCell ref="BD99:BI99"/>
    <mergeCell ref="BD100:BI100"/>
    <mergeCell ref="AF93:AK93"/>
    <mergeCell ref="AL93:AQ93"/>
    <mergeCell ref="BD102:BI102"/>
    <mergeCell ref="A223:D223"/>
    <mergeCell ref="E223:BE223"/>
    <mergeCell ref="B140:O140"/>
    <mergeCell ref="P140:Q140"/>
    <mergeCell ref="R140:S140"/>
    <mergeCell ref="T140:U140"/>
    <mergeCell ref="V140:W140"/>
    <mergeCell ref="X140:Y140"/>
    <mergeCell ref="A204:D204"/>
    <mergeCell ref="E204:BE204"/>
    <mergeCell ref="BD142:BI142"/>
    <mergeCell ref="BD115:BI115"/>
    <mergeCell ref="BD116:BI116"/>
    <mergeCell ref="BD117:BI117"/>
    <mergeCell ref="BD120:BI120"/>
    <mergeCell ref="BD126:BI126"/>
    <mergeCell ref="BD127:BI127"/>
    <mergeCell ref="BD129:BI129"/>
    <mergeCell ref="BD130:BI130"/>
    <mergeCell ref="AL94:AN94"/>
    <mergeCell ref="AR93:AW93"/>
    <mergeCell ref="AD105:AE105"/>
    <mergeCell ref="AD101:AE101"/>
    <mergeCell ref="AB112:AC112"/>
    <mergeCell ref="AD116:AE116"/>
    <mergeCell ref="AB100:AC100"/>
    <mergeCell ref="AB107:AC107"/>
    <mergeCell ref="AD115:AE115"/>
    <mergeCell ref="AD96:AE96"/>
    <mergeCell ref="BF220:BI220"/>
    <mergeCell ref="A202:D202"/>
    <mergeCell ref="E202:BE202"/>
    <mergeCell ref="E215:BE215"/>
    <mergeCell ref="A213:D213"/>
    <mergeCell ref="E214:BE214"/>
    <mergeCell ref="Q150:V150"/>
    <mergeCell ref="BF156:BI156"/>
    <mergeCell ref="BD144:BI144"/>
    <mergeCell ref="BD145:BI145"/>
    <mergeCell ref="AF147:AH147"/>
    <mergeCell ref="AO144:AQ144"/>
    <mergeCell ref="Z151:AB151"/>
    <mergeCell ref="Z143:AA143"/>
    <mergeCell ref="Q149:V149"/>
    <mergeCell ref="Z150:AB150"/>
    <mergeCell ref="AC150:AE150"/>
    <mergeCell ref="AU143:AW143"/>
    <mergeCell ref="AF94:AH94"/>
    <mergeCell ref="AI94:AK94"/>
    <mergeCell ref="AO94:AQ94"/>
    <mergeCell ref="AR94:AT94"/>
    <mergeCell ref="AP161:AR161"/>
    <mergeCell ref="BF173:BI173"/>
    <mergeCell ref="A179:D179"/>
    <mergeCell ref="E179:BE179"/>
    <mergeCell ref="E176:BE176"/>
    <mergeCell ref="BD33:BI33"/>
    <mergeCell ref="BD34:BI34"/>
    <mergeCell ref="BD35:BI35"/>
    <mergeCell ref="BD36:BI36"/>
    <mergeCell ref="BD37:BI37"/>
    <mergeCell ref="BD38:BI38"/>
    <mergeCell ref="BD40:BI40"/>
    <mergeCell ref="BD41:BI41"/>
    <mergeCell ref="BD42:BI42"/>
    <mergeCell ref="BD43:BI43"/>
    <mergeCell ref="BD50:BI53"/>
    <mergeCell ref="BD44:BI44"/>
    <mergeCell ref="BD45:BI45"/>
    <mergeCell ref="BD46:BI46"/>
    <mergeCell ref="BD47:BI47"/>
    <mergeCell ref="BD59:BI59"/>
    <mergeCell ref="BD66:BI66"/>
    <mergeCell ref="BD60:BI60"/>
    <mergeCell ref="BD61:BI61"/>
    <mergeCell ref="BD62:BI62"/>
    <mergeCell ref="BD63:BI63"/>
    <mergeCell ref="BD64:BI64"/>
    <mergeCell ref="BD65:BI65"/>
    <mergeCell ref="BD103:BI103"/>
    <mergeCell ref="BD104:BI104"/>
    <mergeCell ref="BD105:BI105"/>
    <mergeCell ref="AX93:BC93"/>
    <mergeCell ref="V2:AS2"/>
    <mergeCell ref="V4:AS4"/>
    <mergeCell ref="AD6:AP6"/>
    <mergeCell ref="AD8:AQ8"/>
    <mergeCell ref="BD136:BI136"/>
    <mergeCell ref="BD137:BI137"/>
    <mergeCell ref="BD138:BI138"/>
    <mergeCell ref="BD139:BI139"/>
    <mergeCell ref="BD140:BI140"/>
    <mergeCell ref="BD141:BI141"/>
    <mergeCell ref="BD54:BI54"/>
    <mergeCell ref="BD55:BI55"/>
    <mergeCell ref="BD56:BI56"/>
    <mergeCell ref="BD57:BI57"/>
    <mergeCell ref="BD58:BI58"/>
    <mergeCell ref="BD106:BI106"/>
    <mergeCell ref="BD107:BI107"/>
    <mergeCell ref="BD108:BI108"/>
    <mergeCell ref="BD109:BI109"/>
    <mergeCell ref="BD110:BI110"/>
    <mergeCell ref="BD111:BI111"/>
    <mergeCell ref="BD112:BI112"/>
    <mergeCell ref="BD113:BI113"/>
    <mergeCell ref="BD114:BI114"/>
    <mergeCell ref="BD75:BI75"/>
    <mergeCell ref="BD70:BI70"/>
    <mergeCell ref="BD71:BI71"/>
    <mergeCell ref="BD72:BI72"/>
    <mergeCell ref="BD73:BI73"/>
    <mergeCell ref="BD74:BI74"/>
    <mergeCell ref="BD80:BI80"/>
    <mergeCell ref="BD101:BI101"/>
  </mergeCells>
  <printOptions horizontalCentered="1"/>
  <pageMargins left="0" right="0" top="0" bottom="0" header="0" footer="0"/>
  <pageSetup paperSize="8" scale="3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Примерный учебный план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Мирончик О.О.</cp:lastModifiedBy>
  <cp:lastPrinted>2022-11-01T12:19:22Z</cp:lastPrinted>
  <dcterms:created xsi:type="dcterms:W3CDTF">1999-02-26T09:40:51Z</dcterms:created>
  <dcterms:modified xsi:type="dcterms:W3CDTF">2022-11-01T12:23:08Z</dcterms:modified>
</cp:coreProperties>
</file>