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435" tabRatio="584"/>
  </bookViews>
  <sheets>
    <sheet name="Примерный учебный план" sheetId="25" r:id="rId1"/>
  </sheets>
  <definedNames>
    <definedName name="_xlnm.Print_Area" localSheetId="0">'Примерный учебный план'!$A$1:$XFB$226</definedName>
  </definedNames>
  <calcPr calcId="162913"/>
</workbook>
</file>

<file path=xl/calcChain.xml><?xml version="1.0" encoding="utf-8"?>
<calcChain xmlns="http://schemas.openxmlformats.org/spreadsheetml/2006/main">
  <c r="BK33" i="25" l="1"/>
  <c r="BK34" i="25"/>
  <c r="BK35" i="25"/>
  <c r="BK36" i="25"/>
  <c r="BK37" i="25"/>
  <c r="BK38" i="25"/>
  <c r="BK39" i="25"/>
  <c r="BK40" i="25"/>
  <c r="BK41" i="25"/>
  <c r="BK42" i="25"/>
  <c r="BK44" i="25"/>
  <c r="BK45" i="25"/>
  <c r="BK46" i="25"/>
  <c r="BK47" i="25"/>
  <c r="BK48" i="25"/>
  <c r="BK49" i="25"/>
  <c r="BK50" i="25"/>
  <c r="BK51" i="25"/>
  <c r="BK52" i="25"/>
  <c r="BK53" i="25"/>
  <c r="BK54" i="25"/>
  <c r="BK55" i="25"/>
  <c r="BK111" i="25"/>
  <c r="BK112" i="25"/>
  <c r="BK113" i="25"/>
  <c r="BK114" i="25"/>
  <c r="BK115" i="25"/>
  <c r="BK116" i="25"/>
  <c r="BK117" i="25"/>
  <c r="BK118" i="25"/>
  <c r="BK119" i="25"/>
  <c r="BK120" i="25"/>
  <c r="BK121" i="25"/>
  <c r="BK122" i="25"/>
  <c r="BK123" i="25"/>
  <c r="BK124" i="25"/>
  <c r="BK125" i="25"/>
  <c r="BJ66" i="25"/>
  <c r="V48" i="25" l="1"/>
  <c r="T48" i="25"/>
  <c r="V55" i="25"/>
  <c r="T55" i="25"/>
  <c r="V47" i="25"/>
  <c r="T47" i="25"/>
  <c r="V75" i="25" l="1"/>
  <c r="T75" i="25"/>
  <c r="V37" i="25" l="1"/>
  <c r="T37" i="25"/>
  <c r="V35" i="25" l="1"/>
  <c r="T35" i="25"/>
  <c r="V34" i="25"/>
  <c r="T34" i="25"/>
  <c r="V33" i="25"/>
  <c r="T33" i="25"/>
  <c r="BH19" i="25" l="1"/>
  <c r="BG19" i="25"/>
  <c r="BF19" i="25"/>
  <c r="BE19" i="25"/>
  <c r="BD19" i="25"/>
  <c r="BC19" i="25"/>
  <c r="BB18" i="25"/>
  <c r="BI18" i="25" s="1"/>
  <c r="BB17" i="25"/>
  <c r="BI17" i="25" s="1"/>
  <c r="BB16" i="25"/>
  <c r="BI16" i="25" s="1"/>
  <c r="BB15" i="25"/>
  <c r="BI15" i="25" s="1"/>
  <c r="BI19" i="25" l="1"/>
  <c r="BB19" i="25"/>
  <c r="AP71" i="25"/>
  <c r="BD68" i="25" l="1"/>
  <c r="BD95" i="25"/>
  <c r="AG71" i="25" l="1"/>
  <c r="AH71" i="25"/>
  <c r="AI71" i="25"/>
  <c r="AJ71" i="25"/>
  <c r="AK71" i="25"/>
  <c r="AL71" i="25"/>
  <c r="AM71" i="25"/>
  <c r="AN71" i="25"/>
  <c r="AO71" i="25"/>
  <c r="AQ71" i="25"/>
  <c r="AF71" i="25"/>
  <c r="X71" i="25"/>
  <c r="Z71" i="25"/>
  <c r="AB71" i="25"/>
  <c r="AD71" i="25"/>
  <c r="V44" i="25"/>
  <c r="V45" i="25"/>
  <c r="V56" i="25"/>
  <c r="V57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43" i="25"/>
  <c r="T44" i="25"/>
  <c r="T45" i="25"/>
  <c r="T56" i="25"/>
  <c r="T57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43" i="25"/>
  <c r="AF31" i="25"/>
  <c r="V38" i="25"/>
  <c r="V40" i="25"/>
  <c r="V41" i="25"/>
  <c r="T38" i="25"/>
  <c r="T40" i="25"/>
  <c r="T41" i="25"/>
  <c r="X31" i="25"/>
  <c r="Z31" i="25"/>
  <c r="AB31" i="25"/>
  <c r="BJ72" i="25" l="1"/>
  <c r="AG31" i="25"/>
  <c r="AH31" i="25"/>
  <c r="AI31" i="25"/>
  <c r="AJ31" i="25"/>
  <c r="AK31" i="25"/>
  <c r="AL31" i="25"/>
  <c r="AM31" i="25"/>
  <c r="AN31" i="25"/>
  <c r="AO31" i="25"/>
  <c r="T80" i="25" l="1"/>
  <c r="V79" i="25"/>
  <c r="T79" i="25"/>
  <c r="V77" i="25"/>
  <c r="T77" i="25"/>
  <c r="AZ95" i="25"/>
  <c r="AY95" i="25"/>
  <c r="AX95" i="25"/>
  <c r="AW95" i="25"/>
  <c r="V97" i="25"/>
  <c r="T97" i="25"/>
  <c r="V99" i="25" l="1"/>
  <c r="T99" i="25"/>
  <c r="AZ32" i="25"/>
  <c r="AY32" i="25"/>
  <c r="AX32" i="25"/>
  <c r="AF129" i="25"/>
  <c r="AO130" i="25"/>
  <c r="AI129" i="25"/>
  <c r="AL129" i="25"/>
  <c r="AO129" i="25"/>
  <c r="AR129" i="25"/>
  <c r="AU129" i="25"/>
  <c r="AR130" i="25"/>
  <c r="AL130" i="25"/>
  <c r="AI130" i="25"/>
  <c r="AX130" i="25"/>
  <c r="AU130" i="25"/>
  <c r="AF130" i="25"/>
  <c r="V98" i="25"/>
  <c r="T98" i="25"/>
  <c r="V94" i="25"/>
  <c r="T94" i="25"/>
  <c r="V116" i="25" l="1"/>
  <c r="T116" i="25"/>
  <c r="T109" i="25" l="1"/>
  <c r="V109" i="25"/>
  <c r="V73" i="25" l="1"/>
  <c r="T73" i="25"/>
  <c r="AP39" i="25"/>
  <c r="AQ39" i="25"/>
  <c r="AR39" i="25"/>
  <c r="AS39" i="25"/>
  <c r="AT39" i="25"/>
  <c r="AU39" i="25"/>
  <c r="AV39" i="25"/>
  <c r="AW39" i="25"/>
  <c r="AX39" i="25"/>
  <c r="AY39" i="25"/>
  <c r="AZ39" i="25"/>
  <c r="T39" i="25" l="1"/>
  <c r="V39" i="25"/>
  <c r="AD42" i="25" l="1"/>
  <c r="AX129" i="25"/>
  <c r="V119" i="25"/>
  <c r="V118" i="25"/>
  <c r="V117" i="25"/>
  <c r="V108" i="25"/>
  <c r="V106" i="25"/>
  <c r="V105" i="25"/>
  <c r="V103" i="25"/>
  <c r="V102" i="25"/>
  <c r="V100" i="25"/>
  <c r="V96" i="25"/>
  <c r="T119" i="25"/>
  <c r="T118" i="25"/>
  <c r="T117" i="25"/>
  <c r="T108" i="25"/>
  <c r="T106" i="25"/>
  <c r="T105" i="25"/>
  <c r="T103" i="25"/>
  <c r="T102" i="25"/>
  <c r="T100" i="25"/>
  <c r="T96" i="25"/>
  <c r="BC58" i="25"/>
  <c r="BB58" i="25"/>
  <c r="BA58" i="25"/>
  <c r="AZ58" i="25"/>
  <c r="AY58" i="25"/>
  <c r="AX58" i="25"/>
  <c r="AW58" i="25"/>
  <c r="AV58" i="25"/>
  <c r="AU58" i="25"/>
  <c r="AT58" i="25"/>
  <c r="AS58" i="25"/>
  <c r="AD31" i="25" l="1"/>
  <c r="BK32" i="25" s="1"/>
  <c r="BK43" i="25"/>
  <c r="T58" i="25"/>
  <c r="V58" i="25"/>
  <c r="AV72" i="25" l="1"/>
  <c r="AW72" i="25"/>
  <c r="AX72" i="25"/>
  <c r="AY72" i="25"/>
  <c r="AZ72" i="25"/>
  <c r="BA72" i="25"/>
  <c r="BB72" i="25"/>
  <c r="BC72" i="25"/>
  <c r="BD115" i="25" l="1"/>
  <c r="T128" i="25"/>
  <c r="T129" i="25"/>
  <c r="T130" i="25"/>
  <c r="T127" i="25"/>
  <c r="BD36" i="25"/>
  <c r="BD46" i="25"/>
  <c r="BD72" i="25"/>
  <c r="BD76" i="25"/>
  <c r="BD101" i="25"/>
  <c r="BD107" i="25"/>
  <c r="BD120" i="25"/>
  <c r="BD121" i="25"/>
  <c r="BD123" i="25"/>
  <c r="N134" i="25" l="1"/>
  <c r="AP134" i="25" l="1"/>
  <c r="AC134" i="25"/>
  <c r="AQ36" i="25" l="1"/>
  <c r="AR36" i="25"/>
  <c r="AS36" i="25"/>
  <c r="AT36" i="25"/>
  <c r="AU36" i="25"/>
  <c r="AV36" i="25"/>
  <c r="AW36" i="25"/>
  <c r="AX36" i="25"/>
  <c r="AY36" i="25"/>
  <c r="AZ36" i="25"/>
  <c r="BA36" i="25"/>
  <c r="BB36" i="25"/>
  <c r="BC36" i="25"/>
  <c r="BA32" i="25"/>
  <c r="BB32" i="25"/>
  <c r="BC32" i="25"/>
  <c r="V78" i="25"/>
  <c r="T78" i="25"/>
  <c r="T36" i="25" l="1"/>
  <c r="V36" i="25"/>
  <c r="X125" i="25" l="1"/>
  <c r="Z125" i="25"/>
  <c r="AB125" i="25"/>
  <c r="AD125" i="25"/>
  <c r="V74" i="25"/>
  <c r="V71" i="25" s="1"/>
  <c r="T74" i="25"/>
  <c r="T71" i="25" s="1"/>
  <c r="BJ126" i="25" l="1"/>
  <c r="AR76" i="25"/>
  <c r="AR71" i="25" s="1"/>
  <c r="AS76" i="25"/>
  <c r="AS71" i="25" s="1"/>
  <c r="AT76" i="25"/>
  <c r="AT71" i="25" s="1"/>
  <c r="AU76" i="25"/>
  <c r="AU71" i="25" s="1"/>
  <c r="AV76" i="25"/>
  <c r="AV71" i="25" s="1"/>
  <c r="AW76" i="25"/>
  <c r="AW71" i="25" s="1"/>
  <c r="AX76" i="25"/>
  <c r="AX71" i="25" s="1"/>
  <c r="AY76" i="25"/>
  <c r="AY71" i="25" s="1"/>
  <c r="AZ76" i="25"/>
  <c r="AZ71" i="25" s="1"/>
  <c r="BA76" i="25"/>
  <c r="BB76" i="25"/>
  <c r="BC76" i="25"/>
  <c r="AP42" i="25"/>
  <c r="AQ42" i="25"/>
  <c r="AQ31" i="25" s="1"/>
  <c r="AR42" i="25"/>
  <c r="AS42" i="25"/>
  <c r="AS31" i="25" s="1"/>
  <c r="AT42" i="25"/>
  <c r="AT31" i="25" s="1"/>
  <c r="AU42" i="25"/>
  <c r="AU31" i="25" s="1"/>
  <c r="AV42" i="25"/>
  <c r="AV31" i="25" s="1"/>
  <c r="AW42" i="25"/>
  <c r="AW31" i="25" s="1"/>
  <c r="AX42" i="25"/>
  <c r="AX31" i="25" s="1"/>
  <c r="AY42" i="25"/>
  <c r="AY31" i="25" s="1"/>
  <c r="AZ42" i="25"/>
  <c r="AZ31" i="25" s="1"/>
  <c r="BA42" i="25"/>
  <c r="BA31" i="25" s="1"/>
  <c r="BB42" i="25"/>
  <c r="BB31" i="25" s="1"/>
  <c r="BC42" i="25"/>
  <c r="BC31" i="25" s="1"/>
  <c r="BJ71" i="25" l="1"/>
  <c r="T42" i="25"/>
  <c r="T31" i="25" s="1"/>
  <c r="AR31" i="25"/>
  <c r="V42" i="25"/>
  <c r="V31" i="25" s="1"/>
  <c r="AP31" i="25"/>
  <c r="AJ125" i="25"/>
  <c r="AI126" i="25" s="1"/>
  <c r="AK125" i="25"/>
  <c r="AG125" i="25"/>
  <c r="BK31" i="25"/>
  <c r="AH125" i="25"/>
  <c r="AV125" i="25"/>
  <c r="AU126" i="25" s="1"/>
  <c r="AX125" i="25"/>
  <c r="AW125" i="25"/>
  <c r="AZ125" i="25"/>
  <c r="AY125" i="25"/>
  <c r="AX126" i="25" s="1"/>
  <c r="AU125" i="25"/>
  <c r="AL125" i="25"/>
  <c r="AS125" i="25"/>
  <c r="AR126" i="25" s="1"/>
  <c r="AO125" i="25"/>
  <c r="AT125" i="25"/>
  <c r="AI125" i="25"/>
  <c r="AM125" i="25"/>
  <c r="AL126" i="25" s="1"/>
  <c r="AN125" i="25"/>
  <c r="AF126" i="25" l="1"/>
  <c r="AP125" i="25"/>
  <c r="BJ125" i="25" s="1"/>
  <c r="BJ32" i="25"/>
  <c r="AR125" i="25"/>
  <c r="BJ31" i="25"/>
  <c r="T125" i="25"/>
  <c r="AQ125" i="25"/>
  <c r="AF125" i="25"/>
  <c r="V125" i="25"/>
  <c r="AO126" i="25" l="1"/>
  <c r="BD71" i="25"/>
  <c r="BD31" i="25"/>
  <c r="BK20" i="25" l="1"/>
</calcChain>
</file>

<file path=xl/sharedStrings.xml><?xml version="1.0" encoding="utf-8"?>
<sst xmlns="http://schemas.openxmlformats.org/spreadsheetml/2006/main" count="865" uniqueCount="422">
  <si>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</si>
  <si>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</si>
  <si>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</si>
  <si>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</si>
  <si>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</si>
  <si>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</si>
  <si>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</si>
  <si>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</si>
  <si>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</si>
  <si>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</si>
  <si>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</si>
  <si>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</si>
  <si>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</si>
  <si>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</si>
  <si>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</si>
  <si>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</si>
  <si>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</si>
  <si>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</si>
  <si>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</si>
  <si>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</si>
  <si>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</si>
  <si>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</si>
  <si>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</si>
  <si>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</si>
  <si>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</si>
  <si>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</si>
  <si>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</si>
  <si>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</si>
  <si>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</si>
  <si>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</si>
  <si>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</si>
  <si>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</si>
  <si>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</si>
  <si>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</si>
  <si>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</si>
  <si>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</si>
  <si>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</si>
  <si>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</si>
  <si>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</si>
  <si>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</si>
  <si>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</si>
  <si>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</si>
  <si>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</si>
  <si>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</si>
  <si>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</si>
  <si>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</si>
  <si>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</si>
  <si>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</si>
  <si>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</si>
  <si>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</si>
  <si>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</si>
  <si>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</si>
  <si>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</si>
  <si>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</si>
  <si>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</si>
  <si>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</si>
  <si>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</si>
  <si>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</si>
  <si>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</si>
  <si>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</si>
  <si>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</si>
  <si>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</si>
  <si>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</si>
  <si>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</si>
  <si>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</si>
  <si>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</si>
  <si>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</si>
  <si>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</si>
  <si>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</si>
  <si>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</si>
  <si>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</si>
  <si>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</si>
  <si>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</si>
  <si>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</si>
  <si>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</si>
  <si>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</si>
  <si>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</si>
  <si>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</si>
  <si>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</si>
  <si>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</si>
  <si>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</si>
  <si>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</si>
  <si>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</si>
  <si>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</si>
  <si>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</si>
  <si>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</si>
  <si>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</si>
  <si>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</si>
  <si>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</si>
  <si>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</si>
  <si>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</si>
  <si>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</si>
  <si>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</si>
  <si>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</si>
  <si>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</si>
  <si>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</si>
  <si>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</si>
  <si>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</si>
  <si>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</si>
  <si>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</si>
  <si>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</si>
  <si>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</si>
  <si>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</si>
  <si>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</si>
  <si>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</si>
  <si>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</si>
  <si>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</si>
  <si>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</si>
  <si>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</si>
  <si>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</si>
  <si>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</si>
  <si>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</si>
  <si>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</si>
  <si>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</si>
  <si>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</si>
  <si>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</si>
  <si>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</si>
  <si>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</si>
  <si>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</si>
  <si>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</si>
  <si>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</si>
  <si>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</si>
  <si>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</si>
  <si>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</si>
  <si>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</si>
  <si>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</si>
  <si>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</si>
  <si>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</si>
  <si>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</si>
  <si>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</si>
  <si>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</si>
  <si>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</si>
  <si>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</si>
  <si>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</si>
  <si>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</si>
  <si>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</si>
  <si>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</si>
  <si>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</si>
  <si>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</si>
  <si>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</si>
  <si>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</si>
  <si>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</si>
  <si>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</si>
  <si>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</si>
  <si>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</si>
  <si>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</si>
  <si>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</si>
  <si>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</si>
  <si>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</si>
  <si>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</si>
  <si>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</si>
  <si>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</si>
  <si>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</si>
  <si>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</si>
  <si>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</si>
  <si>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</si>
  <si>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</si>
  <si>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</si>
  <si>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</si>
  <si>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</si>
  <si>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</si>
  <si>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</si>
  <si>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</si>
  <si>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</si>
  <si>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</si>
  <si>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</si>
  <si>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</si>
  <si>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</si>
  <si>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</si>
  <si>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</si>
  <si>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</si>
  <si>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</si>
  <si>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</si>
  <si>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</si>
  <si>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</si>
  <si>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</si>
  <si>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</si>
  <si>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</si>
  <si>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</si>
  <si>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</si>
  <si>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</si>
  <si>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</si>
  <si>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</si>
  <si>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</si>
  <si>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</si>
  <si>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</si>
  <si>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Квалификация:</t>
  </si>
  <si>
    <t>Основы информационной безопасности</t>
  </si>
  <si>
    <t>Логика</t>
  </si>
  <si>
    <t>2.3</t>
  </si>
  <si>
    <t>1.8</t>
  </si>
  <si>
    <t>1.9</t>
  </si>
  <si>
    <t>1.10</t>
  </si>
  <si>
    <t>Математические основы интеллектуальных систем</t>
  </si>
  <si>
    <t>Общая теория интеллектуальных систем</t>
  </si>
  <si>
    <t>Аппаратное обеспечение интеллектуальных систем</t>
  </si>
  <si>
    <t>1.11</t>
  </si>
  <si>
    <t>1.11.1</t>
  </si>
  <si>
    <t>Проектирование баз знаний</t>
  </si>
  <si>
    <t>1.12</t>
  </si>
  <si>
    <t>1.12.1</t>
  </si>
  <si>
    <t>Логические основы интеллектуальных систем</t>
  </si>
  <si>
    <t>1.12.2</t>
  </si>
  <si>
    <t>Модели решения задач в интеллектуальных системах</t>
  </si>
  <si>
    <t>Графический интерфейс интеллектуальных систем</t>
  </si>
  <si>
    <t>Операционные системы</t>
  </si>
  <si>
    <t>Аппаратное и программное обеспечение сетей</t>
  </si>
  <si>
    <t>2.4</t>
  </si>
  <si>
    <t>2.4.1</t>
  </si>
  <si>
    <t>Статистические основы индуктивного вывода</t>
  </si>
  <si>
    <t>2.4.2</t>
  </si>
  <si>
    <t>Интеллектуальный анализ данных</t>
  </si>
  <si>
    <t>2.5</t>
  </si>
  <si>
    <t>2.5.1</t>
  </si>
  <si>
    <t>2.5.2</t>
  </si>
  <si>
    <t>Обработка изображений в интеллектуальных системах</t>
  </si>
  <si>
    <t>2.6</t>
  </si>
  <si>
    <t>2.6.1</t>
  </si>
  <si>
    <t>Средства и методы защиты информации в интеллектуальных системах</t>
  </si>
  <si>
    <t>2.6.2</t>
  </si>
  <si>
    <t>2.7</t>
  </si>
  <si>
    <t>Языковые процессоры интеллектуальных систем</t>
  </si>
  <si>
    <t>2.8</t>
  </si>
  <si>
    <t>Модуль «Дополнительные главы математики»</t>
  </si>
  <si>
    <t>Теоретико-множественные основы интеллектуальных систем</t>
  </si>
  <si>
    <t>СК-9</t>
  </si>
  <si>
    <t>СК-10</t>
  </si>
  <si>
    <t>СК-11</t>
  </si>
  <si>
    <t>СК-12</t>
  </si>
  <si>
    <t>СК-15</t>
  </si>
  <si>
    <t>СК-16</t>
  </si>
  <si>
    <t>СК-13</t>
  </si>
  <si>
    <t>СК-14</t>
  </si>
  <si>
    <t>СК-17</t>
  </si>
  <si>
    <t>СК-18</t>
  </si>
  <si>
    <t>И.А. Старовойтова</t>
  </si>
  <si>
    <t xml:space="preserve">Линейная алгебра и аналитическая геометрия </t>
  </si>
  <si>
    <t>Модуль «Математика»</t>
  </si>
  <si>
    <t>1.3.1</t>
  </si>
  <si>
    <t>1.3.2</t>
  </si>
  <si>
    <t>УК-7</t>
  </si>
  <si>
    <t>Математический анализ</t>
  </si>
  <si>
    <t>Белорусский язык (профессиональная лексика)</t>
  </si>
  <si>
    <t>УК-8</t>
  </si>
  <si>
    <t>УК-9</t>
  </si>
  <si>
    <t>УК-10</t>
  </si>
  <si>
    <t>УК-11</t>
  </si>
  <si>
    <t>УК-12</t>
  </si>
  <si>
    <t>2.1.3</t>
  </si>
  <si>
    <t>Модуль «Социально-гуманитарные дисциплины 1»</t>
  </si>
  <si>
    <t>УК-13</t>
  </si>
  <si>
    <t>СК-19</t>
  </si>
  <si>
    <t>СК-20</t>
  </si>
  <si>
    <t>СК-21</t>
  </si>
  <si>
    <t>СК-22</t>
  </si>
  <si>
    <t>Коррупция и ее общественная опасность</t>
  </si>
  <si>
    <t>Модуль «Фундаментальные основы интеллектуальных систем»</t>
  </si>
  <si>
    <t>Модуль «Решатели задач интеллектуальных систем»</t>
  </si>
  <si>
    <t>Модуль «Аппаратное и программное обеспечение интеллектуальных систем»</t>
  </si>
  <si>
    <t>Модуль «Интеллектуальные геоинформационные системы и технологии»</t>
  </si>
  <si>
    <t>Модуль «Защита информации в интеллектуальных системах»</t>
  </si>
  <si>
    <t>Модуль «Технологии проектирования интеллектуальных систем»</t>
  </si>
  <si>
    <t>Модуль «Интерфейсы интеллектуальных систем»</t>
  </si>
  <si>
    <t>/1-6</t>
  </si>
  <si>
    <t xml:space="preserve">  М.П.                     </t>
  </si>
  <si>
    <t xml:space="preserve">               </t>
  </si>
  <si>
    <t>Курсовой проект по учебной дисциплине «Математические основы интеллектуальных систем»</t>
  </si>
  <si>
    <t>БПК-7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</si>
  <si>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</si>
  <si>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</si>
  <si>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</si>
  <si>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</si>
  <si>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</si>
  <si>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</si>
  <si>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Обрабатывать информацию в интеллектуальных системах с использованием основных статистических моделей, методов и средств</t>
  </si>
  <si>
    <t>Применять современные средства и методы защиты информации в интеллектуальных системах</t>
  </si>
  <si>
    <t>Проектировать естественно-языковые интерфейсы интеллектуальных систем</t>
  </si>
  <si>
    <t>Представление и обработка информации в интеллектуальных системах</t>
  </si>
  <si>
    <t>Технологии и инструментальные средства  проектирования интеллектуальных систем</t>
  </si>
  <si>
    <t>Курсовая работа по учебной дисциплине «Технологии и инструментальные средства  проектирования интеллектуальных систем»</t>
  </si>
  <si>
    <t>Численные методы</t>
  </si>
  <si>
    <t>Курсовой проект по учебной дисциплине «Модели решения задач в интеллектуальных системах»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</si>
  <si>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</si>
  <si>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Использовать формы, приемы, методы и законы интеллектуальной познавательной деятельности в профессиональной сфере</t>
  </si>
  <si>
    <t>Ознакомительная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</si>
  <si>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</si>
  <si>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БПК-8</t>
  </si>
  <si>
    <t>БПК-9</t>
  </si>
  <si>
    <t>Естественно-языковой интерфейс интеллектуальных систем</t>
  </si>
  <si>
    <t>Объектное моделирование интеллектуальных систем</t>
  </si>
  <si>
    <t>1.9.1</t>
  </si>
  <si>
    <t>Модуль «Анализ данных и знаний»</t>
  </si>
  <si>
    <t>2.4.3</t>
  </si>
  <si>
    <t>2.4.4</t>
  </si>
  <si>
    <t>2.7.1</t>
  </si>
  <si>
    <t>2.7.2</t>
  </si>
  <si>
    <t>СК-7</t>
  </si>
  <si>
    <t>УК-2, БПК-6</t>
  </si>
  <si>
    <t>1.9.2</t>
  </si>
  <si>
    <t>1.11.2</t>
  </si>
  <si>
    <t>БПК-10</t>
  </si>
  <si>
    <t>БПК-11</t>
  </si>
  <si>
    <t>БПК-12</t>
  </si>
  <si>
    <t>БПК-13</t>
  </si>
  <si>
    <t>Применять фундаментальные математические, общесистемные и аппаратные принципы организации интеллектуальных систем при их проектировании, реализации и внедрении</t>
  </si>
  <si>
    <t>БПК-14</t>
  </si>
  <si>
    <t>СК-8</t>
  </si>
  <si>
    <t>2.4.5</t>
  </si>
  <si>
    <t>Применять объектное моделирование при проектировании интеллектуальных систем</t>
  </si>
  <si>
    <t>Интеллектуальные геоинформационные системы и технологии</t>
  </si>
  <si>
    <t>Применять основные модели, методы и средства анализа данных в интеллектуальных системах</t>
  </si>
  <si>
    <t>Проектировать защищенные интеллектуальные информационные системы</t>
  </si>
  <si>
    <t>Применять математический аппарат криптографии в задачах обеспечения информационной безопасности интеллектуальных систем</t>
  </si>
  <si>
    <t>Курсовой проект по учебной дисциплине «Проектирование баз знаний»</t>
  </si>
  <si>
    <t>Основы компьютерной графики</t>
  </si>
  <si>
    <t>Философия</t>
  </si>
  <si>
    <t>Проектирование программного обеспечения интеллектуальных систем</t>
  </si>
  <si>
    <t>Безопасность жизнедеятельности человека</t>
  </si>
  <si>
    <t>Проектировать программы в области интеллектуальных информационных систем с использованием современных языков программирования и средств разработки программ, применять навыки выбора парадигмы и языка программирования при решении конкретных задач</t>
  </si>
  <si>
    <t>Строить базы знаний интеллектуальных систем и программные модели информационных систем, языки, методики и инструментальные средства разработки баз знаний</t>
  </si>
  <si>
    <t>СК-2</t>
  </si>
  <si>
    <t xml:space="preserve"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 </t>
  </si>
  <si>
    <t xml:space="preserve">Применять основные понятия и законы физики для изучения физических явлений и процессов </t>
  </si>
  <si>
    <t>Применять методы и способы контроля параметров, стандартизации и сертификации программных средств и компьютерных систем</t>
  </si>
  <si>
    <t xml:space="preserve">Проектировать аппаратную часть компьютерных систем  в зависимости от заданных параметров, разрабатывать современное программное обеспечение для компьютерных сетей </t>
  </si>
  <si>
    <t>Разрабатывать модели, алгоритмы и программное обеспечение для повышения интеллектуализации систем с учетом ее назначения</t>
  </si>
  <si>
    <t>Выбирать технологии и инструментарий для проектирования интеллектуальных систем</t>
  </si>
  <si>
    <t>Применять семантические языки, методы и средства представления и обработки  информации и метаинформации в сети Интернет</t>
  </si>
  <si>
    <t>Обладать навыками творческого аналитического мышления</t>
  </si>
  <si>
    <t>Защита дипломного проекта (дипломной работы) в ГЭК</t>
  </si>
  <si>
    <t>2.8.1</t>
  </si>
  <si>
    <t>2.8.2</t>
  </si>
  <si>
    <t>2.8.3</t>
  </si>
  <si>
    <t>Название модуля, 
учебной дисциплины,             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</si>
  <si>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</si>
  <si>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</si>
  <si>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 xml:space="preserve">Применять основные принципы организации интеллектуальных технологий, представления и обработки информации </t>
  </si>
  <si>
    <t>Проектировать современное программное обеспечение для компьютерных сетей с учетом принципов функционирования аппаратного обеспечения компьютерных сетей</t>
  </si>
  <si>
    <t>Разрабатывать автоматизированные системы сбора, хранения, обработки, интеграции, анализа и графической интерпретации пространственно-временных данных, атрибутивной информации о представленных в геоинформационных системах объектах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</si>
  <si>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</si>
  <si>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 xml:space="preserve">Формализовать и решать прикладные задачи в сфере интеллектуальных технологий с помощью методов дискретной математики и кибернетики </t>
  </si>
  <si>
    <t>Определять оптимальный комплекс программ для управления ресурсами компьютера и организации взаимодействия с пользователем с учетом принципов  организации и функционирования современных операционных систем</t>
  </si>
  <si>
    <t>Применять  принципы построения языковых процессоров интеллектуальных систем, способы и средства описания формальных языков и средств автоматизации процессов построения языковых процессоров</t>
  </si>
  <si>
    <t>Проректор по научно-методической работе Государственного учреждения образования                                                   «Республиканский институт высшей школы»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</si>
  <si>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</si>
  <si>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Метрология, стандартизация и сертификация (в информационных технологиях)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</si>
  <si>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</si>
  <si>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</si>
  <si>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</si>
  <si>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</si>
  <si>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ПРИМЕРНЫЙ УЧЕБНЫЙ  ПЛАН</t>
  </si>
  <si>
    <t>2 семестр,
17 недель</t>
  </si>
  <si>
    <t>История белорусской государственности</t>
  </si>
  <si>
    <t>Современная политэкономия</t>
  </si>
  <si>
    <t>Маркетинг программного продукта и услуг / Управление инновационными проектами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</si>
  <si>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</si>
  <si>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Управление инновационными проектами</t>
  </si>
  <si>
    <t>СК-23</t>
  </si>
  <si>
    <t>Модуль «Основы алгоритмизации и программирования»</t>
  </si>
  <si>
    <t>1.5.1</t>
  </si>
  <si>
    <t>Курсовая работа по учебной дисциплине «Основы алгоритмизации и программирования»</t>
  </si>
  <si>
    <t>1.5.1, 1.9.2, 1.10, 1.11.2, 2.8.2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</si>
  <si>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</si>
  <si>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</si>
  <si>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</si>
  <si>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6-05-0611-03 Искусственный интеллект</t>
  </si>
  <si>
    <t>/7</t>
  </si>
  <si>
    <t>Разработан в качестве примера реализации образовательного стандарта по специальности 6-05-0611-03 «Искусственный интеллект».</t>
  </si>
  <si>
    <t>В.А.Рыбак</t>
  </si>
  <si>
    <t xml:space="preserve">СК-1 / СК-23  </t>
  </si>
  <si>
    <t>Проектирование защищенных интеллектуальных информационных систем / Криптографические методы защиты информации интеллектуальных информационных систем</t>
  </si>
  <si>
    <t>СК-17 / СК-18</t>
  </si>
  <si>
    <t>Председатель НМС по разработке программного обеспечения и информационно-коммуникационным технологиям</t>
  </si>
  <si>
    <t xml:space="preserve">Протокол №     от     </t>
  </si>
  <si>
    <t>Применять инструментальные средства построения интеллектуальных решателей задач и их компонентов, модели решения задач в интеллектуальных системах, в том числе алгоритмические, параллельные, логические и нейросетевые</t>
  </si>
  <si>
    <t>Применять принципы построения и функционирования графических интерфейсов интеллектуальных систем, методы и средства визуализации графической информации в интеллектуальных системах</t>
  </si>
  <si>
    <t>Интеллектуализация прикладных систем / Семантические технологии в интернете</t>
  </si>
  <si>
    <t>СК-21 / СК-22</t>
  </si>
  <si>
    <t>УК-1, 5, 6</t>
  </si>
  <si>
    <t>Великая Отечественная война советского народа (в контексте Второй мировой войны)</t>
  </si>
  <si>
    <t>Компонент учреждения образования</t>
  </si>
  <si>
    <t>2.9</t>
  </si>
  <si>
    <t>2.9.1</t>
  </si>
  <si>
    <t>2.9.2</t>
  </si>
  <si>
    <t>2.10</t>
  </si>
  <si>
    <t>2.10.1</t>
  </si>
  <si>
    <t>М.В.Шестаков</t>
  </si>
  <si>
    <t>/96</t>
  </si>
  <si>
    <t>Быть способным к саморазвитию и совершенствованию в профессиональной деятельности</t>
  </si>
  <si>
    <r>
      <rPr>
        <u/>
        <sz val="24"/>
        <color theme="1"/>
        <rFont val="Times New Roman"/>
        <family val="1"/>
        <charset val="204"/>
      </rPr>
      <t>29</t>
    </r>
    <r>
      <rPr>
        <sz val="24"/>
        <color theme="1"/>
        <rFont val="Times New Roman"/>
        <family val="1"/>
        <charset val="204"/>
      </rPr>
      <t xml:space="preserve">
09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10</t>
    </r>
  </si>
  <si>
    <r>
      <rPr>
        <u/>
        <sz val="24"/>
        <color theme="1"/>
        <rFont val="Times New Roman"/>
        <family val="1"/>
        <charset val="204"/>
      </rPr>
      <t>27</t>
    </r>
    <r>
      <rPr>
        <sz val="24"/>
        <color theme="1"/>
        <rFont val="Times New Roman"/>
        <family val="1"/>
        <charset val="204"/>
      </rPr>
      <t xml:space="preserve">
10
</t>
    </r>
    <r>
      <rPr>
        <u/>
        <sz val="24"/>
        <color theme="1"/>
        <rFont val="Times New Roman"/>
        <family val="1"/>
        <charset val="204"/>
      </rPr>
      <t>02</t>
    </r>
    <r>
      <rPr>
        <sz val="24"/>
        <color theme="1"/>
        <rFont val="Times New Roman"/>
        <family val="1"/>
        <charset val="204"/>
      </rPr>
      <t xml:space="preserve">
11</t>
    </r>
  </si>
  <si>
    <r>
      <rPr>
        <u/>
        <sz val="24"/>
        <color theme="1"/>
        <rFont val="Times New Roman"/>
        <family val="1"/>
        <charset val="204"/>
      </rPr>
      <t>29</t>
    </r>
    <r>
      <rPr>
        <sz val="24"/>
        <color theme="1"/>
        <rFont val="Times New Roman"/>
        <family val="1"/>
        <charset val="204"/>
      </rPr>
      <t xml:space="preserve">
12
</t>
    </r>
    <r>
      <rPr>
        <u/>
        <sz val="24"/>
        <color theme="1"/>
        <rFont val="Times New Roman"/>
        <family val="1"/>
        <charset val="204"/>
      </rPr>
      <t>04</t>
    </r>
    <r>
      <rPr>
        <sz val="24"/>
        <color theme="1"/>
        <rFont val="Times New Roman"/>
        <family val="1"/>
        <charset val="204"/>
      </rPr>
      <t xml:space="preserve">
01</t>
    </r>
  </si>
  <si>
    <r>
      <rPr>
        <u/>
        <sz val="24"/>
        <color theme="1"/>
        <rFont val="Times New Roman"/>
        <family val="1"/>
        <charset val="204"/>
      </rPr>
      <t>26</t>
    </r>
    <r>
      <rPr>
        <sz val="24"/>
        <color theme="1"/>
        <rFont val="Times New Roman"/>
        <family val="1"/>
        <charset val="204"/>
      </rPr>
      <t xml:space="preserve">
01
</t>
    </r>
    <r>
      <rPr>
        <u/>
        <sz val="24"/>
        <color theme="1"/>
        <rFont val="Times New Roman"/>
        <family val="1"/>
        <charset val="204"/>
      </rPr>
      <t>01</t>
    </r>
    <r>
      <rPr>
        <sz val="24"/>
        <color theme="1"/>
        <rFont val="Times New Roman"/>
        <family val="1"/>
        <charset val="204"/>
      </rPr>
      <t xml:space="preserve">
02</t>
    </r>
  </si>
  <si>
    <r>
      <rPr>
        <u/>
        <sz val="24"/>
        <color theme="1"/>
        <rFont val="Times New Roman"/>
        <family val="1"/>
        <charset val="204"/>
      </rPr>
      <t>23</t>
    </r>
    <r>
      <rPr>
        <sz val="24"/>
        <color theme="1"/>
        <rFont val="Times New Roman"/>
        <family val="1"/>
        <charset val="204"/>
      </rPr>
      <t xml:space="preserve">
02
</t>
    </r>
    <r>
      <rPr>
        <u/>
        <sz val="24"/>
        <color theme="1"/>
        <rFont val="Times New Roman"/>
        <family val="1"/>
        <charset val="204"/>
      </rPr>
      <t>01</t>
    </r>
    <r>
      <rPr>
        <sz val="24"/>
        <color theme="1"/>
        <rFont val="Times New Roman"/>
        <family val="1"/>
        <charset val="204"/>
      </rPr>
      <t xml:space="preserve">
03</t>
    </r>
  </si>
  <si>
    <r>
      <rPr>
        <u/>
        <sz val="24"/>
        <color theme="1"/>
        <rFont val="Times New Roman"/>
        <family val="1"/>
        <charset val="204"/>
      </rPr>
      <t>30</t>
    </r>
    <r>
      <rPr>
        <sz val="24"/>
        <color theme="1"/>
        <rFont val="Times New Roman"/>
        <family val="1"/>
        <charset val="204"/>
      </rPr>
      <t xml:space="preserve">
03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04</t>
    </r>
  </si>
  <si>
    <r>
      <rPr>
        <u/>
        <sz val="24"/>
        <color theme="1"/>
        <rFont val="Times New Roman"/>
        <family val="1"/>
        <charset val="204"/>
      </rPr>
      <t>27</t>
    </r>
    <r>
      <rPr>
        <sz val="24"/>
        <color theme="1"/>
        <rFont val="Times New Roman"/>
        <family val="1"/>
        <charset val="204"/>
      </rPr>
      <t xml:space="preserve">
04
</t>
    </r>
    <r>
      <rPr>
        <u/>
        <sz val="24"/>
        <color theme="1"/>
        <rFont val="Times New Roman"/>
        <family val="1"/>
        <charset val="204"/>
      </rPr>
      <t>03</t>
    </r>
    <r>
      <rPr>
        <sz val="24"/>
        <color theme="1"/>
        <rFont val="Times New Roman"/>
        <family val="1"/>
        <charset val="204"/>
      </rPr>
      <t xml:space="preserve">
05</t>
    </r>
  </si>
  <si>
    <r>
      <rPr>
        <u/>
        <sz val="24"/>
        <color theme="1"/>
        <rFont val="Times New Roman"/>
        <family val="1"/>
        <charset val="204"/>
      </rPr>
      <t>29</t>
    </r>
    <r>
      <rPr>
        <sz val="24"/>
        <color theme="1"/>
        <rFont val="Times New Roman"/>
        <family val="1"/>
        <charset val="204"/>
      </rPr>
      <t xml:space="preserve">
06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07</t>
    </r>
  </si>
  <si>
    <r>
      <rPr>
        <u/>
        <sz val="24"/>
        <color theme="1"/>
        <rFont val="Times New Roman"/>
        <family val="1"/>
        <charset val="204"/>
      </rPr>
      <t>27</t>
    </r>
    <r>
      <rPr>
        <sz val="24"/>
        <color theme="1"/>
        <rFont val="Times New Roman"/>
        <family val="1"/>
        <charset val="204"/>
      </rPr>
      <t xml:space="preserve">
07
</t>
    </r>
    <r>
      <rPr>
        <u/>
        <sz val="24"/>
        <color theme="1"/>
        <rFont val="Times New Roman"/>
        <family val="1"/>
        <charset val="204"/>
      </rPr>
      <t>02</t>
    </r>
    <r>
      <rPr>
        <sz val="24"/>
        <color theme="1"/>
        <rFont val="Times New Roman"/>
        <family val="1"/>
        <charset val="204"/>
      </rPr>
      <t xml:space="preserve">
08</t>
    </r>
  </si>
  <si>
    <r>
      <t xml:space="preserve">Модуль «Социально-гуманитарные              дисциплины 2» </t>
    </r>
    <r>
      <rPr>
        <b/>
        <vertAlign val="superscript"/>
        <sz val="24"/>
        <color theme="1"/>
        <rFont val="Times New Roman"/>
        <family val="1"/>
        <charset val="204"/>
      </rPr>
      <t>1</t>
    </r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</si>
  <si>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2</t>
    </r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</si>
  <si>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 образования или дисциплины по выбору.</t>
    </r>
  </si>
  <si>
    <t xml:space="preserve"> БПК-2</t>
  </si>
  <si>
    <t xml:space="preserve"> БПК-3</t>
  </si>
  <si>
    <t>1.3, 1.4</t>
  </si>
  <si>
    <t>УК-14</t>
  </si>
  <si>
    <t xml:space="preserve">УК-13     </t>
  </si>
  <si>
    <t>Использовать языковой материал в профессиональной деятельности на белорусском языке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</si>
  <si>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</si>
  <si>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навыками здоровьесбережения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</si>
  <si>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</si>
  <si>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t xml:space="preserve">УК-14     </t>
  </si>
  <si>
    <t>Инженер-системотехник</t>
  </si>
  <si>
    <t>Степень: Бакалавр</t>
  </si>
  <si>
    <t>Продолжение примерного учебного плана по специальности 6-05-0611-03  «Искусственный интеллект», регистрационный № _____________</t>
  </si>
  <si>
    <t>Продолжение примерного учебного плана по специальности 6-05-0611-03 «Искусственный интеллект», регистрационный № _____________</t>
  </si>
  <si>
    <t>/118</t>
  </si>
  <si>
    <t>/54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</si>
  <si>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</si>
  <si>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</si>
  <si>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Начальник Главного управления профессионального образования Министерства образования Республики Беларусь</t>
  </si>
  <si>
    <t>Первый заместитель Министра промышленности Республики Беларусь</t>
  </si>
  <si>
    <t>С.М.Гунько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</si>
</sst>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color theme="0"/>
      <name val="Arial Cyr"/>
      <family val="2"/>
      <charset val="204"/>
    </font>
    <font>
      <sz val="28"/>
      <name val="Arial Cyr"/>
      <family val="2"/>
      <charset val="204"/>
    </font>
    <font>
      <sz val="24"/>
      <name val="Arial Cyr"/>
      <family val="2"/>
      <charset val="204"/>
    </font>
    <font>
      <sz val="24"/>
      <color theme="0"/>
      <name val="Arial Cyr"/>
      <family val="2"/>
      <charset val="204"/>
    </font>
    <font>
      <sz val="18"/>
      <color rgb="FFFF0000"/>
      <name val="Times New Roman"/>
      <family val="1"/>
      <charset val="204"/>
    </font>
    <font>
      <sz val="22"/>
      <color theme="0"/>
      <name val="Arial Cyr"/>
      <family val="2"/>
      <charset val="204"/>
    </font>
    <font>
      <b/>
      <sz val="24"/>
      <color theme="0"/>
      <name val="Arial Cyr"/>
      <family val="2"/>
      <charset val="204"/>
    </font>
    <font>
      <sz val="10"/>
      <color rgb="FFC0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family val="2"/>
      <charset val="204"/>
    </font>
    <font>
      <sz val="28"/>
      <color rgb="FF0000FF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30"/>
      <name val="Arial Cyr"/>
      <family val="2"/>
      <charset val="204"/>
    </font>
    <font>
      <sz val="30"/>
      <color theme="0"/>
      <name val="Arial Cyr"/>
      <family val="2"/>
      <charset val="204"/>
    </font>
    <font>
      <b/>
      <i/>
      <sz val="24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8"/>
      <name val="Arial Cyr"/>
      <charset val="204"/>
    </font>
    <font>
      <u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perscript"/>
      <sz val="24"/>
      <color theme="1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59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6" fillId="3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3" fillId="0" borderId="0" xfId="0" applyFont="1" applyFill="1"/>
    <xf numFmtId="0" fontId="21" fillId="0" borderId="0" xfId="0" applyFont="1" applyFill="1"/>
    <xf numFmtId="0" fontId="23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1" fillId="0" borderId="0" xfId="0" applyFont="1" applyFill="1" applyAlignment="1">
      <alignment horizontal="left" vertical="top"/>
    </xf>
    <xf numFmtId="0" fontId="28" fillId="0" borderId="0" xfId="0" applyFont="1" applyFill="1"/>
    <xf numFmtId="0" fontId="22" fillId="0" borderId="0" xfId="0" applyFont="1" applyFill="1" applyBorder="1" applyAlignment="1">
      <alignment horizontal="left"/>
    </xf>
    <xf numFmtId="0" fontId="22" fillId="0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/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vertical="center"/>
    </xf>
    <xf numFmtId="0" fontId="5" fillId="0" borderId="0" xfId="1" applyFont="1" applyFill="1" applyBorder="1"/>
    <xf numFmtId="0" fontId="5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65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4" fillId="0" borderId="64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2" fillId="0" borderId="0" xfId="0" applyFont="1" applyFill="1"/>
    <xf numFmtId="0" fontId="33" fillId="0" borderId="0" xfId="0" applyFont="1" applyFill="1"/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/>
    </xf>
    <xf numFmtId="0" fontId="6" fillId="0" borderId="75" xfId="0" applyFont="1" applyFill="1" applyBorder="1"/>
    <xf numFmtId="0" fontId="26" fillId="0" borderId="75" xfId="0" applyFont="1" applyFill="1" applyBorder="1" applyAlignment="1">
      <alignment horizontal="center" vertical="center" wrapText="1"/>
    </xf>
    <xf numFmtId="0" fontId="12" fillId="0" borderId="75" xfId="0" applyFont="1" applyFill="1" applyBorder="1"/>
    <xf numFmtId="0" fontId="35" fillId="0" borderId="1" xfId="0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left" vertical="center"/>
    </xf>
    <xf numFmtId="0" fontId="6" fillId="0" borderId="26" xfId="0" applyFont="1" applyFill="1" applyBorder="1"/>
    <xf numFmtId="0" fontId="4" fillId="0" borderId="67" xfId="0" applyFont="1" applyFill="1" applyBorder="1" applyAlignment="1">
      <alignment horizontal="center" vertical="center" textRotation="90"/>
    </xf>
    <xf numFmtId="0" fontId="4" fillId="0" borderId="68" xfId="0" applyFont="1" applyFill="1" applyBorder="1" applyAlignment="1">
      <alignment horizontal="center" vertical="center" textRotation="90"/>
    </xf>
    <xf numFmtId="0" fontId="4" fillId="0" borderId="69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4" fillId="0" borderId="70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9" fontId="29" fillId="0" borderId="0" xfId="0" applyNumberFormat="1" applyFont="1" applyFill="1"/>
    <xf numFmtId="49" fontId="8" fillId="0" borderId="21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/>
    <xf numFmtId="49" fontId="8" fillId="0" borderId="21" xfId="0" applyNumberFormat="1" applyFont="1" applyFill="1" applyBorder="1" applyAlignment="1">
      <alignment horizontal="left" vertical="top"/>
    </xf>
    <xf numFmtId="49" fontId="8" fillId="0" borderId="59" xfId="0" applyNumberFormat="1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8" fillId="0" borderId="77" xfId="0" applyNumberFormat="1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horizontal="left" vertical="top"/>
    </xf>
    <xf numFmtId="0" fontId="4" fillId="0" borderId="7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/>
    <xf numFmtId="0" fontId="2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36" fillId="0" borderId="0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5" fillId="4" borderId="75" xfId="0" applyNumberFormat="1" applyFont="1" applyFill="1" applyBorder="1" applyAlignment="1">
      <alignment horizontal="left" vertical="center"/>
    </xf>
    <xf numFmtId="0" fontId="36" fillId="0" borderId="75" xfId="0" applyFont="1" applyFill="1" applyBorder="1" applyAlignment="1">
      <alignment horizontal="left"/>
    </xf>
    <xf numFmtId="0" fontId="36" fillId="0" borderId="75" xfId="0" applyFont="1" applyFill="1" applyBorder="1"/>
    <xf numFmtId="0" fontId="20" fillId="0" borderId="75" xfId="0" applyFont="1" applyFill="1" applyBorder="1"/>
    <xf numFmtId="0" fontId="4" fillId="0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37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30" fillId="2" borderId="16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horizontal="left"/>
    </xf>
    <xf numFmtId="0" fontId="42" fillId="0" borderId="0" xfId="0" applyFont="1" applyFill="1"/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5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/>
    <xf numFmtId="0" fontId="5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top"/>
    </xf>
    <xf numFmtId="0" fontId="4" fillId="0" borderId="17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top"/>
    </xf>
    <xf numFmtId="0" fontId="4" fillId="0" borderId="16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top"/>
    </xf>
    <xf numFmtId="0" fontId="4" fillId="0" borderId="35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4" fillId="0" borderId="59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37" xfId="0" applyFont="1" applyFill="1" applyBorder="1"/>
    <xf numFmtId="0" fontId="6" fillId="0" borderId="55" xfId="0" applyFont="1" applyFill="1" applyBorder="1"/>
    <xf numFmtId="0" fontId="6" fillId="0" borderId="2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1" xfId="0" applyFont="1" applyFill="1" applyBorder="1"/>
    <xf numFmtId="0" fontId="6" fillId="0" borderId="1" xfId="0" applyFont="1" applyFill="1" applyBorder="1"/>
    <xf numFmtId="0" fontId="6" fillId="0" borderId="23" xfId="0" applyFont="1" applyFill="1" applyBorder="1"/>
    <xf numFmtId="49" fontId="4" fillId="0" borderId="13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24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49" fillId="0" borderId="0" xfId="0" applyFont="1" applyFill="1"/>
    <xf numFmtId="0" fontId="48" fillId="0" borderId="0" xfId="0" applyFont="1" applyFill="1" applyAlignment="1">
      <alignment horizontal="left"/>
    </xf>
    <xf numFmtId="0" fontId="4" fillId="0" borderId="38" xfId="0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wrapText="1"/>
    </xf>
    <xf numFmtId="49" fontId="29" fillId="0" borderId="0" xfId="0" applyNumberFormat="1" applyFont="1" applyFill="1" applyBorder="1" applyAlignment="1">
      <alignment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5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left" vertical="top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vertical="top" wrapText="1"/>
    </xf>
    <xf numFmtId="0" fontId="29" fillId="0" borderId="23" xfId="0" applyFont="1" applyFill="1" applyBorder="1" applyAlignment="1">
      <alignment vertical="top" wrapText="1"/>
    </xf>
    <xf numFmtId="0" fontId="37" fillId="0" borderId="23" xfId="0" applyFont="1" applyFill="1" applyBorder="1" applyAlignment="1">
      <alignment vertical="top" wrapText="1"/>
    </xf>
    <xf numFmtId="0" fontId="14" fillId="0" borderId="23" xfId="0" applyFont="1" applyFill="1" applyBorder="1"/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57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7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79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49" fontId="8" fillId="0" borderId="60" xfId="0" applyNumberFormat="1" applyFont="1" applyFill="1" applyBorder="1" applyAlignment="1">
      <alignment horizontal="left" vertical="center"/>
    </xf>
    <xf numFmtId="49" fontId="8" fillId="0" borderId="58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wrapText="1"/>
    </xf>
    <xf numFmtId="0" fontId="4" fillId="0" borderId="7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textRotation="90"/>
    </xf>
    <xf numFmtId="0" fontId="8" fillId="0" borderId="4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/>
    </xf>
    <xf numFmtId="0" fontId="4" fillId="0" borderId="6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62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44" fillId="5" borderId="7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distributed" wrapText="1"/>
    </xf>
    <xf numFmtId="0" fontId="4" fillId="0" borderId="55" xfId="0" applyFont="1" applyFill="1" applyBorder="1" applyAlignment="1">
      <alignment horizontal="center" vertical="distributed" wrapText="1"/>
    </xf>
    <xf numFmtId="0" fontId="4" fillId="0" borderId="41" xfId="0" applyFont="1" applyFill="1" applyBorder="1" applyAlignment="1">
      <alignment horizontal="center" vertical="distributed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distributed"/>
    </xf>
    <xf numFmtId="0" fontId="4" fillId="0" borderId="75" xfId="0" applyFont="1" applyFill="1" applyBorder="1" applyAlignment="1">
      <alignment horizontal="left" vertical="distributed"/>
    </xf>
    <xf numFmtId="0" fontId="4" fillId="0" borderId="76" xfId="0" applyFont="1" applyFill="1" applyBorder="1" applyAlignment="1">
      <alignment horizontal="left" vertical="distributed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distributed" wrapText="1"/>
    </xf>
    <xf numFmtId="49" fontId="4" fillId="0" borderId="62" xfId="0" applyNumberFormat="1" applyFont="1" applyFill="1" applyBorder="1" applyAlignment="1">
      <alignment horizontal="center" vertical="distributed" wrapText="1"/>
    </xf>
    <xf numFmtId="49" fontId="4" fillId="0" borderId="20" xfId="0" applyNumberFormat="1" applyFont="1" applyFill="1" applyBorder="1" applyAlignment="1">
      <alignment horizontal="center" vertical="distributed" wrapText="1"/>
    </xf>
    <xf numFmtId="0" fontId="29" fillId="0" borderId="0" xfId="0" applyFont="1" applyFill="1" applyAlignment="1">
      <alignment horizontal="left" vertical="top" wrapText="1"/>
    </xf>
    <xf numFmtId="0" fontId="37" fillId="0" borderId="23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wrapText="1"/>
    </xf>
    <xf numFmtId="0" fontId="55" fillId="0" borderId="2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distributed" wrapText="1"/>
    </xf>
    <xf numFmtId="49" fontId="4" fillId="0" borderId="55" xfId="0" applyNumberFormat="1" applyFont="1" applyFill="1" applyBorder="1" applyAlignment="1">
      <alignment horizontal="center" vertical="distributed" wrapText="1"/>
    </xf>
    <xf numFmtId="49" fontId="4" fillId="0" borderId="56" xfId="0" applyNumberFormat="1" applyFont="1" applyFill="1" applyBorder="1" applyAlignment="1">
      <alignment horizontal="center" vertical="distributed" wrapText="1"/>
    </xf>
    <xf numFmtId="0" fontId="4" fillId="0" borderId="7" xfId="0" applyFont="1" applyFill="1" applyBorder="1" applyAlignment="1">
      <alignment horizontal="center" vertical="distributed" wrapText="1"/>
    </xf>
    <xf numFmtId="0" fontId="4" fillId="0" borderId="1" xfId="0" applyFont="1" applyFill="1" applyBorder="1" applyAlignment="1">
      <alignment horizontal="center" vertical="distributed" wrapText="1"/>
    </xf>
    <xf numFmtId="0" fontId="4" fillId="0" borderId="8" xfId="0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left" vertical="distributed"/>
    </xf>
    <xf numFmtId="0" fontId="4" fillId="0" borderId="23" xfId="0" applyFont="1" applyFill="1" applyBorder="1" applyAlignment="1">
      <alignment horizontal="left" vertical="distributed"/>
    </xf>
    <xf numFmtId="0" fontId="4" fillId="0" borderId="22" xfId="0" applyFont="1" applyFill="1" applyBorder="1" applyAlignment="1">
      <alignment horizontal="left" vertical="distributed"/>
    </xf>
    <xf numFmtId="49" fontId="4" fillId="0" borderId="16" xfId="0" applyNumberFormat="1" applyFont="1" applyFill="1" applyBorder="1" applyAlignment="1">
      <alignment horizontal="center" vertical="distributed" wrapText="1"/>
    </xf>
    <xf numFmtId="49" fontId="4" fillId="0" borderId="1" xfId="0" applyNumberFormat="1" applyFont="1" applyFill="1" applyBorder="1" applyAlignment="1">
      <alignment horizontal="center" vertical="distributed" wrapText="1"/>
    </xf>
    <xf numFmtId="49" fontId="4" fillId="0" borderId="8" xfId="0" applyNumberFormat="1" applyFont="1" applyFill="1" applyBorder="1" applyAlignment="1">
      <alignment horizontal="center" vertical="distributed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distributed" wrapText="1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distributed" wrapText="1"/>
    </xf>
    <xf numFmtId="0" fontId="4" fillId="0" borderId="75" xfId="0" applyFont="1" applyFill="1" applyBorder="1" applyAlignment="1">
      <alignment horizontal="center" vertical="distributed" wrapText="1"/>
    </xf>
    <xf numFmtId="0" fontId="4" fillId="0" borderId="76" xfId="0" applyFont="1" applyFill="1" applyBorder="1" applyAlignment="1">
      <alignment horizontal="center" vertical="distributed" wrapText="1"/>
    </xf>
    <xf numFmtId="0" fontId="4" fillId="5" borderId="77" xfId="0" applyFont="1" applyFill="1" applyBorder="1" applyAlignment="1">
      <alignment horizontal="left" vertical="center" wrapText="1"/>
    </xf>
    <xf numFmtId="0" fontId="4" fillId="5" borderId="75" xfId="0" applyFont="1" applyFill="1" applyBorder="1" applyAlignment="1">
      <alignment horizontal="left" vertical="center" wrapText="1"/>
    </xf>
    <xf numFmtId="0" fontId="4" fillId="5" borderId="76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" fontId="4" fillId="0" borderId="65" xfId="0" applyNumberFormat="1" applyFont="1" applyFill="1" applyBorder="1" applyAlignment="1">
      <alignment horizontal="center" vertical="center" wrapText="1"/>
    </xf>
    <xf numFmtId="16" fontId="4" fillId="0" borderId="48" xfId="0" applyNumberFormat="1" applyFont="1" applyFill="1" applyBorder="1" applyAlignment="1">
      <alignment horizontal="center" vertical="center" wrapText="1"/>
    </xf>
    <xf numFmtId="0" fontId="54" fillId="0" borderId="6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distributed" wrapText="1"/>
    </xf>
    <xf numFmtId="0" fontId="4" fillId="0" borderId="62" xfId="0" applyFont="1" applyFill="1" applyBorder="1" applyAlignment="1">
      <alignment horizontal="center" vertical="distributed" wrapText="1"/>
    </xf>
    <xf numFmtId="0" fontId="4" fillId="0" borderId="43" xfId="0" applyFont="1" applyFill="1" applyBorder="1" applyAlignment="1">
      <alignment horizontal="center" vertical="distributed" wrapText="1"/>
    </xf>
    <xf numFmtId="0" fontId="4" fillId="0" borderId="39" xfId="0" applyFont="1" applyFill="1" applyBorder="1" applyAlignment="1">
      <alignment horizontal="left" vertical="distributed"/>
    </xf>
    <xf numFmtId="0" fontId="4" fillId="0" borderId="73" xfId="0" applyFont="1" applyFill="1" applyBorder="1" applyAlignment="1">
      <alignment horizontal="left" vertical="distributed"/>
    </xf>
    <xf numFmtId="0" fontId="4" fillId="0" borderId="74" xfId="0" applyFont="1" applyFill="1" applyBorder="1" applyAlignment="1">
      <alignment horizontal="left" vertical="distributed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5" borderId="54" xfId="0" applyNumberFormat="1" applyFont="1" applyFill="1" applyBorder="1" applyAlignment="1">
      <alignment horizontal="center" vertical="center" wrapText="1"/>
    </xf>
    <xf numFmtId="49" fontId="4" fillId="5" borderId="55" xfId="0" applyNumberFormat="1" applyFont="1" applyFill="1" applyBorder="1" applyAlignment="1">
      <alignment horizontal="center" vertical="center" wrapText="1"/>
    </xf>
    <xf numFmtId="49" fontId="4" fillId="5" borderId="56" xfId="0" applyNumberFormat="1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distributed" wrapText="1"/>
    </xf>
    <xf numFmtId="0" fontId="4" fillId="0" borderId="20" xfId="0" applyFont="1" applyFill="1" applyBorder="1" applyAlignment="1">
      <alignment horizontal="center" vertical="distributed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 wrapText="1"/>
    </xf>
    <xf numFmtId="0" fontId="4" fillId="0" borderId="34" xfId="0" applyFont="1" applyFill="1" applyBorder="1" applyAlignment="1">
      <alignment horizontal="left" vertical="distributed"/>
    </xf>
    <xf numFmtId="49" fontId="4" fillId="0" borderId="9" xfId="0" applyNumberFormat="1" applyFont="1" applyFill="1" applyBorder="1" applyAlignment="1">
      <alignment horizontal="center" vertical="distributed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distributed" wrapText="1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distributed" wrapText="1"/>
    </xf>
    <xf numFmtId="0" fontId="4" fillId="0" borderId="77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center" vertical="distributed" wrapText="1"/>
    </xf>
    <xf numFmtId="49" fontId="4" fillId="0" borderId="75" xfId="0" applyNumberFormat="1" applyFont="1" applyFill="1" applyBorder="1" applyAlignment="1">
      <alignment horizontal="center" vertical="distributed" wrapText="1"/>
    </xf>
    <xf numFmtId="49" fontId="4" fillId="0" borderId="76" xfId="0" applyNumberFormat="1" applyFont="1" applyFill="1" applyBorder="1" applyAlignment="1">
      <alignment horizontal="center" vertical="distributed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center" vertical="distributed" wrapText="1"/>
    </xf>
    <xf numFmtId="0" fontId="4" fillId="0" borderId="70" xfId="0" applyFont="1" applyFill="1" applyBorder="1" applyAlignment="1">
      <alignment horizontal="center" vertical="distributed" wrapText="1"/>
    </xf>
    <xf numFmtId="0" fontId="4" fillId="0" borderId="72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left" vertical="distributed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justify" wrapText="1"/>
    </xf>
    <xf numFmtId="0" fontId="4" fillId="5" borderId="26" xfId="0" applyFont="1" applyFill="1" applyBorder="1" applyAlignment="1">
      <alignment horizontal="center" vertical="justify" wrapText="1"/>
    </xf>
    <xf numFmtId="0" fontId="4" fillId="5" borderId="29" xfId="0" applyFont="1" applyFill="1" applyBorder="1" applyAlignment="1">
      <alignment horizontal="center" vertical="justify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 textRotation="90"/>
    </xf>
    <xf numFmtId="0" fontId="8" fillId="0" borderId="45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38" xfId="0" applyFont="1" applyFill="1" applyBorder="1" applyAlignment="1">
      <alignment horizontal="center" vertical="center" textRotation="90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44" fillId="0" borderId="3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4" fillId="5" borderId="0" xfId="0" applyFont="1" applyFill="1"/>
    <xf numFmtId="0" fontId="6" fillId="5" borderId="0" xfId="0" applyFont="1" applyFill="1" applyBorder="1"/>
    <xf numFmtId="49" fontId="4" fillId="5" borderId="7" xfId="0" applyNumberFormat="1" applyFont="1" applyFill="1" applyBorder="1" applyAlignment="1">
      <alignment horizontal="center" vertical="distributed" wrapText="1"/>
    </xf>
    <xf numFmtId="49" fontId="4" fillId="5" borderId="1" xfId="0" applyNumberFormat="1" applyFont="1" applyFill="1" applyBorder="1" applyAlignment="1">
      <alignment horizontal="center" vertical="distributed" wrapText="1"/>
    </xf>
    <xf numFmtId="49" fontId="4" fillId="5" borderId="8" xfId="0" applyNumberFormat="1" applyFont="1" applyFill="1" applyBorder="1" applyAlignment="1">
      <alignment horizontal="center" vertical="distributed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927"/>
  <sheetViews>
    <sheetView showZeros="0" tabSelected="1" view="pageBreakPreview" zoomScale="30" zoomScaleNormal="50" zoomScaleSheetLayoutView="30" zoomScalePageLayoutView="10" workbookViewId="0">
      <selection activeCell="BF185" sqref="BF185:BI185"/>
    </sheetView>
  </sheetViews>
  <sheetFormatPr defaultColWidth="1.28515625" defaultRowHeight="12.75" x14ac:dyDescent="0.2"/>
  <cols>
    <col min="1" max="1" width="15.140625" style="3" customWidth="1"/>
    <col min="2" max="17" width="7.7109375" style="3" customWidth="1"/>
    <col min="18" max="18" width="7.7109375" style="4" customWidth="1"/>
    <col min="19" max="19" width="7.140625" style="4" customWidth="1"/>
    <col min="20" max="20" width="7.5703125" style="12" customWidth="1"/>
    <col min="21" max="21" width="7.140625" style="12" customWidth="1"/>
    <col min="22" max="23" width="7.42578125" style="12" customWidth="1"/>
    <col min="24" max="31" width="7.7109375" style="3" customWidth="1"/>
    <col min="32" max="32" width="11.7109375" style="3" customWidth="1"/>
    <col min="33" max="33" width="9.42578125" style="3" customWidth="1"/>
    <col min="34" max="34" width="8.28515625" style="3" customWidth="1"/>
    <col min="35" max="35" width="11.7109375" style="3" customWidth="1"/>
    <col min="36" max="36" width="10.42578125" style="3" customWidth="1"/>
    <col min="37" max="37" width="7.42578125" style="3" customWidth="1"/>
    <col min="38" max="38" width="11.7109375" style="3" customWidth="1"/>
    <col min="39" max="39" width="10.28515625" style="3" customWidth="1"/>
    <col min="40" max="40" width="7" style="3" customWidth="1"/>
    <col min="41" max="41" width="11.7109375" style="3" customWidth="1"/>
    <col min="42" max="42" width="9.42578125" style="3" customWidth="1"/>
    <col min="43" max="43" width="8.28515625" style="3" customWidth="1"/>
    <col min="44" max="44" width="11.7109375" style="3" customWidth="1"/>
    <col min="45" max="45" width="12.28515625" style="3" customWidth="1"/>
    <col min="46" max="46" width="7.5703125" style="3" customWidth="1"/>
    <col min="47" max="47" width="11.7109375" style="3" customWidth="1"/>
    <col min="48" max="48" width="11" style="3" customWidth="1"/>
    <col min="49" max="49" width="7.85546875" style="3" customWidth="1"/>
    <col min="50" max="50" width="11.7109375" style="3" customWidth="1"/>
    <col min="51" max="51" width="10.140625" style="3" customWidth="1"/>
    <col min="52" max="52" width="7.5703125" style="3" customWidth="1"/>
    <col min="53" max="53" width="8.42578125" style="3" customWidth="1"/>
    <col min="54" max="54" width="9.42578125" style="3" customWidth="1"/>
    <col min="55" max="55" width="8.85546875" style="3" customWidth="1"/>
    <col min="56" max="56" width="6.7109375" style="12" customWidth="1"/>
    <col min="57" max="57" width="7.7109375" style="12" customWidth="1"/>
    <col min="58" max="59" width="7.7109375" style="5" customWidth="1"/>
    <col min="60" max="60" width="8.7109375" style="5" customWidth="1"/>
    <col min="61" max="61" width="12.7109375" style="5" customWidth="1"/>
    <col min="62" max="62" width="31" style="30" customWidth="1"/>
    <col min="63" max="63" width="33.5703125" style="3" customWidth="1"/>
    <col min="64" max="64" width="9.42578125" style="3" bestFit="1" customWidth="1"/>
    <col min="65" max="65" width="7.7109375" style="3" bestFit="1" customWidth="1"/>
    <col min="66" max="66" width="9.42578125" style="3" customWidth="1"/>
    <col min="67" max="67" width="13" style="3" customWidth="1"/>
    <col min="68" max="68" width="5.7109375" style="13" customWidth="1"/>
    <col min="69" max="70" width="1.28515625" style="13"/>
    <col min="71" max="16384" width="1.28515625" style="3"/>
  </cols>
  <sheetData>
    <row r="1" spans="1:70" s="1" customFormat="1" ht="35.25" x14ac:dyDescent="0.5">
      <c r="B1" s="43" t="s">
        <v>92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4"/>
      <c r="T1" s="43"/>
      <c r="V1" s="43"/>
      <c r="W1" s="46" t="s">
        <v>162</v>
      </c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557"/>
      <c r="BD1" s="557"/>
      <c r="BE1" s="557"/>
      <c r="BF1" s="557"/>
      <c r="BG1" s="557"/>
      <c r="BH1" s="557"/>
      <c r="BI1" s="557"/>
      <c r="BJ1" s="29"/>
      <c r="BP1" s="16"/>
      <c r="BQ1" s="16"/>
      <c r="BR1" s="16"/>
    </row>
    <row r="2" spans="1:70" ht="35.25" x14ac:dyDescent="0.5">
      <c r="B2" s="43" t="s">
        <v>93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4"/>
      <c r="T2" s="43"/>
      <c r="U2" s="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BD2" s="3"/>
      <c r="BE2" s="3"/>
      <c r="BF2" s="45"/>
      <c r="BG2" s="45"/>
      <c r="BH2" s="45"/>
      <c r="BI2" s="45"/>
    </row>
    <row r="3" spans="1:70" ht="35.25" x14ac:dyDescent="0.5">
      <c r="B3" s="43" t="s">
        <v>94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4"/>
      <c r="T3" s="43"/>
      <c r="U3" s="3"/>
      <c r="V3" s="43"/>
      <c r="W3" s="43"/>
      <c r="X3" s="43"/>
      <c r="Y3" s="43"/>
      <c r="Z3" s="43"/>
      <c r="AA3" s="2" t="s">
        <v>350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 t="s">
        <v>186</v>
      </c>
      <c r="AZ3" s="45"/>
      <c r="BA3" s="43"/>
      <c r="BB3" s="43"/>
      <c r="BC3" s="43"/>
      <c r="BD3" s="43"/>
      <c r="BE3" s="43"/>
      <c r="BF3" s="45"/>
      <c r="BG3" s="45"/>
      <c r="BH3" s="45"/>
      <c r="BI3" s="45"/>
    </row>
    <row r="4" spans="1:70" ht="35.25" x14ac:dyDescent="0.5">
      <c r="B4" s="43" t="s">
        <v>95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4"/>
      <c r="T4" s="46"/>
      <c r="U4" s="3"/>
      <c r="V4" s="46"/>
      <c r="W4" s="43"/>
      <c r="X4" s="43"/>
      <c r="Y4" s="43"/>
      <c r="Z4" s="43"/>
      <c r="AA4" s="43"/>
      <c r="AB4" s="43"/>
      <c r="AC4" s="43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3"/>
      <c r="AY4" s="43" t="s">
        <v>411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1"/>
      <c r="BK4" s="10"/>
      <c r="BL4" s="10"/>
    </row>
    <row r="5" spans="1:70" ht="48.75" customHeight="1" x14ac:dyDescent="0.5">
      <c r="B5" s="233"/>
      <c r="C5" s="233"/>
      <c r="D5" s="233"/>
      <c r="E5" s="233"/>
      <c r="F5" s="233"/>
      <c r="G5" s="233"/>
      <c r="H5" s="233"/>
      <c r="I5" s="43" t="s">
        <v>235</v>
      </c>
      <c r="J5" s="43"/>
      <c r="K5" s="43"/>
      <c r="L5" s="43"/>
      <c r="M5" s="43"/>
      <c r="N5" s="43"/>
      <c r="O5" s="43"/>
      <c r="P5" s="43"/>
      <c r="Q5" s="47"/>
      <c r="T5" s="3"/>
      <c r="U5" s="48" t="s">
        <v>169</v>
      </c>
      <c r="V5" s="48"/>
      <c r="W5" s="48"/>
      <c r="X5" s="48"/>
      <c r="Y5" s="48"/>
      <c r="Z5" s="46"/>
      <c r="AA5" s="46"/>
      <c r="AB5" s="438" t="s">
        <v>365</v>
      </c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234"/>
      <c r="AQ5" s="234"/>
      <c r="AR5" s="234"/>
      <c r="AS5" s="234"/>
      <c r="AT5" s="234"/>
      <c r="AU5" s="234"/>
      <c r="AV5" s="234"/>
      <c r="AW5" s="234"/>
      <c r="AX5" s="47"/>
      <c r="BD5" s="3"/>
      <c r="BE5" s="3"/>
      <c r="BF5" s="43"/>
      <c r="BG5" s="43"/>
      <c r="BH5" s="45"/>
      <c r="BI5" s="45"/>
      <c r="BK5" s="10"/>
      <c r="BL5" s="10"/>
    </row>
    <row r="6" spans="1:70" ht="39.75" customHeight="1" x14ac:dyDescent="0.5">
      <c r="D6" s="235" t="s">
        <v>264</v>
      </c>
      <c r="E6" s="235"/>
      <c r="F6" s="47"/>
      <c r="G6" s="47"/>
      <c r="H6" s="47"/>
      <c r="I6" s="43"/>
      <c r="J6" s="43"/>
      <c r="K6" s="43"/>
      <c r="L6" s="43"/>
      <c r="M6" s="43"/>
      <c r="N6" s="43"/>
      <c r="O6" s="43"/>
      <c r="P6" s="43"/>
      <c r="Q6" s="43"/>
      <c r="R6" s="43"/>
      <c r="S6" s="48"/>
      <c r="T6" s="48"/>
      <c r="U6" s="48"/>
      <c r="V6" s="43"/>
      <c r="W6" s="43"/>
      <c r="X6" s="43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47"/>
      <c r="AY6" s="43" t="s">
        <v>412</v>
      </c>
      <c r="AZ6" s="43"/>
      <c r="BA6" s="43"/>
      <c r="BB6" s="43"/>
      <c r="BC6" s="43"/>
      <c r="BD6" s="3"/>
      <c r="BE6" s="3"/>
      <c r="BF6" s="47"/>
      <c r="BG6" s="47"/>
      <c r="BH6" s="45"/>
      <c r="BI6" s="45"/>
      <c r="BK6" s="11"/>
      <c r="BL6" s="11"/>
    </row>
    <row r="7" spans="1:70" ht="22.5" customHeight="1" x14ac:dyDescent="0.5">
      <c r="B7" s="43" t="s">
        <v>109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47"/>
      <c r="BD7" s="3"/>
      <c r="BE7" s="3"/>
      <c r="BF7" s="47"/>
      <c r="BG7" s="47"/>
      <c r="BH7" s="45"/>
      <c r="BI7" s="45"/>
      <c r="BK7" s="11"/>
      <c r="BL7" s="11"/>
    </row>
    <row r="8" spans="1:70" ht="31.15" customHeight="1" x14ac:dyDescent="0.5">
      <c r="B8" s="43" t="s">
        <v>265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5"/>
      <c r="R8" s="44"/>
      <c r="S8" s="44"/>
      <c r="T8" s="43"/>
      <c r="U8" s="43"/>
      <c r="V8" s="43"/>
      <c r="W8" s="43"/>
      <c r="X8" s="43"/>
      <c r="Y8" s="237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43"/>
      <c r="AY8" s="43"/>
      <c r="AZ8" s="43"/>
      <c r="BA8" s="43"/>
      <c r="BB8" s="43"/>
      <c r="BC8" s="43"/>
      <c r="BD8" s="43"/>
      <c r="BE8" s="43"/>
      <c r="BF8" s="45"/>
      <c r="BG8" s="45"/>
      <c r="BH8" s="45"/>
      <c r="BI8" s="45"/>
    </row>
    <row r="9" spans="1:70" ht="35.25" x14ac:dyDescent="0.5">
      <c r="B9" s="43" t="s">
        <v>102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44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161</v>
      </c>
      <c r="AZ9" s="43"/>
      <c r="BA9" s="43"/>
      <c r="BB9" s="43"/>
      <c r="BC9" s="43"/>
      <c r="BD9" s="45"/>
      <c r="BE9" s="45"/>
      <c r="BF9" s="45"/>
      <c r="BG9" s="45"/>
      <c r="BH9" s="45"/>
      <c r="BI9" s="45"/>
    </row>
    <row r="10" spans="1:70" ht="30" customHeight="1" x14ac:dyDescent="0.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4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70" ht="35.25" x14ac:dyDescent="0.5">
      <c r="B11" s="49" t="s">
        <v>139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4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50"/>
      <c r="AN11" s="43"/>
      <c r="AO11" s="50" t="s">
        <v>6</v>
      </c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5"/>
      <c r="BG11" s="45"/>
      <c r="BH11" s="45"/>
      <c r="BI11" s="45"/>
    </row>
    <row r="12" spans="1:70" ht="13.5" thickBot="1" x14ac:dyDescent="0.25">
      <c r="T12" s="3"/>
      <c r="U12" s="3"/>
      <c r="V12" s="3"/>
      <c r="W12" s="3"/>
      <c r="BD12" s="3"/>
      <c r="BE12" s="3"/>
    </row>
    <row r="13" spans="1:70" s="130" customFormat="1" ht="31.35" customHeight="1" x14ac:dyDescent="0.45">
      <c r="A13" s="499" t="s">
        <v>75</v>
      </c>
      <c r="B13" s="488" t="s">
        <v>87</v>
      </c>
      <c r="C13" s="479"/>
      <c r="D13" s="479"/>
      <c r="E13" s="479"/>
      <c r="F13" s="450" t="s">
        <v>389</v>
      </c>
      <c r="G13" s="479" t="s">
        <v>86</v>
      </c>
      <c r="H13" s="479"/>
      <c r="I13" s="479"/>
      <c r="J13" s="450" t="s">
        <v>390</v>
      </c>
      <c r="K13" s="479" t="s">
        <v>85</v>
      </c>
      <c r="L13" s="479"/>
      <c r="M13" s="479"/>
      <c r="N13" s="479"/>
      <c r="O13" s="479" t="s">
        <v>84</v>
      </c>
      <c r="P13" s="479"/>
      <c r="Q13" s="479"/>
      <c r="R13" s="479"/>
      <c r="S13" s="450" t="s">
        <v>391</v>
      </c>
      <c r="T13" s="479" t="s">
        <v>83</v>
      </c>
      <c r="U13" s="479"/>
      <c r="V13" s="479"/>
      <c r="W13" s="450" t="s">
        <v>392</v>
      </c>
      <c r="X13" s="479" t="s">
        <v>82</v>
      </c>
      <c r="Y13" s="479"/>
      <c r="Z13" s="479"/>
      <c r="AA13" s="450" t="s">
        <v>393</v>
      </c>
      <c r="AB13" s="479" t="s">
        <v>81</v>
      </c>
      <c r="AC13" s="479"/>
      <c r="AD13" s="479"/>
      <c r="AE13" s="479"/>
      <c r="AF13" s="450" t="s">
        <v>394</v>
      </c>
      <c r="AG13" s="479" t="s">
        <v>80</v>
      </c>
      <c r="AH13" s="479"/>
      <c r="AI13" s="479"/>
      <c r="AJ13" s="450" t="s">
        <v>395</v>
      </c>
      <c r="AK13" s="479" t="s">
        <v>79</v>
      </c>
      <c r="AL13" s="479"/>
      <c r="AM13" s="479"/>
      <c r="AN13" s="479"/>
      <c r="AO13" s="479" t="s">
        <v>78</v>
      </c>
      <c r="AP13" s="479"/>
      <c r="AQ13" s="479"/>
      <c r="AR13" s="479"/>
      <c r="AS13" s="450" t="s">
        <v>396</v>
      </c>
      <c r="AT13" s="479" t="s">
        <v>77</v>
      </c>
      <c r="AU13" s="479"/>
      <c r="AV13" s="479"/>
      <c r="AW13" s="450" t="s">
        <v>397</v>
      </c>
      <c r="AX13" s="479" t="s">
        <v>76</v>
      </c>
      <c r="AY13" s="479"/>
      <c r="AZ13" s="479"/>
      <c r="BA13" s="545"/>
      <c r="BB13" s="451" t="s">
        <v>32</v>
      </c>
      <c r="BC13" s="394" t="s">
        <v>27</v>
      </c>
      <c r="BD13" s="394" t="s">
        <v>28</v>
      </c>
      <c r="BE13" s="394" t="s">
        <v>72</v>
      </c>
      <c r="BF13" s="394" t="s">
        <v>71</v>
      </c>
      <c r="BG13" s="394" t="s">
        <v>73</v>
      </c>
      <c r="BH13" s="394" t="s">
        <v>74</v>
      </c>
      <c r="BI13" s="477" t="s">
        <v>5</v>
      </c>
      <c r="BJ13" s="129"/>
      <c r="BK13" s="124"/>
      <c r="BL13" s="124"/>
      <c r="BM13" s="124"/>
      <c r="BP13" s="131"/>
      <c r="BQ13" s="131"/>
      <c r="BR13" s="131"/>
    </row>
    <row r="14" spans="1:70" s="130" customFormat="1" ht="311.85000000000002" customHeight="1" thickBot="1" x14ac:dyDescent="0.5">
      <c r="A14" s="500"/>
      <c r="B14" s="238" t="s">
        <v>88</v>
      </c>
      <c r="C14" s="228" t="s">
        <v>37</v>
      </c>
      <c r="D14" s="228" t="s">
        <v>38</v>
      </c>
      <c r="E14" s="228" t="s">
        <v>39</v>
      </c>
      <c r="F14" s="379"/>
      <c r="G14" s="228" t="s">
        <v>40</v>
      </c>
      <c r="H14" s="228" t="s">
        <v>41</v>
      </c>
      <c r="I14" s="228" t="s">
        <v>42</v>
      </c>
      <c r="J14" s="379"/>
      <c r="K14" s="228" t="s">
        <v>43</v>
      </c>
      <c r="L14" s="228" t="s">
        <v>44</v>
      </c>
      <c r="M14" s="228" t="s">
        <v>45</v>
      </c>
      <c r="N14" s="228" t="s">
        <v>46</v>
      </c>
      <c r="O14" s="228" t="s">
        <v>36</v>
      </c>
      <c r="P14" s="228" t="s">
        <v>37</v>
      </c>
      <c r="Q14" s="228" t="s">
        <v>38</v>
      </c>
      <c r="R14" s="228" t="s">
        <v>39</v>
      </c>
      <c r="S14" s="379"/>
      <c r="T14" s="228" t="s">
        <v>47</v>
      </c>
      <c r="U14" s="228" t="s">
        <v>48</v>
      </c>
      <c r="V14" s="228" t="s">
        <v>49</v>
      </c>
      <c r="W14" s="379"/>
      <c r="X14" s="228" t="s">
        <v>50</v>
      </c>
      <c r="Y14" s="228" t="s">
        <v>51</v>
      </c>
      <c r="Z14" s="228" t="s">
        <v>52</v>
      </c>
      <c r="AA14" s="379"/>
      <c r="AB14" s="228" t="s">
        <v>50</v>
      </c>
      <c r="AC14" s="228" t="s">
        <v>51</v>
      </c>
      <c r="AD14" s="228" t="s">
        <v>52</v>
      </c>
      <c r="AE14" s="228" t="s">
        <v>53</v>
      </c>
      <c r="AF14" s="379"/>
      <c r="AG14" s="228" t="s">
        <v>40</v>
      </c>
      <c r="AH14" s="228" t="s">
        <v>41</v>
      </c>
      <c r="AI14" s="228" t="s">
        <v>42</v>
      </c>
      <c r="AJ14" s="379"/>
      <c r="AK14" s="228" t="s">
        <v>54</v>
      </c>
      <c r="AL14" s="228" t="s">
        <v>55</v>
      </c>
      <c r="AM14" s="228" t="s">
        <v>56</v>
      </c>
      <c r="AN14" s="228" t="s">
        <v>57</v>
      </c>
      <c r="AO14" s="228" t="s">
        <v>36</v>
      </c>
      <c r="AP14" s="228" t="s">
        <v>37</v>
      </c>
      <c r="AQ14" s="228" t="s">
        <v>38</v>
      </c>
      <c r="AR14" s="228" t="s">
        <v>39</v>
      </c>
      <c r="AS14" s="379"/>
      <c r="AT14" s="228" t="s">
        <v>40</v>
      </c>
      <c r="AU14" s="228" t="s">
        <v>41</v>
      </c>
      <c r="AV14" s="228" t="s">
        <v>42</v>
      </c>
      <c r="AW14" s="379"/>
      <c r="AX14" s="228" t="s">
        <v>43</v>
      </c>
      <c r="AY14" s="228" t="s">
        <v>44</v>
      </c>
      <c r="AZ14" s="228" t="s">
        <v>45</v>
      </c>
      <c r="BA14" s="239" t="s">
        <v>58</v>
      </c>
      <c r="BB14" s="401"/>
      <c r="BC14" s="398"/>
      <c r="BD14" s="398"/>
      <c r="BE14" s="398"/>
      <c r="BF14" s="398"/>
      <c r="BG14" s="398"/>
      <c r="BH14" s="398"/>
      <c r="BI14" s="444"/>
      <c r="BJ14" s="129"/>
      <c r="BK14" s="124"/>
      <c r="BL14" s="124"/>
      <c r="BM14" s="124"/>
      <c r="BP14" s="131"/>
      <c r="BQ14" s="131"/>
      <c r="BR14" s="131"/>
    </row>
    <row r="15" spans="1:70" s="130" customFormat="1" ht="31.35" customHeight="1" x14ac:dyDescent="0.45">
      <c r="A15" s="240" t="s">
        <v>24</v>
      </c>
      <c r="B15" s="241"/>
      <c r="C15" s="242"/>
      <c r="D15" s="242"/>
      <c r="E15" s="242"/>
      <c r="F15" s="242"/>
      <c r="G15" s="242"/>
      <c r="H15" s="242"/>
      <c r="I15" s="242"/>
      <c r="J15" s="243">
        <v>17</v>
      </c>
      <c r="K15" s="242"/>
      <c r="L15" s="242"/>
      <c r="M15" s="242"/>
      <c r="N15" s="242"/>
      <c r="O15" s="181"/>
      <c r="P15" s="181"/>
      <c r="Q15" s="181"/>
      <c r="R15" s="181"/>
      <c r="S15" s="231" t="s">
        <v>0</v>
      </c>
      <c r="T15" s="231" t="s">
        <v>0</v>
      </c>
      <c r="U15" s="231" t="s">
        <v>0</v>
      </c>
      <c r="V15" s="244" t="s">
        <v>0</v>
      </c>
      <c r="W15" s="245" t="s">
        <v>60</v>
      </c>
      <c r="X15" s="245" t="s">
        <v>60</v>
      </c>
      <c r="Y15" s="181"/>
      <c r="Z15" s="181"/>
      <c r="AA15" s="181"/>
      <c r="AB15" s="181"/>
      <c r="AC15" s="181"/>
      <c r="AD15" s="181">
        <v>17</v>
      </c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231"/>
      <c r="AP15" s="231" t="s">
        <v>0</v>
      </c>
      <c r="AQ15" s="231" t="s">
        <v>0</v>
      </c>
      <c r="AR15" s="231" t="s">
        <v>0</v>
      </c>
      <c r="AS15" s="246" t="s">
        <v>1</v>
      </c>
      <c r="AT15" s="246" t="s">
        <v>1</v>
      </c>
      <c r="AU15" s="245" t="s">
        <v>60</v>
      </c>
      <c r="AV15" s="245" t="s">
        <v>60</v>
      </c>
      <c r="AW15" s="245" t="s">
        <v>60</v>
      </c>
      <c r="AX15" s="245" t="s">
        <v>60</v>
      </c>
      <c r="AY15" s="245" t="s">
        <v>60</v>
      </c>
      <c r="AZ15" s="245" t="s">
        <v>60</v>
      </c>
      <c r="BA15" s="247" t="s">
        <v>60</v>
      </c>
      <c r="BB15" s="217">
        <f>SUM(J15,AD15)</f>
        <v>34</v>
      </c>
      <c r="BC15" s="181">
        <v>7</v>
      </c>
      <c r="BD15" s="181">
        <v>2</v>
      </c>
      <c r="BE15" s="181"/>
      <c r="BF15" s="181"/>
      <c r="BG15" s="181"/>
      <c r="BH15" s="181">
        <v>9</v>
      </c>
      <c r="BI15" s="203">
        <f>SUM(BB15:BH15)</f>
        <v>52</v>
      </c>
      <c r="BJ15" s="132"/>
      <c r="BK15" s="124"/>
      <c r="BL15" s="124"/>
      <c r="BM15" s="124"/>
      <c r="BP15" s="131"/>
      <c r="BQ15" s="131"/>
      <c r="BR15" s="131"/>
    </row>
    <row r="16" spans="1:70" s="130" customFormat="1" ht="31.35" customHeight="1" x14ac:dyDescent="0.45">
      <c r="A16" s="248" t="s">
        <v>25</v>
      </c>
      <c r="B16" s="249"/>
      <c r="C16" s="250"/>
      <c r="D16" s="250"/>
      <c r="E16" s="250"/>
      <c r="F16" s="250"/>
      <c r="G16" s="250"/>
      <c r="H16" s="250"/>
      <c r="I16" s="250"/>
      <c r="J16" s="251">
        <v>17</v>
      </c>
      <c r="K16" s="250"/>
      <c r="L16" s="250"/>
      <c r="M16" s="250"/>
      <c r="N16" s="250"/>
      <c r="O16" s="168"/>
      <c r="P16" s="168"/>
      <c r="Q16" s="168"/>
      <c r="R16" s="168"/>
      <c r="S16" s="221" t="s">
        <v>0</v>
      </c>
      <c r="T16" s="221" t="s">
        <v>0</v>
      </c>
      <c r="U16" s="221" t="s">
        <v>0</v>
      </c>
      <c r="V16" s="221" t="s">
        <v>0</v>
      </c>
      <c r="W16" s="51" t="s">
        <v>60</v>
      </c>
      <c r="X16" s="51" t="s">
        <v>60</v>
      </c>
      <c r="Y16" s="168"/>
      <c r="Z16" s="168"/>
      <c r="AA16" s="168"/>
      <c r="AB16" s="168"/>
      <c r="AC16" s="168"/>
      <c r="AD16" s="168">
        <v>17</v>
      </c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221"/>
      <c r="AP16" s="221" t="s">
        <v>0</v>
      </c>
      <c r="AQ16" s="221" t="s">
        <v>0</v>
      </c>
      <c r="AR16" s="221" t="s">
        <v>0</v>
      </c>
      <c r="AS16" s="221" t="s">
        <v>0</v>
      </c>
      <c r="AT16" s="51" t="s">
        <v>60</v>
      </c>
      <c r="AU16" s="51" t="s">
        <v>60</v>
      </c>
      <c r="AV16" s="51" t="s">
        <v>60</v>
      </c>
      <c r="AW16" s="51" t="s">
        <v>60</v>
      </c>
      <c r="AX16" s="51" t="s">
        <v>60</v>
      </c>
      <c r="AY16" s="51" t="s">
        <v>60</v>
      </c>
      <c r="AZ16" s="51" t="s">
        <v>60</v>
      </c>
      <c r="BA16" s="252" t="s">
        <v>60</v>
      </c>
      <c r="BB16" s="167">
        <f>SUM(J16,AD16)</f>
        <v>34</v>
      </c>
      <c r="BC16" s="168">
        <v>8</v>
      </c>
      <c r="BD16" s="168"/>
      <c r="BE16" s="168"/>
      <c r="BF16" s="168"/>
      <c r="BG16" s="168"/>
      <c r="BH16" s="168">
        <v>10</v>
      </c>
      <c r="BI16" s="171">
        <f t="shared" ref="BI16:BI18" si="0">SUM(BB16:BH16)</f>
        <v>52</v>
      </c>
      <c r="BJ16" s="132"/>
      <c r="BK16" s="124"/>
      <c r="BL16" s="124"/>
      <c r="BM16" s="124"/>
      <c r="BP16" s="131"/>
      <c r="BQ16" s="131"/>
      <c r="BR16" s="131"/>
    </row>
    <row r="17" spans="1:70" s="130" customFormat="1" ht="31.35" customHeight="1" x14ac:dyDescent="0.45">
      <c r="A17" s="248" t="s">
        <v>26</v>
      </c>
      <c r="B17" s="249"/>
      <c r="C17" s="250"/>
      <c r="D17" s="250"/>
      <c r="E17" s="250"/>
      <c r="F17" s="250"/>
      <c r="G17" s="250"/>
      <c r="H17" s="250"/>
      <c r="I17" s="250"/>
      <c r="J17" s="251">
        <v>16</v>
      </c>
      <c r="K17" s="250"/>
      <c r="L17" s="250"/>
      <c r="M17" s="250"/>
      <c r="N17" s="250"/>
      <c r="O17" s="168"/>
      <c r="P17" s="168"/>
      <c r="Q17" s="168"/>
      <c r="R17" s="221" t="s">
        <v>0</v>
      </c>
      <c r="S17" s="221" t="s">
        <v>0</v>
      </c>
      <c r="T17" s="221" t="s">
        <v>0</v>
      </c>
      <c r="U17" s="51" t="s">
        <v>60</v>
      </c>
      <c r="V17" s="51" t="s">
        <v>60</v>
      </c>
      <c r="W17" s="168"/>
      <c r="X17" s="168"/>
      <c r="Y17" s="168"/>
      <c r="Z17" s="168"/>
      <c r="AA17" s="168"/>
      <c r="AB17" s="168"/>
      <c r="AC17" s="168"/>
      <c r="AD17" s="168">
        <v>16</v>
      </c>
      <c r="AE17" s="168"/>
      <c r="AF17" s="168"/>
      <c r="AG17" s="168"/>
      <c r="AH17" s="168"/>
      <c r="AI17" s="168"/>
      <c r="AJ17" s="168"/>
      <c r="AK17" s="168"/>
      <c r="AL17" s="168"/>
      <c r="AM17" s="221" t="s">
        <v>0</v>
      </c>
      <c r="AN17" s="221" t="s">
        <v>0</v>
      </c>
      <c r="AO17" s="221" t="s">
        <v>0</v>
      </c>
      <c r="AP17" s="168" t="s">
        <v>62</v>
      </c>
      <c r="AQ17" s="168" t="s">
        <v>62</v>
      </c>
      <c r="AR17" s="168" t="s">
        <v>62</v>
      </c>
      <c r="AS17" s="168" t="s">
        <v>62</v>
      </c>
      <c r="AT17" s="51" t="s">
        <v>60</v>
      </c>
      <c r="AU17" s="51" t="s">
        <v>60</v>
      </c>
      <c r="AV17" s="51" t="s">
        <v>60</v>
      </c>
      <c r="AW17" s="51" t="s">
        <v>60</v>
      </c>
      <c r="AX17" s="51" t="s">
        <v>60</v>
      </c>
      <c r="AY17" s="51" t="s">
        <v>60</v>
      </c>
      <c r="AZ17" s="51" t="s">
        <v>60</v>
      </c>
      <c r="BA17" s="252" t="s">
        <v>60</v>
      </c>
      <c r="BB17" s="167">
        <f>SUM(J17,AD17)</f>
        <v>32</v>
      </c>
      <c r="BC17" s="168">
        <v>6</v>
      </c>
      <c r="BD17" s="168"/>
      <c r="BE17" s="168">
        <v>4</v>
      </c>
      <c r="BF17" s="168"/>
      <c r="BG17" s="168"/>
      <c r="BH17" s="168">
        <v>10</v>
      </c>
      <c r="BI17" s="171">
        <f t="shared" si="0"/>
        <v>52</v>
      </c>
      <c r="BJ17" s="132"/>
      <c r="BK17" s="124"/>
      <c r="BL17" s="124"/>
      <c r="BM17" s="124"/>
      <c r="BP17" s="131"/>
      <c r="BQ17" s="131"/>
      <c r="BR17" s="131"/>
    </row>
    <row r="18" spans="1:70" s="130" customFormat="1" ht="31.35" customHeight="1" thickBot="1" x14ac:dyDescent="0.5">
      <c r="A18" s="253" t="s">
        <v>160</v>
      </c>
      <c r="B18" s="254"/>
      <c r="C18" s="255"/>
      <c r="D18" s="255"/>
      <c r="E18" s="255"/>
      <c r="F18" s="255"/>
      <c r="G18" s="255"/>
      <c r="H18" s="255"/>
      <c r="I18" s="255"/>
      <c r="J18" s="256">
        <v>17</v>
      </c>
      <c r="K18" s="255"/>
      <c r="L18" s="255"/>
      <c r="M18" s="255"/>
      <c r="N18" s="255"/>
      <c r="O18" s="179"/>
      <c r="P18" s="179"/>
      <c r="Q18" s="179"/>
      <c r="R18" s="179"/>
      <c r="S18" s="223" t="s">
        <v>0</v>
      </c>
      <c r="T18" s="223" t="s">
        <v>0</v>
      </c>
      <c r="U18" s="223" t="s">
        <v>0</v>
      </c>
      <c r="V18" s="223" t="s">
        <v>0</v>
      </c>
      <c r="W18" s="257" t="s">
        <v>60</v>
      </c>
      <c r="X18" s="257" t="s">
        <v>60</v>
      </c>
      <c r="Y18" s="179" t="s">
        <v>62</v>
      </c>
      <c r="Z18" s="179" t="s">
        <v>62</v>
      </c>
      <c r="AA18" s="179" t="s">
        <v>62</v>
      </c>
      <c r="AB18" s="179" t="s">
        <v>62</v>
      </c>
      <c r="AC18" s="179" t="s">
        <v>62</v>
      </c>
      <c r="AD18" s="179" t="s">
        <v>62</v>
      </c>
      <c r="AE18" s="223" t="s">
        <v>90</v>
      </c>
      <c r="AF18" s="223" t="s">
        <v>90</v>
      </c>
      <c r="AG18" s="223" t="s">
        <v>90</v>
      </c>
      <c r="AH18" s="223" t="s">
        <v>90</v>
      </c>
      <c r="AI18" s="223" t="s">
        <v>90</v>
      </c>
      <c r="AJ18" s="223" t="s">
        <v>90</v>
      </c>
      <c r="AK18" s="223" t="s">
        <v>90</v>
      </c>
      <c r="AL18" s="223" t="s">
        <v>90</v>
      </c>
      <c r="AM18" s="223" t="s">
        <v>90</v>
      </c>
      <c r="AN18" s="223" t="s">
        <v>90</v>
      </c>
      <c r="AO18" s="223" t="s">
        <v>90</v>
      </c>
      <c r="AP18" s="223" t="s">
        <v>90</v>
      </c>
      <c r="AQ18" s="223" t="s">
        <v>64</v>
      </c>
      <c r="AR18" s="223" t="s">
        <v>64</v>
      </c>
      <c r="AS18" s="179"/>
      <c r="AT18" s="179"/>
      <c r="AU18" s="179"/>
      <c r="AV18" s="179"/>
      <c r="AW18" s="179"/>
      <c r="AX18" s="179"/>
      <c r="AY18" s="179"/>
      <c r="AZ18" s="179"/>
      <c r="BA18" s="239"/>
      <c r="BB18" s="197">
        <f>SUM(J18,AD18)</f>
        <v>17</v>
      </c>
      <c r="BC18" s="179">
        <v>4</v>
      </c>
      <c r="BD18" s="179"/>
      <c r="BE18" s="179">
        <v>6</v>
      </c>
      <c r="BF18" s="179">
        <v>12</v>
      </c>
      <c r="BG18" s="179">
        <v>2</v>
      </c>
      <c r="BH18" s="179">
        <v>2</v>
      </c>
      <c r="BI18" s="198">
        <f t="shared" si="0"/>
        <v>43</v>
      </c>
      <c r="BJ18" s="132"/>
      <c r="BK18" s="124"/>
      <c r="BL18" s="124"/>
      <c r="BM18" s="124"/>
      <c r="BP18" s="131"/>
      <c r="BQ18" s="131"/>
      <c r="BR18" s="131"/>
    </row>
    <row r="19" spans="1:70" s="134" customFormat="1" ht="28.35" customHeight="1" thickBot="1" x14ac:dyDescent="0.4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1">
        <f>SUM(BB15:BB18)</f>
        <v>117</v>
      </c>
      <c r="BC19" s="262">
        <f t="shared" ref="BC19:BI19" si="1">SUM(BC15:BC18)</f>
        <v>25</v>
      </c>
      <c r="BD19" s="262">
        <f t="shared" si="1"/>
        <v>2</v>
      </c>
      <c r="BE19" s="262">
        <f t="shared" si="1"/>
        <v>10</v>
      </c>
      <c r="BF19" s="262">
        <f t="shared" si="1"/>
        <v>12</v>
      </c>
      <c r="BG19" s="262">
        <f t="shared" si="1"/>
        <v>2</v>
      </c>
      <c r="BH19" s="262">
        <f t="shared" si="1"/>
        <v>31</v>
      </c>
      <c r="BI19" s="263">
        <f t="shared" si="1"/>
        <v>199</v>
      </c>
      <c r="BJ19" s="132"/>
      <c r="BK19" s="133"/>
      <c r="BL19" s="133"/>
      <c r="BM19" s="133"/>
      <c r="BP19" s="135"/>
      <c r="BQ19" s="135"/>
      <c r="BR19" s="135"/>
    </row>
    <row r="20" spans="1:70" ht="25.15" customHeight="1" x14ac:dyDescent="0.4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8"/>
      <c r="BG20" s="8"/>
      <c r="BH20" s="8"/>
      <c r="BI20" s="8"/>
      <c r="BK20" s="17">
        <f>SUM(BD31,BD71)</f>
        <v>100</v>
      </c>
    </row>
    <row r="21" spans="1:70" ht="30.75" x14ac:dyDescent="0.45">
      <c r="A21" s="52"/>
      <c r="B21" s="52"/>
      <c r="C21" s="52" t="s">
        <v>7</v>
      </c>
      <c r="D21" s="52"/>
      <c r="E21" s="52"/>
      <c r="F21" s="52"/>
      <c r="G21" s="1"/>
      <c r="H21" s="54"/>
      <c r="I21" s="55" t="s">
        <v>91</v>
      </c>
      <c r="J21" s="52" t="s">
        <v>4</v>
      </c>
      <c r="K21" s="1"/>
      <c r="L21" s="1"/>
      <c r="M21" s="1"/>
      <c r="N21" s="52"/>
      <c r="O21" s="52"/>
      <c r="P21" s="52"/>
      <c r="Q21" s="52"/>
      <c r="R21" s="53"/>
      <c r="S21" s="125" t="s">
        <v>1</v>
      </c>
      <c r="T21" s="55" t="s">
        <v>91</v>
      </c>
      <c r="U21" s="52" t="s">
        <v>59</v>
      </c>
      <c r="V21" s="1"/>
      <c r="W21" s="52"/>
      <c r="X21" s="52"/>
      <c r="Y21" s="52"/>
      <c r="Z21" s="52"/>
      <c r="AA21" s="52"/>
      <c r="AB21" s="52"/>
      <c r="AC21" s="52"/>
      <c r="AD21" s="1"/>
      <c r="AE21" s="51" t="s">
        <v>90</v>
      </c>
      <c r="AF21" s="55" t="s">
        <v>91</v>
      </c>
      <c r="AG21" s="52" t="s">
        <v>89</v>
      </c>
      <c r="AH21" s="52"/>
      <c r="AI21" s="52"/>
      <c r="AJ21" s="1"/>
      <c r="AK21" s="1"/>
      <c r="AL21" s="1"/>
      <c r="AM21" s="1"/>
      <c r="AN21" s="1"/>
      <c r="AO21" s="1"/>
      <c r="AP21" s="1"/>
      <c r="AQ21" s="51" t="s">
        <v>60</v>
      </c>
      <c r="AR21" s="55" t="s">
        <v>91</v>
      </c>
      <c r="AS21" s="52" t="s">
        <v>61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8"/>
      <c r="BG21" s="8"/>
      <c r="BH21" s="8"/>
      <c r="BI21" s="8"/>
    </row>
    <row r="22" spans="1:70" ht="30.75" x14ac:dyDescent="0.4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  <c r="S22" s="53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8"/>
      <c r="BG22" s="8"/>
      <c r="BH22" s="8"/>
      <c r="BI22" s="8"/>
    </row>
    <row r="23" spans="1:70" ht="30.75" x14ac:dyDescent="0.45">
      <c r="A23" s="52"/>
      <c r="B23" s="52"/>
      <c r="C23" s="52"/>
      <c r="D23" s="52"/>
      <c r="E23" s="52"/>
      <c r="F23" s="52"/>
      <c r="G23" s="52"/>
      <c r="H23" s="56" t="s">
        <v>0</v>
      </c>
      <c r="I23" s="55" t="s">
        <v>91</v>
      </c>
      <c r="J23" s="52" t="s">
        <v>65</v>
      </c>
      <c r="K23" s="1"/>
      <c r="L23" s="1"/>
      <c r="M23" s="1"/>
      <c r="N23" s="52"/>
      <c r="O23" s="52"/>
      <c r="P23" s="52"/>
      <c r="Q23" s="52"/>
      <c r="R23" s="53"/>
      <c r="S23" s="51" t="s">
        <v>62</v>
      </c>
      <c r="T23" s="55" t="s">
        <v>91</v>
      </c>
      <c r="U23" s="52" t="s">
        <v>66</v>
      </c>
      <c r="V23" s="1"/>
      <c r="W23" s="52"/>
      <c r="X23" s="52"/>
      <c r="Y23" s="52"/>
      <c r="Z23" s="52"/>
      <c r="AA23" s="52"/>
      <c r="AB23" s="52"/>
      <c r="AC23" s="52"/>
      <c r="AD23" s="1"/>
      <c r="AE23" s="51" t="s">
        <v>64</v>
      </c>
      <c r="AF23" s="55" t="s">
        <v>91</v>
      </c>
      <c r="AG23" s="52" t="s">
        <v>63</v>
      </c>
      <c r="AH23" s="52"/>
      <c r="AI23" s="5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8"/>
      <c r="BG23" s="8"/>
      <c r="BH23" s="8"/>
      <c r="BI23" s="8"/>
    </row>
    <row r="24" spans="1:70" ht="30.75" x14ac:dyDescent="0.4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5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8"/>
      <c r="BG24" s="8"/>
      <c r="BH24" s="8"/>
      <c r="BI24" s="8"/>
    </row>
    <row r="25" spans="1:70" ht="35.25" x14ac:dyDescent="0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3"/>
      <c r="T25" s="52"/>
      <c r="U25" s="52"/>
      <c r="V25" s="52"/>
      <c r="W25" s="52"/>
      <c r="X25" s="52"/>
      <c r="Y25" s="52"/>
      <c r="Z25" s="52"/>
      <c r="AA25" s="49" t="s">
        <v>35</v>
      </c>
      <c r="AB25" s="101"/>
      <c r="AC25" s="101"/>
      <c r="AD25" s="101"/>
      <c r="AE25" s="101"/>
      <c r="AF25" s="101"/>
      <c r="AG25" s="101"/>
      <c r="AH25" s="101"/>
      <c r="AI25" s="101"/>
      <c r="AJ25" s="43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8"/>
      <c r="BG25" s="8"/>
      <c r="BH25" s="8"/>
      <c r="BI25" s="264"/>
      <c r="BJ25" s="17"/>
      <c r="BK25" s="9"/>
    </row>
    <row r="26" spans="1:70" ht="36" thickBot="1" x14ac:dyDescent="0.55000000000000004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3"/>
      <c r="T26" s="52"/>
      <c r="U26" s="52"/>
      <c r="V26" s="52"/>
      <c r="W26" s="52"/>
      <c r="X26" s="52"/>
      <c r="Y26" s="52"/>
      <c r="Z26" s="52"/>
      <c r="AA26" s="101"/>
      <c r="AB26" s="101"/>
      <c r="AC26" s="101"/>
      <c r="AD26" s="101"/>
      <c r="AE26" s="101"/>
      <c r="AF26" s="101"/>
      <c r="AG26" s="101"/>
      <c r="AH26" s="101"/>
      <c r="AI26" s="101"/>
      <c r="AJ26" s="43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8"/>
      <c r="BG26" s="8"/>
      <c r="BH26" s="8"/>
      <c r="BI26" s="8"/>
    </row>
    <row r="27" spans="1:70" ht="47.25" customHeight="1" thickBot="1" x14ac:dyDescent="0.25">
      <c r="A27" s="407" t="s">
        <v>96</v>
      </c>
      <c r="B27" s="410" t="s">
        <v>333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2"/>
      <c r="P27" s="419" t="s">
        <v>8</v>
      </c>
      <c r="Q27" s="394"/>
      <c r="R27" s="394" t="s">
        <v>9</v>
      </c>
      <c r="S27" s="395"/>
      <c r="T27" s="486" t="s">
        <v>10</v>
      </c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87"/>
      <c r="AF27" s="402" t="s">
        <v>34</v>
      </c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501"/>
      <c r="BD27" s="527" t="s">
        <v>97</v>
      </c>
      <c r="BE27" s="528"/>
      <c r="BF27" s="528"/>
      <c r="BG27" s="528"/>
      <c r="BH27" s="528"/>
      <c r="BI27" s="529"/>
      <c r="BJ27" s="3"/>
      <c r="BN27" s="13"/>
      <c r="BO27" s="13"/>
      <c r="BQ27" s="3"/>
      <c r="BR27" s="3"/>
    </row>
    <row r="28" spans="1:70" ht="53.25" customHeight="1" thickBot="1" x14ac:dyDescent="0.25">
      <c r="A28" s="408"/>
      <c r="B28" s="413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5"/>
      <c r="P28" s="420"/>
      <c r="Q28" s="396"/>
      <c r="R28" s="396"/>
      <c r="S28" s="397"/>
      <c r="T28" s="451" t="s">
        <v>5</v>
      </c>
      <c r="U28" s="394"/>
      <c r="V28" s="419" t="s">
        <v>11</v>
      </c>
      <c r="W28" s="477"/>
      <c r="X28" s="388" t="s">
        <v>12</v>
      </c>
      <c r="Y28" s="389"/>
      <c r="Z28" s="389"/>
      <c r="AA28" s="389"/>
      <c r="AB28" s="389"/>
      <c r="AC28" s="389"/>
      <c r="AD28" s="389"/>
      <c r="AE28" s="439"/>
      <c r="AF28" s="440" t="s">
        <v>14</v>
      </c>
      <c r="AG28" s="389"/>
      <c r="AH28" s="389"/>
      <c r="AI28" s="389"/>
      <c r="AJ28" s="389"/>
      <c r="AK28" s="390"/>
      <c r="AL28" s="388" t="s">
        <v>15</v>
      </c>
      <c r="AM28" s="389"/>
      <c r="AN28" s="389"/>
      <c r="AO28" s="389"/>
      <c r="AP28" s="389"/>
      <c r="AQ28" s="439"/>
      <c r="AR28" s="440" t="s">
        <v>16</v>
      </c>
      <c r="AS28" s="389"/>
      <c r="AT28" s="389"/>
      <c r="AU28" s="389"/>
      <c r="AV28" s="389"/>
      <c r="AW28" s="390"/>
      <c r="AX28" s="388" t="s">
        <v>156</v>
      </c>
      <c r="AY28" s="389"/>
      <c r="AZ28" s="389"/>
      <c r="BA28" s="389"/>
      <c r="BB28" s="389"/>
      <c r="BC28" s="390"/>
      <c r="BD28" s="530"/>
      <c r="BE28" s="531"/>
      <c r="BF28" s="531"/>
      <c r="BG28" s="531"/>
      <c r="BH28" s="531"/>
      <c r="BI28" s="532"/>
      <c r="BJ28" s="3"/>
      <c r="BN28" s="13"/>
      <c r="BO28" s="13"/>
      <c r="BQ28" s="3"/>
      <c r="BR28" s="3"/>
    </row>
    <row r="29" spans="1:70" ht="76.900000000000006" customHeight="1" thickBot="1" x14ac:dyDescent="0.25">
      <c r="A29" s="408"/>
      <c r="B29" s="413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5"/>
      <c r="P29" s="420"/>
      <c r="Q29" s="396"/>
      <c r="R29" s="396"/>
      <c r="S29" s="397"/>
      <c r="T29" s="400"/>
      <c r="U29" s="396"/>
      <c r="V29" s="420"/>
      <c r="W29" s="478"/>
      <c r="X29" s="441" t="s">
        <v>13</v>
      </c>
      <c r="Y29" s="502"/>
      <c r="Z29" s="394" t="s">
        <v>98</v>
      </c>
      <c r="AA29" s="394"/>
      <c r="AB29" s="506" t="s">
        <v>99</v>
      </c>
      <c r="AC29" s="442"/>
      <c r="AD29" s="442" t="s">
        <v>70</v>
      </c>
      <c r="AE29" s="443"/>
      <c r="AF29" s="375" t="s">
        <v>151</v>
      </c>
      <c r="AG29" s="373"/>
      <c r="AH29" s="374"/>
      <c r="AI29" s="375" t="s">
        <v>351</v>
      </c>
      <c r="AJ29" s="373"/>
      <c r="AK29" s="376"/>
      <c r="AL29" s="372" t="s">
        <v>176</v>
      </c>
      <c r="AM29" s="373"/>
      <c r="AN29" s="374"/>
      <c r="AO29" s="375" t="s">
        <v>177</v>
      </c>
      <c r="AP29" s="373"/>
      <c r="AQ29" s="376"/>
      <c r="AR29" s="372" t="s">
        <v>152</v>
      </c>
      <c r="AS29" s="373"/>
      <c r="AT29" s="374"/>
      <c r="AU29" s="375" t="s">
        <v>153</v>
      </c>
      <c r="AV29" s="373"/>
      <c r="AW29" s="376"/>
      <c r="AX29" s="372" t="s">
        <v>185</v>
      </c>
      <c r="AY29" s="373"/>
      <c r="AZ29" s="374"/>
      <c r="BA29" s="385" t="s">
        <v>154</v>
      </c>
      <c r="BB29" s="386"/>
      <c r="BC29" s="387"/>
      <c r="BD29" s="530"/>
      <c r="BE29" s="531"/>
      <c r="BF29" s="531"/>
      <c r="BG29" s="531"/>
      <c r="BH29" s="531"/>
      <c r="BI29" s="532"/>
      <c r="BJ29" s="3"/>
      <c r="BN29" s="13"/>
      <c r="BO29" s="13"/>
      <c r="BQ29" s="3"/>
      <c r="BR29" s="3"/>
    </row>
    <row r="30" spans="1:70" ht="166.5" customHeight="1" thickBot="1" x14ac:dyDescent="0.25">
      <c r="A30" s="409"/>
      <c r="B30" s="416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8"/>
      <c r="P30" s="421"/>
      <c r="Q30" s="398"/>
      <c r="R30" s="398"/>
      <c r="S30" s="399"/>
      <c r="T30" s="401"/>
      <c r="U30" s="398"/>
      <c r="V30" s="421"/>
      <c r="W30" s="444"/>
      <c r="X30" s="503"/>
      <c r="Y30" s="504"/>
      <c r="Z30" s="505"/>
      <c r="AA30" s="505"/>
      <c r="AB30" s="507"/>
      <c r="AC30" s="505"/>
      <c r="AD30" s="505"/>
      <c r="AE30" s="504"/>
      <c r="AF30" s="93" t="s">
        <v>3</v>
      </c>
      <c r="AG30" s="94" t="s">
        <v>17</v>
      </c>
      <c r="AH30" s="95" t="s">
        <v>18</v>
      </c>
      <c r="AI30" s="96" t="s">
        <v>3</v>
      </c>
      <c r="AJ30" s="97" t="s">
        <v>17</v>
      </c>
      <c r="AK30" s="98" t="s">
        <v>18</v>
      </c>
      <c r="AL30" s="93" t="s">
        <v>3</v>
      </c>
      <c r="AM30" s="94" t="s">
        <v>17</v>
      </c>
      <c r="AN30" s="95" t="s">
        <v>18</v>
      </c>
      <c r="AO30" s="96" t="s">
        <v>3</v>
      </c>
      <c r="AP30" s="97" t="s">
        <v>17</v>
      </c>
      <c r="AQ30" s="98" t="s">
        <v>18</v>
      </c>
      <c r="AR30" s="93" t="s">
        <v>3</v>
      </c>
      <c r="AS30" s="94" t="s">
        <v>17</v>
      </c>
      <c r="AT30" s="95" t="s">
        <v>18</v>
      </c>
      <c r="AU30" s="96" t="s">
        <v>3</v>
      </c>
      <c r="AV30" s="97" t="s">
        <v>17</v>
      </c>
      <c r="AW30" s="98" t="s">
        <v>18</v>
      </c>
      <c r="AX30" s="93" t="s">
        <v>3</v>
      </c>
      <c r="AY30" s="94" t="s">
        <v>17</v>
      </c>
      <c r="AZ30" s="95" t="s">
        <v>18</v>
      </c>
      <c r="BA30" s="96" t="s">
        <v>3</v>
      </c>
      <c r="BB30" s="97" t="s">
        <v>17</v>
      </c>
      <c r="BC30" s="98" t="s">
        <v>18</v>
      </c>
      <c r="BD30" s="533"/>
      <c r="BE30" s="534"/>
      <c r="BF30" s="534"/>
      <c r="BG30" s="534"/>
      <c r="BH30" s="534"/>
      <c r="BI30" s="535"/>
      <c r="BJ30" s="3"/>
      <c r="BN30" s="13"/>
      <c r="BO30" s="13"/>
      <c r="BQ30" s="3"/>
      <c r="BR30" s="3"/>
    </row>
    <row r="31" spans="1:70" s="92" customFormat="1" ht="41.25" customHeight="1" thickBot="1" x14ac:dyDescent="0.25">
      <c r="A31" s="99" t="s">
        <v>19</v>
      </c>
      <c r="B31" s="491" t="s">
        <v>110</v>
      </c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3"/>
      <c r="P31" s="514"/>
      <c r="Q31" s="480"/>
      <c r="R31" s="480"/>
      <c r="S31" s="481"/>
      <c r="T31" s="482">
        <f>SUM(T32:U42,T43:U70)</f>
        <v>4144</v>
      </c>
      <c r="U31" s="458"/>
      <c r="V31" s="512">
        <f>SUM(V32:W42,V43:W70)</f>
        <v>1906</v>
      </c>
      <c r="W31" s="513"/>
      <c r="X31" s="482">
        <f>SUM(X32:Y42,X43:Y70)</f>
        <v>850</v>
      </c>
      <c r="Y31" s="512"/>
      <c r="Z31" s="457">
        <f>SUM(Z32:AA42,Z43:AA70)</f>
        <v>548</v>
      </c>
      <c r="AA31" s="458"/>
      <c r="AB31" s="457">
        <f>SUM(AB32:AC42,AB43:AC70)</f>
        <v>460</v>
      </c>
      <c r="AC31" s="458"/>
      <c r="AD31" s="512">
        <f>SUM(AD32:AE42,AD43:AE70)</f>
        <v>48</v>
      </c>
      <c r="AE31" s="512"/>
      <c r="AF31" s="126">
        <f t="shared" ref="AF31:AZ31" si="2">SUM(AF32:AF42,AF43:AF70)</f>
        <v>784</v>
      </c>
      <c r="AG31" s="194">
        <f t="shared" si="2"/>
        <v>392</v>
      </c>
      <c r="AH31" s="150">
        <f t="shared" si="2"/>
        <v>21</v>
      </c>
      <c r="AI31" s="194">
        <f t="shared" si="2"/>
        <v>784</v>
      </c>
      <c r="AJ31" s="194">
        <f t="shared" si="2"/>
        <v>382</v>
      </c>
      <c r="AK31" s="149">
        <f t="shared" si="2"/>
        <v>22</v>
      </c>
      <c r="AL31" s="126">
        <f t="shared" si="2"/>
        <v>564</v>
      </c>
      <c r="AM31" s="194">
        <f t="shared" si="2"/>
        <v>280</v>
      </c>
      <c r="AN31" s="150">
        <f t="shared" si="2"/>
        <v>15</v>
      </c>
      <c r="AO31" s="194">
        <f t="shared" si="2"/>
        <v>520</v>
      </c>
      <c r="AP31" s="194">
        <f t="shared" si="2"/>
        <v>240</v>
      </c>
      <c r="AQ31" s="149">
        <f t="shared" si="2"/>
        <v>14</v>
      </c>
      <c r="AR31" s="126">
        <f t="shared" si="2"/>
        <v>328</v>
      </c>
      <c r="AS31" s="194">
        <f t="shared" si="2"/>
        <v>130</v>
      </c>
      <c r="AT31" s="150">
        <f t="shared" si="2"/>
        <v>9</v>
      </c>
      <c r="AU31" s="194">
        <f t="shared" si="2"/>
        <v>784</v>
      </c>
      <c r="AV31" s="194">
        <f t="shared" si="2"/>
        <v>328</v>
      </c>
      <c r="AW31" s="149">
        <f t="shared" si="2"/>
        <v>21</v>
      </c>
      <c r="AX31" s="126">
        <f t="shared" si="2"/>
        <v>380</v>
      </c>
      <c r="AY31" s="194">
        <f t="shared" si="2"/>
        <v>154</v>
      </c>
      <c r="AZ31" s="150">
        <f t="shared" si="2"/>
        <v>11</v>
      </c>
      <c r="BA31" s="194">
        <f>SUM(BA32,BA36,BA39,BA42,BA46:BA57,BA58:BA58,BA62,BA64,BA68)</f>
        <v>0</v>
      </c>
      <c r="BB31" s="194">
        <f>SUM(BB32,BB36,BB39,BB42,BB46:BB57,BB58:BB58,BB62,BB64,BB68)</f>
        <v>0</v>
      </c>
      <c r="BC31" s="149">
        <f>SUM(BC32,BC36,BC39,BC42,BC46:BC57,BC58:BC58,BC62,BC64,BC68)</f>
        <v>0</v>
      </c>
      <c r="BD31" s="558">
        <f>T31*100/T125</f>
        <v>55.90933621154884</v>
      </c>
      <c r="BE31" s="559"/>
      <c r="BF31" s="559"/>
      <c r="BG31" s="559"/>
      <c r="BH31" s="559"/>
      <c r="BI31" s="560"/>
      <c r="BJ31" s="147">
        <f>SUM(AG31,AJ31,AM31,AP31,AS31,AV31,AY31,BB31)</f>
        <v>1906</v>
      </c>
      <c r="BK31" s="100">
        <f>SUM(AH31,AK31,AN31,AQ31,AT31,AW31,AZ31,BC31)</f>
        <v>113</v>
      </c>
    </row>
    <row r="32" spans="1:70" ht="63.75" customHeight="1" x14ac:dyDescent="0.45">
      <c r="A32" s="114" t="s">
        <v>100</v>
      </c>
      <c r="B32" s="508" t="s">
        <v>249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10"/>
      <c r="P32" s="446"/>
      <c r="Q32" s="445"/>
      <c r="R32" s="445"/>
      <c r="S32" s="447"/>
      <c r="T32" s="467"/>
      <c r="U32" s="445"/>
      <c r="V32" s="446"/>
      <c r="W32" s="468"/>
      <c r="X32" s="467"/>
      <c r="Y32" s="447"/>
      <c r="Z32" s="445"/>
      <c r="AA32" s="445"/>
      <c r="AB32" s="445"/>
      <c r="AC32" s="445"/>
      <c r="AD32" s="446"/>
      <c r="AE32" s="447"/>
      <c r="AF32" s="199"/>
      <c r="AG32" s="189"/>
      <c r="AH32" s="110"/>
      <c r="AI32" s="189"/>
      <c r="AJ32" s="189"/>
      <c r="AK32" s="115"/>
      <c r="AL32" s="199"/>
      <c r="AM32" s="189"/>
      <c r="AN32" s="110"/>
      <c r="AO32" s="199"/>
      <c r="AP32" s="189"/>
      <c r="AQ32" s="110"/>
      <c r="AR32" s="189"/>
      <c r="AS32" s="189"/>
      <c r="AT32" s="110"/>
      <c r="AU32" s="189"/>
      <c r="AV32" s="189"/>
      <c r="AW32" s="115"/>
      <c r="AX32" s="199">
        <f>SUM(AX33:AX35)</f>
        <v>0</v>
      </c>
      <c r="AY32" s="189">
        <f>SUM(AY33:AY35)</f>
        <v>0</v>
      </c>
      <c r="AZ32" s="110">
        <f>SUM(AZ33:AZ35)</f>
        <v>0</v>
      </c>
      <c r="BA32" s="189">
        <f>SUM(BA35:BA35)</f>
        <v>0</v>
      </c>
      <c r="BB32" s="188">
        <f>SUM(BB35:BB35)</f>
        <v>0</v>
      </c>
      <c r="BC32" s="190">
        <f>SUM(BC35:BC35)</f>
        <v>0</v>
      </c>
      <c r="BD32" s="561" t="s">
        <v>128</v>
      </c>
      <c r="BE32" s="562"/>
      <c r="BF32" s="562"/>
      <c r="BG32" s="562"/>
      <c r="BH32" s="562"/>
      <c r="BI32" s="563"/>
      <c r="BJ32" s="156">
        <f>SUM(AG31,AJ31,AM31,AP31,AS31,AV31,AY31)</f>
        <v>1906</v>
      </c>
      <c r="BK32" s="1">
        <f>SUM(X31:AE31)</f>
        <v>1906</v>
      </c>
      <c r="BN32" s="13"/>
      <c r="BO32" s="13"/>
      <c r="BQ32" s="3"/>
      <c r="BR32" s="3"/>
    </row>
    <row r="33" spans="1:70" s="137" customFormat="1" ht="38.25" customHeight="1" x14ac:dyDescent="0.45">
      <c r="A33" s="265" t="s">
        <v>114</v>
      </c>
      <c r="B33" s="380" t="s">
        <v>352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422"/>
      <c r="P33" s="433">
        <v>2</v>
      </c>
      <c r="Q33" s="354"/>
      <c r="R33" s="356"/>
      <c r="S33" s="433"/>
      <c r="T33" s="391">
        <f t="shared" ref="T33:T35" si="3">SUM(AF33,AI33,AL33,AO33,AR33,AU33,AX33,BA33)</f>
        <v>108</v>
      </c>
      <c r="U33" s="433"/>
      <c r="V33" s="356">
        <f t="shared" ref="V33:V35" si="4">SUM(AG33,AJ33,AM33,AP33,AS33,AV33,AY33,BB33)</f>
        <v>54</v>
      </c>
      <c r="W33" s="383"/>
      <c r="X33" s="433">
        <v>28</v>
      </c>
      <c r="Y33" s="433"/>
      <c r="Z33" s="356"/>
      <c r="AA33" s="354"/>
      <c r="AB33" s="356"/>
      <c r="AC33" s="354"/>
      <c r="AD33" s="433">
        <v>26</v>
      </c>
      <c r="AE33" s="383"/>
      <c r="AF33" s="162"/>
      <c r="AG33" s="168"/>
      <c r="AH33" s="165"/>
      <c r="AI33" s="162">
        <v>108</v>
      </c>
      <c r="AJ33" s="168">
        <v>54</v>
      </c>
      <c r="AK33" s="165">
        <v>3</v>
      </c>
      <c r="AL33" s="162"/>
      <c r="AM33" s="168"/>
      <c r="AN33" s="166"/>
      <c r="AO33" s="162"/>
      <c r="AP33" s="168"/>
      <c r="AQ33" s="165"/>
      <c r="AR33" s="166"/>
      <c r="AS33" s="168"/>
      <c r="AT33" s="165"/>
      <c r="AU33" s="162"/>
      <c r="AV33" s="168"/>
      <c r="AW33" s="165"/>
      <c r="AX33" s="162"/>
      <c r="AY33" s="168"/>
      <c r="AZ33" s="165"/>
      <c r="BA33" s="162"/>
      <c r="BB33" s="168"/>
      <c r="BC33" s="166"/>
      <c r="BD33" s="539" t="s">
        <v>240</v>
      </c>
      <c r="BE33" s="540"/>
      <c r="BF33" s="540"/>
      <c r="BG33" s="540"/>
      <c r="BH33" s="540"/>
      <c r="BI33" s="541"/>
      <c r="BJ33" s="136"/>
      <c r="BK33" s="1">
        <f t="shared" ref="BK33:BK55" si="5">SUM(X32:AE32)</f>
        <v>0</v>
      </c>
      <c r="BN33" s="138"/>
      <c r="BO33" s="138"/>
      <c r="BP33" s="138"/>
    </row>
    <row r="34" spans="1:70" s="137" customFormat="1" ht="35.25" customHeight="1" x14ac:dyDescent="0.45">
      <c r="A34" s="265" t="s">
        <v>115</v>
      </c>
      <c r="B34" s="380" t="s">
        <v>315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422"/>
      <c r="P34" s="433">
        <v>4</v>
      </c>
      <c r="Q34" s="354"/>
      <c r="R34" s="356"/>
      <c r="S34" s="433"/>
      <c r="T34" s="391">
        <f t="shared" si="3"/>
        <v>108</v>
      </c>
      <c r="U34" s="433"/>
      <c r="V34" s="356">
        <f t="shared" si="4"/>
        <v>54</v>
      </c>
      <c r="W34" s="383"/>
      <c r="X34" s="433">
        <v>32</v>
      </c>
      <c r="Y34" s="433"/>
      <c r="Z34" s="356"/>
      <c r="AA34" s="354"/>
      <c r="AB34" s="356"/>
      <c r="AC34" s="354"/>
      <c r="AD34" s="433">
        <v>22</v>
      </c>
      <c r="AE34" s="383"/>
      <c r="AF34" s="162"/>
      <c r="AG34" s="168"/>
      <c r="AH34" s="165"/>
      <c r="AI34" s="162"/>
      <c r="AJ34" s="168"/>
      <c r="AK34" s="165"/>
      <c r="AL34" s="162"/>
      <c r="AM34" s="168"/>
      <c r="AN34" s="166"/>
      <c r="AO34" s="162">
        <v>108</v>
      </c>
      <c r="AP34" s="168">
        <v>54</v>
      </c>
      <c r="AQ34" s="165">
        <v>3</v>
      </c>
      <c r="AR34" s="166"/>
      <c r="AS34" s="168"/>
      <c r="AT34" s="165"/>
      <c r="AU34" s="162"/>
      <c r="AV34" s="168"/>
      <c r="AW34" s="165"/>
      <c r="AX34" s="162"/>
      <c r="AY34" s="168"/>
      <c r="AZ34" s="165"/>
      <c r="BA34" s="162"/>
      <c r="BB34" s="168"/>
      <c r="BC34" s="166"/>
      <c r="BD34" s="539" t="s">
        <v>243</v>
      </c>
      <c r="BE34" s="540"/>
      <c r="BF34" s="540"/>
      <c r="BG34" s="540"/>
      <c r="BH34" s="540"/>
      <c r="BI34" s="541"/>
      <c r="BJ34" s="136"/>
      <c r="BK34" s="1">
        <f t="shared" si="5"/>
        <v>54</v>
      </c>
      <c r="BN34" s="138"/>
      <c r="BO34" s="138"/>
      <c r="BP34" s="138"/>
    </row>
    <row r="35" spans="1:70" s="137" customFormat="1" ht="36.75" customHeight="1" x14ac:dyDescent="0.45">
      <c r="A35" s="265" t="s">
        <v>146</v>
      </c>
      <c r="B35" s="380" t="s">
        <v>353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422"/>
      <c r="P35" s="433">
        <v>4</v>
      </c>
      <c r="Q35" s="354"/>
      <c r="R35" s="356"/>
      <c r="S35" s="433"/>
      <c r="T35" s="391">
        <f t="shared" si="3"/>
        <v>108</v>
      </c>
      <c r="U35" s="433"/>
      <c r="V35" s="356">
        <f t="shared" si="4"/>
        <v>54</v>
      </c>
      <c r="W35" s="383"/>
      <c r="X35" s="433">
        <v>28</v>
      </c>
      <c r="Y35" s="354"/>
      <c r="Z35" s="356"/>
      <c r="AA35" s="354"/>
      <c r="AB35" s="356">
        <v>26</v>
      </c>
      <c r="AC35" s="354"/>
      <c r="AD35" s="356"/>
      <c r="AE35" s="383"/>
      <c r="AF35" s="162"/>
      <c r="AG35" s="168"/>
      <c r="AH35" s="165"/>
      <c r="AI35" s="162"/>
      <c r="AJ35" s="168"/>
      <c r="AK35" s="165"/>
      <c r="AL35" s="162"/>
      <c r="AM35" s="168"/>
      <c r="AN35" s="166"/>
      <c r="AO35" s="162">
        <v>108</v>
      </c>
      <c r="AP35" s="168">
        <v>54</v>
      </c>
      <c r="AQ35" s="165">
        <v>3</v>
      </c>
      <c r="AR35" s="166"/>
      <c r="AS35" s="168"/>
      <c r="AT35" s="165"/>
      <c r="AU35" s="162"/>
      <c r="AV35" s="168"/>
      <c r="AW35" s="165"/>
      <c r="AX35" s="162"/>
      <c r="AY35" s="168"/>
      <c r="AZ35" s="165"/>
      <c r="BA35" s="162"/>
      <c r="BB35" s="168"/>
      <c r="BC35" s="166"/>
      <c r="BD35" s="539" t="s">
        <v>244</v>
      </c>
      <c r="BE35" s="540"/>
      <c r="BF35" s="540"/>
      <c r="BG35" s="540"/>
      <c r="BH35" s="540"/>
      <c r="BI35" s="541"/>
      <c r="BK35" s="1">
        <f t="shared" si="5"/>
        <v>54</v>
      </c>
      <c r="BN35" s="138"/>
      <c r="BO35" s="138"/>
      <c r="BP35" s="138"/>
    </row>
    <row r="36" spans="1:70" s="27" customFormat="1" ht="35.25" customHeight="1" x14ac:dyDescent="0.45">
      <c r="A36" s="102" t="s">
        <v>111</v>
      </c>
      <c r="B36" s="423" t="s">
        <v>148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5"/>
      <c r="P36" s="489"/>
      <c r="Q36" s="490"/>
      <c r="R36" s="490"/>
      <c r="S36" s="449"/>
      <c r="T36" s="448">
        <f t="shared" ref="T36:T42" si="6">SUM(AF36,AI36,AL36,AO36,AR36,AU36,AX36)</f>
        <v>0</v>
      </c>
      <c r="U36" s="490"/>
      <c r="V36" s="489">
        <f t="shared" ref="V36:V42" si="7">SUM(AG36,AJ36,AM36,AP36,AS36,AV36,AY36)</f>
        <v>0</v>
      </c>
      <c r="W36" s="511"/>
      <c r="X36" s="448"/>
      <c r="Y36" s="449"/>
      <c r="Z36" s="490"/>
      <c r="AA36" s="490"/>
      <c r="AB36" s="489"/>
      <c r="AC36" s="490"/>
      <c r="AD36" s="490"/>
      <c r="AE36" s="449"/>
      <c r="AF36" s="191"/>
      <c r="AG36" s="82"/>
      <c r="AH36" s="206"/>
      <c r="AI36" s="205"/>
      <c r="AJ36" s="204"/>
      <c r="AK36" s="192"/>
      <c r="AL36" s="191"/>
      <c r="AM36" s="204"/>
      <c r="AN36" s="206"/>
      <c r="AO36" s="191"/>
      <c r="AP36" s="204"/>
      <c r="AQ36" s="206">
        <f t="shared" ref="AQ36:BC36" si="8">SUM(AQ38:AQ38)</f>
        <v>0</v>
      </c>
      <c r="AR36" s="205">
        <f t="shared" si="8"/>
        <v>0</v>
      </c>
      <c r="AS36" s="204">
        <f t="shared" si="8"/>
        <v>0</v>
      </c>
      <c r="AT36" s="206">
        <f t="shared" si="8"/>
        <v>0</v>
      </c>
      <c r="AU36" s="205">
        <f t="shared" si="8"/>
        <v>0</v>
      </c>
      <c r="AV36" s="204">
        <f t="shared" si="8"/>
        <v>0</v>
      </c>
      <c r="AW36" s="192">
        <f t="shared" si="8"/>
        <v>0</v>
      </c>
      <c r="AX36" s="191">
        <f t="shared" si="8"/>
        <v>0</v>
      </c>
      <c r="AY36" s="204">
        <f t="shared" si="8"/>
        <v>0</v>
      </c>
      <c r="AZ36" s="206">
        <f t="shared" si="8"/>
        <v>0</v>
      </c>
      <c r="BA36" s="205">
        <f t="shared" si="8"/>
        <v>0</v>
      </c>
      <c r="BB36" s="204">
        <f t="shared" si="8"/>
        <v>0</v>
      </c>
      <c r="BC36" s="192">
        <f t="shared" si="8"/>
        <v>0</v>
      </c>
      <c r="BD36" s="536">
        <f>SUM(X36:AE36)</f>
        <v>0</v>
      </c>
      <c r="BE36" s="537"/>
      <c r="BF36" s="537"/>
      <c r="BG36" s="537"/>
      <c r="BH36" s="537"/>
      <c r="BI36" s="538"/>
      <c r="BK36" s="1">
        <f t="shared" si="5"/>
        <v>54</v>
      </c>
      <c r="BN36" s="28"/>
      <c r="BO36" s="28"/>
      <c r="BP36" s="28"/>
    </row>
    <row r="37" spans="1:70" s="27" customFormat="1" ht="39.75" customHeight="1" x14ac:dyDescent="0.45">
      <c r="A37" s="193" t="s">
        <v>112</v>
      </c>
      <c r="B37" s="380" t="s">
        <v>242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422"/>
      <c r="P37" s="489"/>
      <c r="Q37" s="490"/>
      <c r="R37" s="490">
        <v>1</v>
      </c>
      <c r="S37" s="449"/>
      <c r="T37" s="448">
        <f t="shared" ref="T37" si="9">SUM(AF37,AI37,AL37,AO37,AR37,AU37,AX37)</f>
        <v>108</v>
      </c>
      <c r="U37" s="490"/>
      <c r="V37" s="489">
        <f t="shared" ref="V37" si="10">SUM(AG37,AJ37,AM37,AP37,AS37,AV37,AY37)</f>
        <v>40</v>
      </c>
      <c r="W37" s="511"/>
      <c r="X37" s="448"/>
      <c r="Y37" s="449"/>
      <c r="Z37" s="490"/>
      <c r="AA37" s="490"/>
      <c r="AB37" s="489">
        <v>40</v>
      </c>
      <c r="AC37" s="490"/>
      <c r="AD37" s="490"/>
      <c r="AE37" s="449"/>
      <c r="AF37" s="191">
        <v>108</v>
      </c>
      <c r="AG37" s="204">
        <v>40</v>
      </c>
      <c r="AH37" s="206">
        <v>3</v>
      </c>
      <c r="AI37" s="205"/>
      <c r="AJ37" s="204"/>
      <c r="AK37" s="192"/>
      <c r="AL37" s="191"/>
      <c r="AM37" s="204"/>
      <c r="AN37" s="206"/>
      <c r="AO37" s="191"/>
      <c r="AP37" s="204"/>
      <c r="AQ37" s="206"/>
      <c r="AR37" s="205"/>
      <c r="AS37" s="204"/>
      <c r="AT37" s="206"/>
      <c r="AU37" s="205"/>
      <c r="AV37" s="204"/>
      <c r="AW37" s="192"/>
      <c r="AX37" s="191"/>
      <c r="AY37" s="204"/>
      <c r="AZ37" s="206"/>
      <c r="BA37" s="205"/>
      <c r="BB37" s="204"/>
      <c r="BC37" s="192"/>
      <c r="BD37" s="539" t="s">
        <v>245</v>
      </c>
      <c r="BE37" s="540"/>
      <c r="BF37" s="540"/>
      <c r="BG37" s="540"/>
      <c r="BH37" s="540"/>
      <c r="BI37" s="541"/>
      <c r="BK37" s="1">
        <f t="shared" si="5"/>
        <v>0</v>
      </c>
      <c r="BN37" s="28"/>
      <c r="BO37" s="28"/>
      <c r="BP37" s="28"/>
    </row>
    <row r="38" spans="1:70" s="27" customFormat="1" ht="39.75" customHeight="1" x14ac:dyDescent="0.45">
      <c r="A38" s="193" t="s">
        <v>129</v>
      </c>
      <c r="B38" s="380" t="s">
        <v>147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422"/>
      <c r="P38" s="489">
        <v>2</v>
      </c>
      <c r="Q38" s="490"/>
      <c r="R38" s="490">
        <v>1</v>
      </c>
      <c r="S38" s="449"/>
      <c r="T38" s="448">
        <f t="shared" si="6"/>
        <v>216</v>
      </c>
      <c r="U38" s="490"/>
      <c r="V38" s="489">
        <f t="shared" si="7"/>
        <v>120</v>
      </c>
      <c r="W38" s="511"/>
      <c r="X38" s="448"/>
      <c r="Y38" s="449"/>
      <c r="Z38" s="490"/>
      <c r="AA38" s="490"/>
      <c r="AB38" s="489">
        <v>120</v>
      </c>
      <c r="AC38" s="490"/>
      <c r="AD38" s="490"/>
      <c r="AE38" s="449"/>
      <c r="AF38" s="191">
        <v>108</v>
      </c>
      <c r="AG38" s="204">
        <v>60</v>
      </c>
      <c r="AH38" s="206">
        <v>3</v>
      </c>
      <c r="AI38" s="205">
        <v>108</v>
      </c>
      <c r="AJ38" s="204">
        <v>60</v>
      </c>
      <c r="AK38" s="192">
        <v>3</v>
      </c>
      <c r="AL38" s="191"/>
      <c r="AM38" s="204"/>
      <c r="AN38" s="206"/>
      <c r="AO38" s="191"/>
      <c r="AP38" s="204"/>
      <c r="AQ38" s="206"/>
      <c r="AR38" s="205"/>
      <c r="AS38" s="204"/>
      <c r="AT38" s="206"/>
      <c r="AU38" s="205"/>
      <c r="AV38" s="204"/>
      <c r="AW38" s="192"/>
      <c r="AX38" s="191"/>
      <c r="AY38" s="204"/>
      <c r="AZ38" s="206"/>
      <c r="BA38" s="205"/>
      <c r="BB38" s="204"/>
      <c r="BC38" s="192"/>
      <c r="BD38" s="539" t="s">
        <v>127</v>
      </c>
      <c r="BE38" s="540"/>
      <c r="BF38" s="540"/>
      <c r="BG38" s="540"/>
      <c r="BH38" s="540"/>
      <c r="BI38" s="541"/>
      <c r="BK38" s="1">
        <f t="shared" si="5"/>
        <v>40</v>
      </c>
      <c r="BN38" s="28"/>
      <c r="BO38" s="28"/>
      <c r="BP38" s="28"/>
    </row>
    <row r="39" spans="1:70" s="27" customFormat="1" ht="41.25" customHeight="1" x14ac:dyDescent="0.45">
      <c r="A39" s="102" t="s">
        <v>113</v>
      </c>
      <c r="B39" s="423" t="s">
        <v>237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5"/>
      <c r="P39" s="578"/>
      <c r="Q39" s="515"/>
      <c r="R39" s="515"/>
      <c r="S39" s="516"/>
      <c r="T39" s="448">
        <f t="shared" si="6"/>
        <v>0</v>
      </c>
      <c r="U39" s="490"/>
      <c r="V39" s="489">
        <f t="shared" si="7"/>
        <v>0</v>
      </c>
      <c r="W39" s="511"/>
      <c r="X39" s="448"/>
      <c r="Y39" s="449"/>
      <c r="Z39" s="490"/>
      <c r="AA39" s="490"/>
      <c r="AB39" s="489"/>
      <c r="AC39" s="490"/>
      <c r="AD39" s="490"/>
      <c r="AE39" s="449"/>
      <c r="AF39" s="191"/>
      <c r="AG39" s="82"/>
      <c r="AH39" s="206"/>
      <c r="AI39" s="205"/>
      <c r="AJ39" s="204"/>
      <c r="AK39" s="192"/>
      <c r="AL39" s="191"/>
      <c r="AM39" s="204"/>
      <c r="AN39" s="206"/>
      <c r="AO39" s="191"/>
      <c r="AP39" s="204">
        <f t="shared" ref="AP39" si="11">SUM(AP40:AP41)</f>
        <v>0</v>
      </c>
      <c r="AQ39" s="206">
        <f t="shared" ref="AQ39" si="12">SUM(AQ40:AQ41)</f>
        <v>0</v>
      </c>
      <c r="AR39" s="205">
        <f t="shared" ref="AR39" si="13">SUM(AR40:AR41)</f>
        <v>0</v>
      </c>
      <c r="AS39" s="204">
        <f t="shared" ref="AS39" si="14">SUM(AS40:AS41)</f>
        <v>0</v>
      </c>
      <c r="AT39" s="206">
        <f t="shared" ref="AT39" si="15">SUM(AT40:AT41)</f>
        <v>0</v>
      </c>
      <c r="AU39" s="205">
        <f t="shared" ref="AU39" si="16">SUM(AU40:AU41)</f>
        <v>0</v>
      </c>
      <c r="AV39" s="204">
        <f t="shared" ref="AV39" si="17">SUM(AV40:AV41)</f>
        <v>0</v>
      </c>
      <c r="AW39" s="192">
        <f t="shared" ref="AW39" si="18">SUM(AW40:AW41)</f>
        <v>0</v>
      </c>
      <c r="AX39" s="191">
        <f t="shared" ref="AX39" si="19">SUM(AX40:AX41)</f>
        <v>0</v>
      </c>
      <c r="AY39" s="204">
        <f t="shared" ref="AY39" si="20">SUM(AY40:AY41)</f>
        <v>0</v>
      </c>
      <c r="AZ39" s="206">
        <f t="shared" ref="AZ39" si="21">SUM(AZ40:AZ41)</f>
        <v>0</v>
      </c>
      <c r="BA39" s="205"/>
      <c r="BB39" s="204"/>
      <c r="BC39" s="192"/>
      <c r="BD39" s="806" t="s">
        <v>246</v>
      </c>
      <c r="BE39" s="807"/>
      <c r="BF39" s="807"/>
      <c r="BG39" s="807"/>
      <c r="BH39" s="807"/>
      <c r="BI39" s="808"/>
      <c r="BK39" s="1">
        <f t="shared" si="5"/>
        <v>120</v>
      </c>
      <c r="BN39" s="28"/>
      <c r="BO39" s="28"/>
      <c r="BP39" s="28"/>
    </row>
    <row r="40" spans="1:70" s="27" customFormat="1" ht="36" customHeight="1" x14ac:dyDescent="0.45">
      <c r="A40" s="193" t="s">
        <v>238</v>
      </c>
      <c r="B40" s="380" t="s">
        <v>236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422"/>
      <c r="P40" s="578">
        <v>1</v>
      </c>
      <c r="Q40" s="515"/>
      <c r="R40" s="515"/>
      <c r="S40" s="516"/>
      <c r="T40" s="448">
        <f t="shared" si="6"/>
        <v>120</v>
      </c>
      <c r="U40" s="490"/>
      <c r="V40" s="489">
        <f t="shared" si="7"/>
        <v>68</v>
      </c>
      <c r="W40" s="511"/>
      <c r="X40" s="448">
        <v>34</v>
      </c>
      <c r="Y40" s="449"/>
      <c r="Z40" s="490"/>
      <c r="AA40" s="490"/>
      <c r="AB40" s="489">
        <v>34</v>
      </c>
      <c r="AC40" s="490"/>
      <c r="AD40" s="490"/>
      <c r="AE40" s="449"/>
      <c r="AF40" s="191">
        <v>120</v>
      </c>
      <c r="AG40" s="204">
        <v>68</v>
      </c>
      <c r="AH40" s="206">
        <v>3</v>
      </c>
      <c r="AI40" s="205"/>
      <c r="AJ40" s="204"/>
      <c r="AK40" s="192"/>
      <c r="AL40" s="191"/>
      <c r="AM40" s="204"/>
      <c r="AN40" s="206"/>
      <c r="AO40" s="191"/>
      <c r="AP40" s="204"/>
      <c r="AQ40" s="206"/>
      <c r="AR40" s="205"/>
      <c r="AS40" s="204"/>
      <c r="AT40" s="206"/>
      <c r="AU40" s="205"/>
      <c r="AV40" s="204"/>
      <c r="AW40" s="192"/>
      <c r="AX40" s="191"/>
      <c r="AY40" s="204"/>
      <c r="AZ40" s="206"/>
      <c r="BA40" s="205"/>
      <c r="BB40" s="204"/>
      <c r="BC40" s="192"/>
      <c r="BD40" s="539" t="s">
        <v>121</v>
      </c>
      <c r="BE40" s="540"/>
      <c r="BF40" s="540"/>
      <c r="BG40" s="540"/>
      <c r="BH40" s="540"/>
      <c r="BI40" s="541"/>
      <c r="BK40" s="1">
        <f t="shared" si="5"/>
        <v>0</v>
      </c>
      <c r="BN40" s="28"/>
      <c r="BO40" s="28"/>
      <c r="BP40" s="28"/>
    </row>
    <row r="41" spans="1:70" s="27" customFormat="1" ht="37.5" customHeight="1" x14ac:dyDescent="0.45">
      <c r="A41" s="193" t="s">
        <v>239</v>
      </c>
      <c r="B41" s="380" t="s">
        <v>241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422"/>
      <c r="P41" s="578">
        <v>2</v>
      </c>
      <c r="Q41" s="515"/>
      <c r="R41" s="515">
        <v>1</v>
      </c>
      <c r="S41" s="516"/>
      <c r="T41" s="448">
        <f t="shared" si="6"/>
        <v>330</v>
      </c>
      <c r="U41" s="490"/>
      <c r="V41" s="489">
        <f t="shared" si="7"/>
        <v>176</v>
      </c>
      <c r="W41" s="511"/>
      <c r="X41" s="448">
        <v>82</v>
      </c>
      <c r="Y41" s="449"/>
      <c r="Z41" s="490"/>
      <c r="AA41" s="490"/>
      <c r="AB41" s="489">
        <v>94</v>
      </c>
      <c r="AC41" s="490"/>
      <c r="AD41" s="490"/>
      <c r="AE41" s="449"/>
      <c r="AF41" s="191">
        <v>120</v>
      </c>
      <c r="AG41" s="204">
        <v>68</v>
      </c>
      <c r="AH41" s="206">
        <v>3</v>
      </c>
      <c r="AI41" s="205">
        <v>210</v>
      </c>
      <c r="AJ41" s="204">
        <v>108</v>
      </c>
      <c r="AK41" s="192">
        <v>6</v>
      </c>
      <c r="AL41" s="191"/>
      <c r="AM41" s="204"/>
      <c r="AN41" s="206"/>
      <c r="AO41" s="191"/>
      <c r="AP41" s="204"/>
      <c r="AQ41" s="206"/>
      <c r="AR41" s="205"/>
      <c r="AS41" s="204"/>
      <c r="AT41" s="206"/>
      <c r="AU41" s="205"/>
      <c r="AV41" s="204"/>
      <c r="AW41" s="192"/>
      <c r="AX41" s="191"/>
      <c r="AY41" s="204"/>
      <c r="AZ41" s="206"/>
      <c r="BA41" s="205"/>
      <c r="BB41" s="204"/>
      <c r="BC41" s="192"/>
      <c r="BD41" s="539" t="s">
        <v>401</v>
      </c>
      <c r="BE41" s="540"/>
      <c r="BF41" s="540"/>
      <c r="BG41" s="540"/>
      <c r="BH41" s="540"/>
      <c r="BI41" s="541"/>
      <c r="BK41" s="1">
        <f t="shared" si="5"/>
        <v>68</v>
      </c>
      <c r="BN41" s="28"/>
      <c r="BO41" s="28"/>
      <c r="BP41" s="28"/>
    </row>
    <row r="42" spans="1:70" ht="42.75" customHeight="1" x14ac:dyDescent="0.45">
      <c r="A42" s="113" t="s">
        <v>125</v>
      </c>
      <c r="B42" s="367" t="s">
        <v>223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9"/>
      <c r="P42" s="525"/>
      <c r="Q42" s="517"/>
      <c r="R42" s="517"/>
      <c r="S42" s="519"/>
      <c r="T42" s="518">
        <f t="shared" si="6"/>
        <v>0</v>
      </c>
      <c r="U42" s="517"/>
      <c r="V42" s="525">
        <f t="shared" si="7"/>
        <v>0</v>
      </c>
      <c r="W42" s="579"/>
      <c r="X42" s="518"/>
      <c r="Y42" s="519"/>
      <c r="Z42" s="517"/>
      <c r="AA42" s="517"/>
      <c r="AB42" s="525"/>
      <c r="AC42" s="517"/>
      <c r="AD42" s="517">
        <f>SUM(AD43:AE54)</f>
        <v>0</v>
      </c>
      <c r="AE42" s="519"/>
      <c r="AF42" s="214"/>
      <c r="AG42" s="207"/>
      <c r="AH42" s="216"/>
      <c r="AI42" s="209"/>
      <c r="AJ42" s="207"/>
      <c r="AK42" s="208"/>
      <c r="AL42" s="214"/>
      <c r="AM42" s="207"/>
      <c r="AN42" s="216"/>
      <c r="AO42" s="214"/>
      <c r="AP42" s="207">
        <f t="shared" ref="AP42:BC42" si="22">SUM(AP43:AP54)</f>
        <v>0</v>
      </c>
      <c r="AQ42" s="216">
        <f t="shared" si="22"/>
        <v>0</v>
      </c>
      <c r="AR42" s="209">
        <f t="shared" si="22"/>
        <v>0</v>
      </c>
      <c r="AS42" s="207">
        <f t="shared" si="22"/>
        <v>0</v>
      </c>
      <c r="AT42" s="216">
        <f t="shared" si="22"/>
        <v>0</v>
      </c>
      <c r="AU42" s="209">
        <f t="shared" si="22"/>
        <v>0</v>
      </c>
      <c r="AV42" s="207">
        <f t="shared" si="22"/>
        <v>0</v>
      </c>
      <c r="AW42" s="208">
        <f t="shared" si="22"/>
        <v>0</v>
      </c>
      <c r="AX42" s="214">
        <f t="shared" si="22"/>
        <v>0</v>
      </c>
      <c r="AY42" s="207">
        <f t="shared" si="22"/>
        <v>0</v>
      </c>
      <c r="AZ42" s="216">
        <f t="shared" si="22"/>
        <v>0</v>
      </c>
      <c r="BA42" s="209">
        <f t="shared" si="22"/>
        <v>0</v>
      </c>
      <c r="BB42" s="207">
        <f t="shared" si="22"/>
        <v>0</v>
      </c>
      <c r="BC42" s="208">
        <f t="shared" si="22"/>
        <v>0</v>
      </c>
      <c r="BD42" s="809" t="s">
        <v>246</v>
      </c>
      <c r="BE42" s="810"/>
      <c r="BF42" s="810"/>
      <c r="BG42" s="810"/>
      <c r="BH42" s="810"/>
      <c r="BI42" s="811"/>
      <c r="BJ42" s="3"/>
      <c r="BK42" s="1">
        <f t="shared" si="5"/>
        <v>176</v>
      </c>
      <c r="BN42" s="13"/>
      <c r="BO42" s="13"/>
      <c r="BQ42" s="3"/>
      <c r="BR42" s="3"/>
    </row>
    <row r="43" spans="1:70" s="79" customFormat="1" ht="73.5" customHeight="1" x14ac:dyDescent="0.45">
      <c r="A43" s="193" t="s">
        <v>126</v>
      </c>
      <c r="B43" s="380" t="s">
        <v>224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422"/>
      <c r="P43" s="354">
        <v>1</v>
      </c>
      <c r="Q43" s="355"/>
      <c r="R43" s="355">
        <v>2</v>
      </c>
      <c r="S43" s="356"/>
      <c r="T43" s="357">
        <f>SUM(AF43,AI43,AL43,AO43,AR43,AU43,AX43)</f>
        <v>228</v>
      </c>
      <c r="U43" s="355"/>
      <c r="V43" s="355">
        <f>SUM(AG43,AJ43,AM43,AP43,AS43,AV43,AY43)</f>
        <v>112</v>
      </c>
      <c r="W43" s="356"/>
      <c r="X43" s="357">
        <v>56</v>
      </c>
      <c r="Y43" s="355"/>
      <c r="Z43" s="355">
        <v>16</v>
      </c>
      <c r="AA43" s="355"/>
      <c r="AB43" s="355">
        <v>40</v>
      </c>
      <c r="AC43" s="355"/>
      <c r="AD43" s="355"/>
      <c r="AE43" s="358"/>
      <c r="AF43" s="163">
        <v>120</v>
      </c>
      <c r="AG43" s="168">
        <v>62</v>
      </c>
      <c r="AH43" s="164">
        <v>3</v>
      </c>
      <c r="AI43" s="167">
        <v>108</v>
      </c>
      <c r="AJ43" s="168">
        <v>50</v>
      </c>
      <c r="AK43" s="171">
        <v>3</v>
      </c>
      <c r="AL43" s="163"/>
      <c r="AM43" s="168"/>
      <c r="AN43" s="164"/>
      <c r="AO43" s="167"/>
      <c r="AP43" s="168"/>
      <c r="AQ43" s="171"/>
      <c r="AR43" s="163"/>
      <c r="AS43" s="168"/>
      <c r="AT43" s="164"/>
      <c r="AU43" s="167"/>
      <c r="AV43" s="168"/>
      <c r="AW43" s="171"/>
      <c r="AX43" s="163"/>
      <c r="AY43" s="168"/>
      <c r="AZ43" s="164"/>
      <c r="BA43" s="191"/>
      <c r="BB43" s="204"/>
      <c r="BC43" s="192"/>
      <c r="BD43" s="549" t="s">
        <v>402</v>
      </c>
      <c r="BE43" s="550"/>
      <c r="BF43" s="550"/>
      <c r="BG43" s="550"/>
      <c r="BH43" s="550"/>
      <c r="BI43" s="551"/>
      <c r="BK43" s="1">
        <f t="shared" si="5"/>
        <v>0</v>
      </c>
    </row>
    <row r="44" spans="1:70" ht="37.5" customHeight="1" x14ac:dyDescent="0.45">
      <c r="A44" s="63" t="s">
        <v>132</v>
      </c>
      <c r="B44" s="580" t="s">
        <v>280</v>
      </c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2"/>
      <c r="P44" s="470">
        <v>3</v>
      </c>
      <c r="Q44" s="495"/>
      <c r="R44" s="495"/>
      <c r="S44" s="522"/>
      <c r="T44" s="357">
        <f>SUM(AF44,AI44,AL44,AO44,AR44,AU44,AX44)</f>
        <v>108</v>
      </c>
      <c r="U44" s="355"/>
      <c r="V44" s="355">
        <f>SUM(AG44,AJ44,AM44,AP44,AS44,AV44,AY44)</f>
        <v>50</v>
      </c>
      <c r="W44" s="356"/>
      <c r="X44" s="583">
        <v>26</v>
      </c>
      <c r="Y44" s="495"/>
      <c r="Z44" s="495">
        <v>24</v>
      </c>
      <c r="AA44" s="495"/>
      <c r="AB44" s="495"/>
      <c r="AC44" s="495"/>
      <c r="AD44" s="495"/>
      <c r="AE44" s="496"/>
      <c r="AF44" s="180"/>
      <c r="AG44" s="181"/>
      <c r="AH44" s="213"/>
      <c r="AI44" s="217"/>
      <c r="AJ44" s="181"/>
      <c r="AK44" s="203"/>
      <c r="AL44" s="180">
        <v>108</v>
      </c>
      <c r="AM44" s="181">
        <v>50</v>
      </c>
      <c r="AN44" s="213">
        <v>3</v>
      </c>
      <c r="AO44" s="217"/>
      <c r="AP44" s="181"/>
      <c r="AQ44" s="203"/>
      <c r="AR44" s="180"/>
      <c r="AS44" s="181"/>
      <c r="AT44" s="213"/>
      <c r="AU44" s="217"/>
      <c r="AV44" s="181"/>
      <c r="AW44" s="203"/>
      <c r="AX44" s="180"/>
      <c r="AY44" s="181"/>
      <c r="AZ44" s="213"/>
      <c r="BA44" s="111"/>
      <c r="BB44" s="112"/>
      <c r="BC44" s="146"/>
      <c r="BD44" s="549" t="s">
        <v>131</v>
      </c>
      <c r="BE44" s="550"/>
      <c r="BF44" s="550"/>
      <c r="BG44" s="550"/>
      <c r="BH44" s="550"/>
      <c r="BI44" s="551"/>
      <c r="BJ44" s="3"/>
      <c r="BK44" s="1">
        <f t="shared" si="5"/>
        <v>112</v>
      </c>
      <c r="BN44" s="13"/>
      <c r="BO44" s="13"/>
      <c r="BQ44" s="3"/>
      <c r="BR44" s="3"/>
    </row>
    <row r="45" spans="1:70" s="27" customFormat="1" ht="42.75" customHeight="1" x14ac:dyDescent="0.45">
      <c r="A45" s="90" t="s">
        <v>149</v>
      </c>
      <c r="B45" s="427" t="s">
        <v>150</v>
      </c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9"/>
      <c r="P45" s="426">
        <v>3</v>
      </c>
      <c r="Q45" s="370"/>
      <c r="R45" s="370"/>
      <c r="S45" s="371"/>
      <c r="T45" s="434">
        <f>SUM(AF45,AI45,AL45,AO45,AR45,AU45,AX45)</f>
        <v>108</v>
      </c>
      <c r="U45" s="370"/>
      <c r="V45" s="370">
        <f>SUM(AG45,AJ45,AM45,AP45,AS45,AV45,AY45)</f>
        <v>50</v>
      </c>
      <c r="W45" s="371"/>
      <c r="X45" s="434">
        <v>26</v>
      </c>
      <c r="Y45" s="370"/>
      <c r="Z45" s="370"/>
      <c r="AA45" s="370"/>
      <c r="AB45" s="370">
        <v>24</v>
      </c>
      <c r="AC45" s="370"/>
      <c r="AD45" s="370"/>
      <c r="AE45" s="393"/>
      <c r="AF45" s="172"/>
      <c r="AG45" s="173"/>
      <c r="AH45" s="174"/>
      <c r="AI45" s="175"/>
      <c r="AJ45" s="173"/>
      <c r="AK45" s="182"/>
      <c r="AL45" s="172">
        <v>108</v>
      </c>
      <c r="AM45" s="173">
        <v>50</v>
      </c>
      <c r="AN45" s="174">
        <v>3</v>
      </c>
      <c r="AO45" s="175"/>
      <c r="AP45" s="173"/>
      <c r="AQ45" s="182"/>
      <c r="AR45" s="172"/>
      <c r="AS45" s="173"/>
      <c r="AT45" s="174"/>
      <c r="AU45" s="175"/>
      <c r="AV45" s="173"/>
      <c r="AW45" s="182"/>
      <c r="AX45" s="172"/>
      <c r="AY45" s="173"/>
      <c r="AZ45" s="174"/>
      <c r="BA45" s="214"/>
      <c r="BB45" s="207"/>
      <c r="BC45" s="208"/>
      <c r="BD45" s="549" t="s">
        <v>133</v>
      </c>
      <c r="BE45" s="550"/>
      <c r="BF45" s="550"/>
      <c r="BG45" s="550"/>
      <c r="BH45" s="550"/>
      <c r="BI45" s="551"/>
      <c r="BK45" s="1">
        <f t="shared" si="5"/>
        <v>50</v>
      </c>
      <c r="BN45" s="28"/>
      <c r="BO45" s="28"/>
      <c r="BP45" s="28"/>
    </row>
    <row r="46" spans="1:70" s="79" customFormat="1" ht="63.75" customHeight="1" x14ac:dyDescent="0.45">
      <c r="A46" s="107" t="s">
        <v>170</v>
      </c>
      <c r="B46" s="483" t="s">
        <v>358</v>
      </c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5"/>
      <c r="P46" s="354"/>
      <c r="Q46" s="355"/>
      <c r="R46" s="355"/>
      <c r="S46" s="356"/>
      <c r="T46" s="357"/>
      <c r="U46" s="355"/>
      <c r="V46" s="355"/>
      <c r="W46" s="356"/>
      <c r="X46" s="357"/>
      <c r="Y46" s="355"/>
      <c r="Z46" s="355"/>
      <c r="AA46" s="355"/>
      <c r="AB46" s="355"/>
      <c r="AC46" s="355"/>
      <c r="AD46" s="355"/>
      <c r="AE46" s="358"/>
      <c r="AF46" s="163"/>
      <c r="AG46" s="168"/>
      <c r="AH46" s="164"/>
      <c r="AI46" s="167"/>
      <c r="AJ46" s="168"/>
      <c r="AK46" s="171"/>
      <c r="AL46" s="163"/>
      <c r="AM46" s="168"/>
      <c r="AN46" s="164"/>
      <c r="AO46" s="167"/>
      <c r="AP46" s="168"/>
      <c r="AQ46" s="171"/>
      <c r="AR46" s="163"/>
      <c r="AS46" s="168"/>
      <c r="AT46" s="164"/>
      <c r="AU46" s="167"/>
      <c r="AV46" s="168"/>
      <c r="AW46" s="171"/>
      <c r="AX46" s="163"/>
      <c r="AY46" s="168"/>
      <c r="AZ46" s="164"/>
      <c r="BA46" s="191"/>
      <c r="BB46" s="204"/>
      <c r="BC46" s="192"/>
      <c r="BD46" s="564">
        <f>SUM(X46:AE46)</f>
        <v>0</v>
      </c>
      <c r="BE46" s="565"/>
      <c r="BF46" s="565"/>
      <c r="BG46" s="565"/>
      <c r="BH46" s="565"/>
      <c r="BI46" s="566"/>
      <c r="BK46" s="1">
        <f t="shared" si="5"/>
        <v>50</v>
      </c>
    </row>
    <row r="47" spans="1:70" s="79" customFormat="1" ht="39" customHeight="1" x14ac:dyDescent="0.45">
      <c r="A47" s="342" t="s">
        <v>359</v>
      </c>
      <c r="B47" s="351" t="s">
        <v>171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3"/>
      <c r="P47" s="354">
        <v>1.2</v>
      </c>
      <c r="Q47" s="355"/>
      <c r="R47" s="355"/>
      <c r="S47" s="356"/>
      <c r="T47" s="357">
        <f>SUM(AF47,AI47,AL47,AO47,AR47,AU47,AX47)</f>
        <v>216</v>
      </c>
      <c r="U47" s="355"/>
      <c r="V47" s="355">
        <f>SUM(AG47,AJ47,AM47,AP47,AS47,AV47,AY47)</f>
        <v>120</v>
      </c>
      <c r="W47" s="356"/>
      <c r="X47" s="357">
        <v>56</v>
      </c>
      <c r="Y47" s="355"/>
      <c r="Z47" s="355">
        <v>64</v>
      </c>
      <c r="AA47" s="355"/>
      <c r="AB47" s="355"/>
      <c r="AC47" s="355"/>
      <c r="AD47" s="355"/>
      <c r="AE47" s="358"/>
      <c r="AF47" s="163">
        <v>108</v>
      </c>
      <c r="AG47" s="168">
        <v>60</v>
      </c>
      <c r="AH47" s="164">
        <v>3</v>
      </c>
      <c r="AI47" s="167">
        <v>108</v>
      </c>
      <c r="AJ47" s="168">
        <v>60</v>
      </c>
      <c r="AK47" s="171">
        <v>3</v>
      </c>
      <c r="AL47" s="163"/>
      <c r="AM47" s="168"/>
      <c r="AN47" s="164"/>
      <c r="AO47" s="167"/>
      <c r="AP47" s="168"/>
      <c r="AQ47" s="171"/>
      <c r="AR47" s="163"/>
      <c r="AS47" s="168"/>
      <c r="AT47" s="164"/>
      <c r="AU47" s="167"/>
      <c r="AV47" s="168"/>
      <c r="AW47" s="171"/>
      <c r="AX47" s="163"/>
      <c r="AY47" s="168"/>
      <c r="AZ47" s="164"/>
      <c r="BA47" s="191"/>
      <c r="BB47" s="204"/>
      <c r="BC47" s="192"/>
      <c r="BD47" s="549" t="s">
        <v>297</v>
      </c>
      <c r="BE47" s="550"/>
      <c r="BF47" s="550"/>
      <c r="BG47" s="550"/>
      <c r="BH47" s="550"/>
      <c r="BI47" s="551"/>
      <c r="BK47" s="1">
        <f t="shared" si="5"/>
        <v>0</v>
      </c>
    </row>
    <row r="48" spans="1:70" s="79" customFormat="1" ht="63.75" customHeight="1" thickBot="1" x14ac:dyDescent="0.5">
      <c r="A48" s="343"/>
      <c r="B48" s="359" t="s">
        <v>360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60"/>
      <c r="P48" s="361"/>
      <c r="Q48" s="362"/>
      <c r="R48" s="363"/>
      <c r="S48" s="364"/>
      <c r="T48" s="344">
        <f>SUM(AF48,AI48,AL48,AO48,AR48,AU48,AX48,BA48)</f>
        <v>30</v>
      </c>
      <c r="U48" s="365"/>
      <c r="V48" s="366">
        <f>SUM(AG48,AJ48,AM48,AP48,AS48,AV48,AY48,BB48)</f>
        <v>0</v>
      </c>
      <c r="W48" s="346"/>
      <c r="X48" s="344"/>
      <c r="Y48" s="365"/>
      <c r="Z48" s="366"/>
      <c r="AA48" s="365"/>
      <c r="AB48" s="366"/>
      <c r="AC48" s="365"/>
      <c r="AD48" s="366"/>
      <c r="AE48" s="346"/>
      <c r="AF48" s="197"/>
      <c r="AG48" s="179"/>
      <c r="AH48" s="198"/>
      <c r="AI48" s="197">
        <v>30</v>
      </c>
      <c r="AJ48" s="179"/>
      <c r="AK48" s="198">
        <v>1</v>
      </c>
      <c r="AL48" s="197"/>
      <c r="AM48" s="179"/>
      <c r="AN48" s="198"/>
      <c r="AO48" s="197"/>
      <c r="AP48" s="179"/>
      <c r="AQ48" s="198"/>
      <c r="AR48" s="195"/>
      <c r="AS48" s="179"/>
      <c r="AT48" s="198"/>
      <c r="AU48" s="197"/>
      <c r="AV48" s="179"/>
      <c r="AW48" s="198"/>
      <c r="AX48" s="197"/>
      <c r="AY48" s="179"/>
      <c r="AZ48" s="198"/>
      <c r="BA48" s="197"/>
      <c r="BB48" s="179"/>
      <c r="BC48" s="196"/>
      <c r="BD48" s="542" t="s">
        <v>378</v>
      </c>
      <c r="BE48" s="543"/>
      <c r="BF48" s="543"/>
      <c r="BG48" s="543"/>
      <c r="BH48" s="543"/>
      <c r="BI48" s="544"/>
      <c r="BK48" s="1">
        <f t="shared" si="5"/>
        <v>120</v>
      </c>
    </row>
    <row r="49" spans="1:70" s="7" customFormat="1" ht="42.75" customHeight="1" x14ac:dyDescent="0.4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  <c r="AE49" s="87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8"/>
      <c r="BE49" s="88"/>
      <c r="BF49" s="88"/>
      <c r="BG49" s="88"/>
      <c r="BH49" s="266"/>
      <c r="BK49" s="1">
        <f t="shared" si="5"/>
        <v>0</v>
      </c>
      <c r="BN49" s="14"/>
      <c r="BO49" s="14"/>
      <c r="BP49" s="14"/>
    </row>
    <row r="50" spans="1:70" s="7" customFormat="1" ht="42.75" customHeight="1" thickBot="1" x14ac:dyDescent="0.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87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8"/>
      <c r="BE50" s="88"/>
      <c r="BF50" s="88"/>
      <c r="BG50" s="88"/>
      <c r="BH50" s="266"/>
      <c r="BK50" s="1">
        <f t="shared" si="5"/>
        <v>0</v>
      </c>
      <c r="BN50" s="14"/>
      <c r="BO50" s="14"/>
      <c r="BP50" s="14"/>
    </row>
    <row r="51" spans="1:70" ht="47.25" customHeight="1" thickBot="1" x14ac:dyDescent="0.5">
      <c r="A51" s="407" t="s">
        <v>96</v>
      </c>
      <c r="B51" s="410" t="s">
        <v>333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2"/>
      <c r="P51" s="419" t="s">
        <v>8</v>
      </c>
      <c r="Q51" s="394"/>
      <c r="R51" s="394" t="s">
        <v>9</v>
      </c>
      <c r="S51" s="395"/>
      <c r="T51" s="486" t="s">
        <v>10</v>
      </c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87"/>
      <c r="AF51" s="377" t="s">
        <v>34</v>
      </c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476"/>
      <c r="BD51" s="527" t="s">
        <v>97</v>
      </c>
      <c r="BE51" s="528"/>
      <c r="BF51" s="528"/>
      <c r="BG51" s="528"/>
      <c r="BH51" s="528"/>
      <c r="BI51" s="529"/>
      <c r="BJ51" s="3"/>
      <c r="BK51" s="1">
        <f t="shared" si="5"/>
        <v>0</v>
      </c>
      <c r="BN51" s="13"/>
      <c r="BO51" s="13"/>
      <c r="BQ51" s="3"/>
      <c r="BR51" s="3"/>
    </row>
    <row r="52" spans="1:70" ht="53.25" customHeight="1" thickBot="1" x14ac:dyDescent="0.5">
      <c r="A52" s="408"/>
      <c r="B52" s="413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5"/>
      <c r="P52" s="420"/>
      <c r="Q52" s="396"/>
      <c r="R52" s="396"/>
      <c r="S52" s="397"/>
      <c r="T52" s="451" t="s">
        <v>5</v>
      </c>
      <c r="U52" s="394"/>
      <c r="V52" s="394" t="s">
        <v>11</v>
      </c>
      <c r="W52" s="477"/>
      <c r="X52" s="388" t="s">
        <v>12</v>
      </c>
      <c r="Y52" s="389"/>
      <c r="Z52" s="389"/>
      <c r="AA52" s="389"/>
      <c r="AB52" s="389"/>
      <c r="AC52" s="389"/>
      <c r="AD52" s="389"/>
      <c r="AE52" s="439"/>
      <c r="AF52" s="440" t="s">
        <v>14</v>
      </c>
      <c r="AG52" s="389"/>
      <c r="AH52" s="389"/>
      <c r="AI52" s="389"/>
      <c r="AJ52" s="389"/>
      <c r="AK52" s="390"/>
      <c r="AL52" s="388" t="s">
        <v>15</v>
      </c>
      <c r="AM52" s="389"/>
      <c r="AN52" s="389"/>
      <c r="AO52" s="389"/>
      <c r="AP52" s="389"/>
      <c r="AQ52" s="439"/>
      <c r="AR52" s="440" t="s">
        <v>16</v>
      </c>
      <c r="AS52" s="389"/>
      <c r="AT52" s="389"/>
      <c r="AU52" s="389"/>
      <c r="AV52" s="389"/>
      <c r="AW52" s="390"/>
      <c r="AX52" s="388" t="s">
        <v>156</v>
      </c>
      <c r="AY52" s="389"/>
      <c r="AZ52" s="389"/>
      <c r="BA52" s="389"/>
      <c r="BB52" s="389"/>
      <c r="BC52" s="390"/>
      <c r="BD52" s="530"/>
      <c r="BE52" s="531"/>
      <c r="BF52" s="531"/>
      <c r="BG52" s="531"/>
      <c r="BH52" s="531"/>
      <c r="BI52" s="532"/>
      <c r="BJ52" s="3"/>
      <c r="BK52" s="1">
        <f t="shared" si="5"/>
        <v>0</v>
      </c>
      <c r="BN52" s="13"/>
      <c r="BO52" s="13"/>
      <c r="BQ52" s="3"/>
      <c r="BR52" s="3"/>
    </row>
    <row r="53" spans="1:70" ht="76.900000000000006" customHeight="1" thickBot="1" x14ac:dyDescent="0.5">
      <c r="A53" s="408"/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5"/>
      <c r="P53" s="420"/>
      <c r="Q53" s="396"/>
      <c r="R53" s="396"/>
      <c r="S53" s="397"/>
      <c r="T53" s="400"/>
      <c r="U53" s="396"/>
      <c r="V53" s="396"/>
      <c r="W53" s="478"/>
      <c r="X53" s="441" t="s">
        <v>13</v>
      </c>
      <c r="Y53" s="442"/>
      <c r="Z53" s="442" t="s">
        <v>98</v>
      </c>
      <c r="AA53" s="442"/>
      <c r="AB53" s="442" t="s">
        <v>99</v>
      </c>
      <c r="AC53" s="442"/>
      <c r="AD53" s="442" t="s">
        <v>70</v>
      </c>
      <c r="AE53" s="443"/>
      <c r="AF53" s="375" t="s">
        <v>151</v>
      </c>
      <c r="AG53" s="373"/>
      <c r="AH53" s="374"/>
      <c r="AI53" s="375" t="s">
        <v>351</v>
      </c>
      <c r="AJ53" s="373"/>
      <c r="AK53" s="376"/>
      <c r="AL53" s="372" t="s">
        <v>176</v>
      </c>
      <c r="AM53" s="373"/>
      <c r="AN53" s="374"/>
      <c r="AO53" s="375" t="s">
        <v>177</v>
      </c>
      <c r="AP53" s="373"/>
      <c r="AQ53" s="376"/>
      <c r="AR53" s="372" t="s">
        <v>152</v>
      </c>
      <c r="AS53" s="373"/>
      <c r="AT53" s="374"/>
      <c r="AU53" s="375" t="s">
        <v>153</v>
      </c>
      <c r="AV53" s="373"/>
      <c r="AW53" s="376"/>
      <c r="AX53" s="372" t="s">
        <v>185</v>
      </c>
      <c r="AY53" s="373"/>
      <c r="AZ53" s="374"/>
      <c r="BA53" s="385" t="s">
        <v>154</v>
      </c>
      <c r="BB53" s="386"/>
      <c r="BC53" s="387"/>
      <c r="BD53" s="530"/>
      <c r="BE53" s="531"/>
      <c r="BF53" s="531"/>
      <c r="BG53" s="531"/>
      <c r="BH53" s="531"/>
      <c r="BI53" s="532"/>
      <c r="BJ53" s="3"/>
      <c r="BK53" s="1">
        <f t="shared" si="5"/>
        <v>0</v>
      </c>
      <c r="BN53" s="13"/>
      <c r="BO53" s="13"/>
      <c r="BQ53" s="3"/>
      <c r="BR53" s="3"/>
    </row>
    <row r="54" spans="1:70" ht="166.5" customHeight="1" thickBot="1" x14ac:dyDescent="0.5">
      <c r="A54" s="409"/>
      <c r="B54" s="416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8"/>
      <c r="P54" s="421"/>
      <c r="Q54" s="398"/>
      <c r="R54" s="398"/>
      <c r="S54" s="399"/>
      <c r="T54" s="401"/>
      <c r="U54" s="398"/>
      <c r="V54" s="398"/>
      <c r="W54" s="444"/>
      <c r="X54" s="401"/>
      <c r="Y54" s="398"/>
      <c r="Z54" s="398"/>
      <c r="AA54" s="398"/>
      <c r="AB54" s="398"/>
      <c r="AC54" s="398"/>
      <c r="AD54" s="398"/>
      <c r="AE54" s="444"/>
      <c r="AF54" s="57" t="s">
        <v>3</v>
      </c>
      <c r="AG54" s="58" t="s">
        <v>17</v>
      </c>
      <c r="AH54" s="59" t="s">
        <v>18</v>
      </c>
      <c r="AI54" s="60" t="s">
        <v>3</v>
      </c>
      <c r="AJ54" s="58" t="s">
        <v>17</v>
      </c>
      <c r="AK54" s="61" t="s">
        <v>18</v>
      </c>
      <c r="AL54" s="57" t="s">
        <v>3</v>
      </c>
      <c r="AM54" s="58" t="s">
        <v>17</v>
      </c>
      <c r="AN54" s="59" t="s">
        <v>18</v>
      </c>
      <c r="AO54" s="60" t="s">
        <v>3</v>
      </c>
      <c r="AP54" s="58" t="s">
        <v>17</v>
      </c>
      <c r="AQ54" s="61" t="s">
        <v>18</v>
      </c>
      <c r="AR54" s="57" t="s">
        <v>3</v>
      </c>
      <c r="AS54" s="58" t="s">
        <v>17</v>
      </c>
      <c r="AT54" s="59" t="s">
        <v>18</v>
      </c>
      <c r="AU54" s="60" t="s">
        <v>3</v>
      </c>
      <c r="AV54" s="58" t="s">
        <v>17</v>
      </c>
      <c r="AW54" s="61" t="s">
        <v>18</v>
      </c>
      <c r="AX54" s="57" t="s">
        <v>3</v>
      </c>
      <c r="AY54" s="58" t="s">
        <v>17</v>
      </c>
      <c r="AZ54" s="59" t="s">
        <v>18</v>
      </c>
      <c r="BA54" s="60" t="s">
        <v>3</v>
      </c>
      <c r="BB54" s="58" t="s">
        <v>17</v>
      </c>
      <c r="BC54" s="59" t="s">
        <v>18</v>
      </c>
      <c r="BD54" s="533"/>
      <c r="BE54" s="534"/>
      <c r="BF54" s="534"/>
      <c r="BG54" s="534"/>
      <c r="BH54" s="534"/>
      <c r="BI54" s="535"/>
      <c r="BJ54" s="3"/>
      <c r="BK54" s="1">
        <f t="shared" si="5"/>
        <v>0</v>
      </c>
      <c r="BN54" s="13"/>
      <c r="BO54" s="13"/>
      <c r="BQ54" s="3"/>
      <c r="BR54" s="3"/>
    </row>
    <row r="55" spans="1:70" s="27" customFormat="1" ht="39" customHeight="1" x14ac:dyDescent="0.45">
      <c r="A55" s="113" t="s">
        <v>173</v>
      </c>
      <c r="B55" s="367" t="s">
        <v>174</v>
      </c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9"/>
      <c r="P55" s="426">
        <v>2</v>
      </c>
      <c r="Q55" s="370"/>
      <c r="R55" s="370">
        <v>1</v>
      </c>
      <c r="S55" s="371"/>
      <c r="T55" s="434">
        <f>SUM(AF55,AI55,AL55,AO55,AR55,AU55,AX55)</f>
        <v>212</v>
      </c>
      <c r="U55" s="370"/>
      <c r="V55" s="370">
        <f>SUM(AG55,AJ55,AM55,AP55,AS55,AV55,AY55)</f>
        <v>84</v>
      </c>
      <c r="W55" s="371"/>
      <c r="X55" s="434">
        <v>50</v>
      </c>
      <c r="Y55" s="370"/>
      <c r="Z55" s="370">
        <v>16</v>
      </c>
      <c r="AA55" s="370"/>
      <c r="AB55" s="370">
        <v>18</v>
      </c>
      <c r="AC55" s="370"/>
      <c r="AD55" s="370"/>
      <c r="AE55" s="393"/>
      <c r="AF55" s="172">
        <v>100</v>
      </c>
      <c r="AG55" s="173">
        <v>34</v>
      </c>
      <c r="AH55" s="174">
        <v>3</v>
      </c>
      <c r="AI55" s="175">
        <v>112</v>
      </c>
      <c r="AJ55" s="173">
        <v>50</v>
      </c>
      <c r="AK55" s="182">
        <v>3</v>
      </c>
      <c r="AL55" s="172"/>
      <c r="AM55" s="173"/>
      <c r="AN55" s="174"/>
      <c r="AO55" s="175"/>
      <c r="AP55" s="173"/>
      <c r="AQ55" s="182"/>
      <c r="AR55" s="172"/>
      <c r="AS55" s="173"/>
      <c r="AT55" s="174"/>
      <c r="AU55" s="175"/>
      <c r="AV55" s="173"/>
      <c r="AW55" s="182"/>
      <c r="AX55" s="172"/>
      <c r="AY55" s="173"/>
      <c r="AZ55" s="174"/>
      <c r="BA55" s="214"/>
      <c r="BB55" s="207"/>
      <c r="BC55" s="208"/>
      <c r="BD55" s="546" t="s">
        <v>267</v>
      </c>
      <c r="BE55" s="547"/>
      <c r="BF55" s="547"/>
      <c r="BG55" s="547"/>
      <c r="BH55" s="547"/>
      <c r="BI55" s="548"/>
      <c r="BK55" s="1">
        <f t="shared" si="5"/>
        <v>0</v>
      </c>
      <c r="BN55" s="28"/>
      <c r="BO55" s="28"/>
      <c r="BP55" s="28"/>
    </row>
    <row r="56" spans="1:70" s="142" customFormat="1" ht="43.5" customHeight="1" x14ac:dyDescent="0.45">
      <c r="A56" s="102" t="s">
        <v>175</v>
      </c>
      <c r="B56" s="423" t="s">
        <v>317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5"/>
      <c r="P56" s="354">
        <v>3</v>
      </c>
      <c r="Q56" s="355"/>
      <c r="R56" s="355"/>
      <c r="S56" s="356"/>
      <c r="T56" s="357">
        <f t="shared" ref="T56:T70" si="23">SUM(AF56,AI56,AL56,AO56,AR56,AU56,AX56)</f>
        <v>120</v>
      </c>
      <c r="U56" s="355"/>
      <c r="V56" s="355">
        <f t="shared" ref="V56:V70" si="24">SUM(AG56,AJ56,AM56,AP56,AS56,AV56,AY56)</f>
        <v>68</v>
      </c>
      <c r="W56" s="356"/>
      <c r="X56" s="357">
        <v>34</v>
      </c>
      <c r="Y56" s="355"/>
      <c r="Z56" s="355">
        <v>16</v>
      </c>
      <c r="AA56" s="355"/>
      <c r="AB56" s="355">
        <v>18</v>
      </c>
      <c r="AC56" s="355"/>
      <c r="AD56" s="355"/>
      <c r="AE56" s="358"/>
      <c r="AF56" s="163"/>
      <c r="AG56" s="168"/>
      <c r="AH56" s="164"/>
      <c r="AI56" s="167"/>
      <c r="AJ56" s="168"/>
      <c r="AK56" s="171"/>
      <c r="AL56" s="163">
        <v>120</v>
      </c>
      <c r="AM56" s="168">
        <v>68</v>
      </c>
      <c r="AN56" s="164">
        <v>3</v>
      </c>
      <c r="AO56" s="167"/>
      <c r="AP56" s="168"/>
      <c r="AQ56" s="171"/>
      <c r="AR56" s="163"/>
      <c r="AS56" s="168"/>
      <c r="AT56" s="164"/>
      <c r="AU56" s="167"/>
      <c r="AV56" s="168"/>
      <c r="AW56" s="171"/>
      <c r="AX56" s="163"/>
      <c r="AY56" s="168"/>
      <c r="AZ56" s="164"/>
      <c r="BA56" s="191"/>
      <c r="BB56" s="204"/>
      <c r="BC56" s="192"/>
      <c r="BD56" s="549" t="s">
        <v>286</v>
      </c>
      <c r="BE56" s="550"/>
      <c r="BF56" s="550"/>
      <c r="BG56" s="550"/>
      <c r="BH56" s="550"/>
      <c r="BI56" s="551"/>
      <c r="BK56" s="1"/>
    </row>
    <row r="57" spans="1:70" s="27" customFormat="1" ht="71.25" customHeight="1" x14ac:dyDescent="0.45">
      <c r="A57" s="102" t="s">
        <v>190</v>
      </c>
      <c r="B57" s="423" t="s">
        <v>172</v>
      </c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5"/>
      <c r="P57" s="354">
        <v>6</v>
      </c>
      <c r="Q57" s="355"/>
      <c r="R57" s="355"/>
      <c r="S57" s="356"/>
      <c r="T57" s="357">
        <f t="shared" si="23"/>
        <v>216</v>
      </c>
      <c r="U57" s="355"/>
      <c r="V57" s="355">
        <f t="shared" si="24"/>
        <v>86</v>
      </c>
      <c r="W57" s="356"/>
      <c r="X57" s="357">
        <v>40</v>
      </c>
      <c r="Y57" s="355"/>
      <c r="Z57" s="355"/>
      <c r="AA57" s="355"/>
      <c r="AB57" s="355">
        <v>46</v>
      </c>
      <c r="AC57" s="355"/>
      <c r="AD57" s="355"/>
      <c r="AE57" s="358"/>
      <c r="AF57" s="163"/>
      <c r="AG57" s="168"/>
      <c r="AH57" s="164"/>
      <c r="AI57" s="167"/>
      <c r="AJ57" s="168"/>
      <c r="AK57" s="171"/>
      <c r="AL57" s="163"/>
      <c r="AM57" s="168"/>
      <c r="AN57" s="164"/>
      <c r="AO57" s="167"/>
      <c r="AP57" s="168"/>
      <c r="AQ57" s="171"/>
      <c r="AR57" s="163"/>
      <c r="AS57" s="168"/>
      <c r="AT57" s="164"/>
      <c r="AU57" s="167">
        <v>216</v>
      </c>
      <c r="AV57" s="168">
        <v>86</v>
      </c>
      <c r="AW57" s="171">
        <v>6</v>
      </c>
      <c r="AX57" s="163"/>
      <c r="AY57" s="168"/>
      <c r="AZ57" s="164"/>
      <c r="BA57" s="191"/>
      <c r="BB57" s="204"/>
      <c r="BC57" s="192"/>
      <c r="BD57" s="549" t="s">
        <v>287</v>
      </c>
      <c r="BE57" s="550"/>
      <c r="BF57" s="550"/>
      <c r="BG57" s="550"/>
      <c r="BH57" s="550"/>
      <c r="BI57" s="551"/>
      <c r="BK57" s="1"/>
      <c r="BN57" s="28"/>
      <c r="BO57" s="28"/>
      <c r="BP57" s="28"/>
    </row>
    <row r="58" spans="1:70" ht="70.5" customHeight="1" x14ac:dyDescent="0.45">
      <c r="A58" s="102" t="s">
        <v>191</v>
      </c>
      <c r="B58" s="423" t="s">
        <v>256</v>
      </c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5"/>
      <c r="P58" s="354"/>
      <c r="Q58" s="355"/>
      <c r="R58" s="355"/>
      <c r="S58" s="356"/>
      <c r="T58" s="357">
        <f t="shared" si="23"/>
        <v>0</v>
      </c>
      <c r="U58" s="355"/>
      <c r="V58" s="355">
        <f t="shared" si="24"/>
        <v>0</v>
      </c>
      <c r="W58" s="356"/>
      <c r="X58" s="357"/>
      <c r="Y58" s="355"/>
      <c r="Z58" s="355"/>
      <c r="AA58" s="355"/>
      <c r="AB58" s="355"/>
      <c r="AC58" s="355"/>
      <c r="AD58" s="355"/>
      <c r="AE58" s="358"/>
      <c r="AF58" s="163"/>
      <c r="AG58" s="168"/>
      <c r="AH58" s="164"/>
      <c r="AI58" s="167"/>
      <c r="AJ58" s="168"/>
      <c r="AK58" s="171"/>
      <c r="AL58" s="163"/>
      <c r="AM58" s="168"/>
      <c r="AN58" s="83"/>
      <c r="AO58" s="167"/>
      <c r="AP58" s="168"/>
      <c r="AQ58" s="171"/>
      <c r="AR58" s="163"/>
      <c r="AS58" s="168">
        <f t="shared" ref="AS58:BC58" si="25">SUM(AS60:AS61)</f>
        <v>0</v>
      </c>
      <c r="AT58" s="164">
        <f t="shared" si="25"/>
        <v>0</v>
      </c>
      <c r="AU58" s="167">
        <f t="shared" si="25"/>
        <v>0</v>
      </c>
      <c r="AV58" s="168">
        <f t="shared" si="25"/>
        <v>0</v>
      </c>
      <c r="AW58" s="171">
        <f t="shared" si="25"/>
        <v>0</v>
      </c>
      <c r="AX58" s="163">
        <f t="shared" si="25"/>
        <v>0</v>
      </c>
      <c r="AY58" s="168">
        <f t="shared" si="25"/>
        <v>0</v>
      </c>
      <c r="AZ58" s="164">
        <f t="shared" si="25"/>
        <v>0</v>
      </c>
      <c r="BA58" s="167">
        <f t="shared" si="25"/>
        <v>0</v>
      </c>
      <c r="BB58" s="168">
        <f t="shared" si="25"/>
        <v>0</v>
      </c>
      <c r="BC58" s="164">
        <f t="shared" si="25"/>
        <v>0</v>
      </c>
      <c r="BD58" s="552" t="s">
        <v>300</v>
      </c>
      <c r="BE58" s="553"/>
      <c r="BF58" s="553"/>
      <c r="BG58" s="553"/>
      <c r="BH58" s="553"/>
      <c r="BI58" s="554"/>
      <c r="BJ58" s="3"/>
      <c r="BK58" s="1"/>
      <c r="BN58" s="13"/>
      <c r="BO58" s="13"/>
      <c r="BQ58" s="3"/>
      <c r="BR58" s="3"/>
    </row>
    <row r="59" spans="1:70" ht="45" customHeight="1" x14ac:dyDescent="0.45">
      <c r="A59" s="193" t="s">
        <v>290</v>
      </c>
      <c r="B59" s="380" t="s">
        <v>194</v>
      </c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422"/>
      <c r="P59" s="354">
        <v>3</v>
      </c>
      <c r="Q59" s="355"/>
      <c r="R59" s="355"/>
      <c r="S59" s="356"/>
      <c r="T59" s="357">
        <f t="shared" si="23"/>
        <v>120</v>
      </c>
      <c r="U59" s="355"/>
      <c r="V59" s="355">
        <f t="shared" si="24"/>
        <v>64</v>
      </c>
      <c r="W59" s="356"/>
      <c r="X59" s="357">
        <v>32</v>
      </c>
      <c r="Y59" s="355"/>
      <c r="Z59" s="355">
        <v>32</v>
      </c>
      <c r="AA59" s="355"/>
      <c r="AB59" s="355"/>
      <c r="AC59" s="355"/>
      <c r="AD59" s="355"/>
      <c r="AE59" s="358"/>
      <c r="AF59" s="163"/>
      <c r="AG59" s="168"/>
      <c r="AH59" s="164"/>
      <c r="AI59" s="167"/>
      <c r="AJ59" s="168"/>
      <c r="AK59" s="171"/>
      <c r="AL59" s="163">
        <v>120</v>
      </c>
      <c r="AM59" s="168">
        <v>64</v>
      </c>
      <c r="AN59" s="164">
        <v>3</v>
      </c>
      <c r="AO59" s="167"/>
      <c r="AP59" s="168"/>
      <c r="AQ59" s="171"/>
      <c r="AR59" s="163"/>
      <c r="AS59" s="168"/>
      <c r="AT59" s="164"/>
      <c r="AU59" s="167"/>
      <c r="AV59" s="168"/>
      <c r="AW59" s="171"/>
      <c r="AX59" s="163"/>
      <c r="AY59" s="168"/>
      <c r="AZ59" s="164"/>
      <c r="BA59" s="167"/>
      <c r="BB59" s="168"/>
      <c r="BC59" s="164"/>
      <c r="BD59" s="549"/>
      <c r="BE59" s="550"/>
      <c r="BF59" s="550"/>
      <c r="BG59" s="550"/>
      <c r="BH59" s="550"/>
      <c r="BI59" s="551"/>
      <c r="BJ59" s="3"/>
      <c r="BK59" s="1"/>
      <c r="BN59" s="13"/>
      <c r="BO59" s="13"/>
      <c r="BQ59" s="3"/>
      <c r="BR59" s="3"/>
    </row>
    <row r="60" spans="1:70" ht="51" customHeight="1" x14ac:dyDescent="0.45">
      <c r="A60" s="454" t="s">
        <v>298</v>
      </c>
      <c r="B60" s="380" t="s">
        <v>193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422"/>
      <c r="P60" s="354">
        <v>4</v>
      </c>
      <c r="Q60" s="355"/>
      <c r="R60" s="355">
        <v>3</v>
      </c>
      <c r="S60" s="356"/>
      <c r="T60" s="357">
        <f t="shared" si="23"/>
        <v>252</v>
      </c>
      <c r="U60" s="355"/>
      <c r="V60" s="355">
        <f t="shared" si="24"/>
        <v>120</v>
      </c>
      <c r="W60" s="356"/>
      <c r="X60" s="357">
        <v>56</v>
      </c>
      <c r="Y60" s="355"/>
      <c r="Z60" s="355">
        <v>64</v>
      </c>
      <c r="AA60" s="355"/>
      <c r="AB60" s="355"/>
      <c r="AC60" s="355"/>
      <c r="AD60" s="355"/>
      <c r="AE60" s="358"/>
      <c r="AF60" s="163"/>
      <c r="AG60" s="168"/>
      <c r="AH60" s="164"/>
      <c r="AI60" s="167"/>
      <c r="AJ60" s="168"/>
      <c r="AK60" s="171"/>
      <c r="AL60" s="163">
        <v>108</v>
      </c>
      <c r="AM60" s="168">
        <v>48</v>
      </c>
      <c r="AN60" s="164">
        <v>3</v>
      </c>
      <c r="AO60" s="167">
        <v>144</v>
      </c>
      <c r="AP60" s="168">
        <v>72</v>
      </c>
      <c r="AQ60" s="171">
        <v>4</v>
      </c>
      <c r="AR60" s="163"/>
      <c r="AS60" s="168"/>
      <c r="AT60" s="164"/>
      <c r="AU60" s="167"/>
      <c r="AV60" s="168"/>
      <c r="AW60" s="171"/>
      <c r="AX60" s="163"/>
      <c r="AY60" s="168"/>
      <c r="AZ60" s="164"/>
      <c r="BA60" s="167"/>
      <c r="BB60" s="168"/>
      <c r="BC60" s="164"/>
      <c r="BD60" s="549"/>
      <c r="BE60" s="550"/>
      <c r="BF60" s="550"/>
      <c r="BG60" s="550"/>
      <c r="BH60" s="550"/>
      <c r="BI60" s="551"/>
      <c r="BJ60" s="3"/>
      <c r="BK60" s="1"/>
      <c r="BN60" s="13"/>
      <c r="BO60" s="13"/>
      <c r="BQ60" s="3"/>
      <c r="BR60" s="3"/>
    </row>
    <row r="61" spans="1:70" ht="81" customHeight="1" x14ac:dyDescent="0.45">
      <c r="A61" s="454"/>
      <c r="B61" s="380" t="s">
        <v>266</v>
      </c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422"/>
      <c r="P61" s="354"/>
      <c r="Q61" s="355"/>
      <c r="R61" s="355"/>
      <c r="S61" s="356"/>
      <c r="T61" s="357">
        <f t="shared" si="23"/>
        <v>40</v>
      </c>
      <c r="U61" s="355"/>
      <c r="V61" s="355">
        <f t="shared" si="24"/>
        <v>0</v>
      </c>
      <c r="W61" s="356"/>
      <c r="X61" s="357"/>
      <c r="Y61" s="355"/>
      <c r="Z61" s="355"/>
      <c r="AA61" s="355"/>
      <c r="AB61" s="355"/>
      <c r="AC61" s="355"/>
      <c r="AD61" s="355"/>
      <c r="AE61" s="358"/>
      <c r="AF61" s="163"/>
      <c r="AG61" s="168"/>
      <c r="AH61" s="164"/>
      <c r="AI61" s="167"/>
      <c r="AJ61" s="168"/>
      <c r="AK61" s="171"/>
      <c r="AL61" s="163"/>
      <c r="AM61" s="168"/>
      <c r="AN61" s="164"/>
      <c r="AO61" s="167">
        <v>40</v>
      </c>
      <c r="AP61" s="168"/>
      <c r="AQ61" s="171">
        <v>1</v>
      </c>
      <c r="AR61" s="163"/>
      <c r="AS61" s="168"/>
      <c r="AT61" s="164"/>
      <c r="AU61" s="167"/>
      <c r="AV61" s="168"/>
      <c r="AW61" s="171"/>
      <c r="AX61" s="163"/>
      <c r="AY61" s="168"/>
      <c r="AZ61" s="164"/>
      <c r="BA61" s="167"/>
      <c r="BB61" s="168"/>
      <c r="BC61" s="164"/>
      <c r="BD61" s="549" t="s">
        <v>378</v>
      </c>
      <c r="BE61" s="550"/>
      <c r="BF61" s="550"/>
      <c r="BG61" s="550"/>
      <c r="BH61" s="550"/>
      <c r="BI61" s="551"/>
      <c r="BJ61" s="3"/>
      <c r="BK61" s="1"/>
      <c r="BN61" s="13"/>
      <c r="BO61" s="13"/>
      <c r="BQ61" s="3"/>
      <c r="BR61" s="3"/>
    </row>
    <row r="62" spans="1:70" ht="43.5" customHeight="1" x14ac:dyDescent="0.45">
      <c r="A62" s="459" t="s">
        <v>192</v>
      </c>
      <c r="B62" s="367" t="s">
        <v>198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9"/>
      <c r="P62" s="426">
        <v>6</v>
      </c>
      <c r="Q62" s="370"/>
      <c r="R62" s="370">
        <v>5</v>
      </c>
      <c r="S62" s="371"/>
      <c r="T62" s="357">
        <f t="shared" si="23"/>
        <v>288</v>
      </c>
      <c r="U62" s="355"/>
      <c r="V62" s="355">
        <f t="shared" si="24"/>
        <v>118</v>
      </c>
      <c r="W62" s="356"/>
      <c r="X62" s="434">
        <v>56</v>
      </c>
      <c r="Y62" s="370"/>
      <c r="Z62" s="370">
        <v>62</v>
      </c>
      <c r="AA62" s="370"/>
      <c r="AB62" s="370"/>
      <c r="AC62" s="370"/>
      <c r="AD62" s="370"/>
      <c r="AE62" s="393"/>
      <c r="AF62" s="172"/>
      <c r="AG62" s="173"/>
      <c r="AH62" s="174"/>
      <c r="AI62" s="175"/>
      <c r="AJ62" s="173"/>
      <c r="AK62" s="182"/>
      <c r="AL62" s="172"/>
      <c r="AM62" s="173"/>
      <c r="AN62" s="174"/>
      <c r="AO62" s="175"/>
      <c r="AP62" s="173"/>
      <c r="AQ62" s="182"/>
      <c r="AR62" s="172">
        <v>180</v>
      </c>
      <c r="AS62" s="173">
        <v>74</v>
      </c>
      <c r="AT62" s="174">
        <v>5</v>
      </c>
      <c r="AU62" s="175">
        <v>108</v>
      </c>
      <c r="AV62" s="173">
        <v>44</v>
      </c>
      <c r="AW62" s="182">
        <v>3</v>
      </c>
      <c r="AX62" s="267"/>
      <c r="AY62" s="268"/>
      <c r="AZ62" s="267"/>
      <c r="BA62" s="269"/>
      <c r="BB62" s="270"/>
      <c r="BC62" s="13"/>
      <c r="BD62" s="549" t="s">
        <v>301</v>
      </c>
      <c r="BE62" s="550"/>
      <c r="BF62" s="550"/>
      <c r="BG62" s="550"/>
      <c r="BH62" s="550"/>
      <c r="BI62" s="551"/>
      <c r="BJ62" s="3"/>
      <c r="BK62" s="1"/>
      <c r="BN62" s="13"/>
      <c r="BO62" s="13"/>
      <c r="BQ62" s="3"/>
      <c r="BR62" s="3"/>
    </row>
    <row r="63" spans="1:70" ht="78.75" customHeight="1" x14ac:dyDescent="0.45">
      <c r="A63" s="460"/>
      <c r="B63" s="380" t="s">
        <v>313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422"/>
      <c r="P63" s="354"/>
      <c r="Q63" s="355"/>
      <c r="R63" s="355"/>
      <c r="S63" s="356"/>
      <c r="T63" s="357">
        <f t="shared" si="23"/>
        <v>40</v>
      </c>
      <c r="U63" s="355"/>
      <c r="V63" s="355">
        <f t="shared" si="24"/>
        <v>0</v>
      </c>
      <c r="W63" s="356"/>
      <c r="X63" s="357"/>
      <c r="Y63" s="355"/>
      <c r="Z63" s="355"/>
      <c r="AA63" s="355"/>
      <c r="AB63" s="355"/>
      <c r="AC63" s="355"/>
      <c r="AD63" s="355"/>
      <c r="AE63" s="358"/>
      <c r="AF63" s="163"/>
      <c r="AG63" s="168"/>
      <c r="AH63" s="164"/>
      <c r="AI63" s="167"/>
      <c r="AJ63" s="168"/>
      <c r="AK63" s="171"/>
      <c r="AL63" s="163"/>
      <c r="AM63" s="168"/>
      <c r="AN63" s="164"/>
      <c r="AO63" s="167"/>
      <c r="AP63" s="168"/>
      <c r="AQ63" s="171"/>
      <c r="AR63" s="163">
        <v>40</v>
      </c>
      <c r="AS63" s="168"/>
      <c r="AT63" s="164">
        <v>1</v>
      </c>
      <c r="AU63" s="167"/>
      <c r="AV63" s="168"/>
      <c r="AW63" s="171"/>
      <c r="AX63" s="271"/>
      <c r="AY63" s="272"/>
      <c r="AZ63" s="271"/>
      <c r="BA63" s="273"/>
      <c r="BB63" s="274"/>
      <c r="BC63" s="275"/>
      <c r="BD63" s="549" t="s">
        <v>378</v>
      </c>
      <c r="BE63" s="550"/>
      <c r="BF63" s="550"/>
      <c r="BG63" s="550"/>
      <c r="BH63" s="550"/>
      <c r="BI63" s="551"/>
      <c r="BJ63" s="3"/>
      <c r="BK63" s="1"/>
      <c r="BN63" s="13"/>
      <c r="BO63" s="13"/>
      <c r="BQ63" s="3"/>
      <c r="BR63" s="3"/>
    </row>
    <row r="64" spans="1:70" ht="64.5" customHeight="1" x14ac:dyDescent="0.45">
      <c r="A64" s="102" t="s">
        <v>196</v>
      </c>
      <c r="B64" s="423" t="s">
        <v>257</v>
      </c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5"/>
      <c r="P64" s="354"/>
      <c r="Q64" s="355"/>
      <c r="R64" s="355"/>
      <c r="S64" s="356"/>
      <c r="T64" s="357">
        <f t="shared" si="23"/>
        <v>0</v>
      </c>
      <c r="U64" s="355"/>
      <c r="V64" s="355">
        <f t="shared" si="24"/>
        <v>0</v>
      </c>
      <c r="W64" s="356"/>
      <c r="X64" s="357"/>
      <c r="Y64" s="355"/>
      <c r="Z64" s="354"/>
      <c r="AA64" s="355"/>
      <c r="AB64" s="355"/>
      <c r="AC64" s="355"/>
      <c r="AD64" s="355"/>
      <c r="AE64" s="358"/>
      <c r="AF64" s="163"/>
      <c r="AG64" s="168"/>
      <c r="AH64" s="164"/>
      <c r="AI64" s="167"/>
      <c r="AJ64" s="168"/>
      <c r="AK64" s="171"/>
      <c r="AL64" s="163"/>
      <c r="AM64" s="168"/>
      <c r="AN64" s="164"/>
      <c r="AO64" s="167"/>
      <c r="AP64" s="168"/>
      <c r="AQ64" s="171"/>
      <c r="AR64" s="163"/>
      <c r="AS64" s="168"/>
      <c r="AT64" s="164"/>
      <c r="AU64" s="167"/>
      <c r="AV64" s="168"/>
      <c r="AW64" s="171"/>
      <c r="AX64" s="163"/>
      <c r="AY64" s="168"/>
      <c r="AZ64" s="164"/>
      <c r="BA64" s="167"/>
      <c r="BB64" s="168"/>
      <c r="BC64" s="164"/>
      <c r="BD64" s="552" t="s">
        <v>302</v>
      </c>
      <c r="BE64" s="553"/>
      <c r="BF64" s="553"/>
      <c r="BG64" s="553"/>
      <c r="BH64" s="553"/>
      <c r="BI64" s="554"/>
      <c r="BJ64" s="3"/>
      <c r="BK64" s="1"/>
      <c r="BN64" s="13"/>
      <c r="BO64" s="13"/>
      <c r="BQ64" s="3"/>
      <c r="BR64" s="3"/>
    </row>
    <row r="65" spans="1:70" ht="45" customHeight="1" x14ac:dyDescent="0.45">
      <c r="A65" s="193" t="s">
        <v>197</v>
      </c>
      <c r="B65" s="380" t="s">
        <v>201</v>
      </c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422"/>
      <c r="P65" s="354">
        <v>5</v>
      </c>
      <c r="Q65" s="355"/>
      <c r="R65" s="355">
        <v>4</v>
      </c>
      <c r="S65" s="356"/>
      <c r="T65" s="357">
        <f t="shared" si="23"/>
        <v>228</v>
      </c>
      <c r="U65" s="355"/>
      <c r="V65" s="355">
        <f t="shared" si="24"/>
        <v>116</v>
      </c>
      <c r="W65" s="356"/>
      <c r="X65" s="357">
        <v>52</v>
      </c>
      <c r="Y65" s="355"/>
      <c r="Z65" s="355">
        <v>64</v>
      </c>
      <c r="AA65" s="355"/>
      <c r="AB65" s="355"/>
      <c r="AC65" s="355"/>
      <c r="AD65" s="355"/>
      <c r="AE65" s="358"/>
      <c r="AF65" s="163"/>
      <c r="AG65" s="168"/>
      <c r="AH65" s="164"/>
      <c r="AI65" s="167"/>
      <c r="AJ65" s="168"/>
      <c r="AK65" s="171"/>
      <c r="AL65" s="163"/>
      <c r="AM65" s="168"/>
      <c r="AN65" s="164"/>
      <c r="AO65" s="167">
        <v>120</v>
      </c>
      <c r="AP65" s="168">
        <v>60</v>
      </c>
      <c r="AQ65" s="171">
        <v>3</v>
      </c>
      <c r="AR65" s="163">
        <v>108</v>
      </c>
      <c r="AS65" s="168">
        <v>56</v>
      </c>
      <c r="AT65" s="164">
        <v>3</v>
      </c>
      <c r="AU65" s="167"/>
      <c r="AV65" s="168"/>
      <c r="AW65" s="171"/>
      <c r="AX65" s="163"/>
      <c r="AY65" s="168"/>
      <c r="AZ65" s="164"/>
      <c r="BA65" s="167"/>
      <c r="BB65" s="168"/>
      <c r="BC65" s="164"/>
      <c r="BD65" s="549"/>
      <c r="BE65" s="550"/>
      <c r="BF65" s="550"/>
      <c r="BG65" s="550"/>
      <c r="BH65" s="550"/>
      <c r="BI65" s="551"/>
      <c r="BJ65" s="3"/>
      <c r="BK65" s="1"/>
      <c r="BN65" s="13"/>
      <c r="BO65" s="13"/>
      <c r="BQ65" s="3"/>
      <c r="BR65" s="3"/>
    </row>
    <row r="66" spans="1:70" ht="58.5" customHeight="1" x14ac:dyDescent="0.45">
      <c r="A66" s="342" t="s">
        <v>299</v>
      </c>
      <c r="B66" s="430" t="s">
        <v>203</v>
      </c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2"/>
      <c r="P66" s="391">
        <v>7</v>
      </c>
      <c r="Q66" s="354"/>
      <c r="R66" s="356">
        <v>6</v>
      </c>
      <c r="S66" s="383"/>
      <c r="T66" s="357">
        <f t="shared" si="23"/>
        <v>360</v>
      </c>
      <c r="U66" s="355"/>
      <c r="V66" s="355">
        <f t="shared" si="24"/>
        <v>148</v>
      </c>
      <c r="W66" s="356"/>
      <c r="X66" s="391">
        <v>62</v>
      </c>
      <c r="Y66" s="354"/>
      <c r="Z66" s="356">
        <v>86</v>
      </c>
      <c r="AA66" s="354"/>
      <c r="AB66" s="356"/>
      <c r="AC66" s="354"/>
      <c r="AD66" s="356"/>
      <c r="AE66" s="383"/>
      <c r="AF66" s="163"/>
      <c r="AG66" s="168"/>
      <c r="AH66" s="164"/>
      <c r="AI66" s="167"/>
      <c r="AJ66" s="168"/>
      <c r="AK66" s="171"/>
      <c r="AL66" s="163"/>
      <c r="AM66" s="168"/>
      <c r="AN66" s="164"/>
      <c r="AO66" s="167"/>
      <c r="AP66" s="168"/>
      <c r="AQ66" s="171"/>
      <c r="AR66" s="163"/>
      <c r="AS66" s="168"/>
      <c r="AT66" s="164"/>
      <c r="AU66" s="167">
        <v>180</v>
      </c>
      <c r="AV66" s="168">
        <v>74</v>
      </c>
      <c r="AW66" s="171">
        <v>5</v>
      </c>
      <c r="AX66" s="163">
        <v>180</v>
      </c>
      <c r="AY66" s="168">
        <v>74</v>
      </c>
      <c r="AZ66" s="171">
        <v>5</v>
      </c>
      <c r="BA66" s="167"/>
      <c r="BB66" s="168"/>
      <c r="BC66" s="164"/>
      <c r="BD66" s="549"/>
      <c r="BE66" s="550"/>
      <c r="BF66" s="550"/>
      <c r="BG66" s="550"/>
      <c r="BH66" s="550"/>
      <c r="BI66" s="551"/>
      <c r="BJ66" s="155">
        <f>SUM(X66:AA66)</f>
        <v>148</v>
      </c>
      <c r="BK66" s="1"/>
      <c r="BN66" s="13"/>
      <c r="BO66" s="13"/>
      <c r="BQ66" s="3"/>
      <c r="BR66" s="3"/>
    </row>
    <row r="67" spans="1:70" ht="81.75" customHeight="1" x14ac:dyDescent="0.45">
      <c r="A67" s="455"/>
      <c r="B67" s="711" t="s">
        <v>281</v>
      </c>
      <c r="C67" s="712"/>
      <c r="D67" s="712"/>
      <c r="E67" s="712"/>
      <c r="F67" s="712"/>
      <c r="G67" s="712"/>
      <c r="H67" s="712"/>
      <c r="I67" s="712"/>
      <c r="J67" s="712"/>
      <c r="K67" s="712"/>
      <c r="L67" s="712"/>
      <c r="M67" s="712"/>
      <c r="N67" s="712"/>
      <c r="O67" s="713"/>
      <c r="P67" s="452"/>
      <c r="Q67" s="426"/>
      <c r="R67" s="371"/>
      <c r="S67" s="466"/>
      <c r="T67" s="434">
        <f t="shared" si="23"/>
        <v>40</v>
      </c>
      <c r="U67" s="370"/>
      <c r="V67" s="370">
        <f t="shared" si="24"/>
        <v>0</v>
      </c>
      <c r="W67" s="371"/>
      <c r="X67" s="452"/>
      <c r="Y67" s="426"/>
      <c r="Z67" s="371"/>
      <c r="AA67" s="426"/>
      <c r="AB67" s="371"/>
      <c r="AC67" s="426"/>
      <c r="AD67" s="371"/>
      <c r="AE67" s="466"/>
      <c r="AF67" s="172"/>
      <c r="AG67" s="173"/>
      <c r="AH67" s="174"/>
      <c r="AI67" s="175"/>
      <c r="AJ67" s="173"/>
      <c r="AK67" s="182"/>
      <c r="AL67" s="172"/>
      <c r="AM67" s="173"/>
      <c r="AN67" s="174"/>
      <c r="AO67" s="175"/>
      <c r="AP67" s="173"/>
      <c r="AQ67" s="182"/>
      <c r="AR67" s="172"/>
      <c r="AS67" s="173"/>
      <c r="AT67" s="174"/>
      <c r="AU67" s="175">
        <v>40</v>
      </c>
      <c r="AV67" s="173"/>
      <c r="AW67" s="182">
        <v>1</v>
      </c>
      <c r="AX67" s="172"/>
      <c r="AY67" s="173"/>
      <c r="AZ67" s="174"/>
      <c r="BA67" s="175"/>
      <c r="BB67" s="173"/>
      <c r="BC67" s="174"/>
      <c r="BD67" s="549" t="s">
        <v>378</v>
      </c>
      <c r="BE67" s="550"/>
      <c r="BF67" s="550"/>
      <c r="BG67" s="550"/>
      <c r="BH67" s="550"/>
      <c r="BI67" s="551"/>
      <c r="BJ67" s="3"/>
      <c r="BK67" s="1"/>
      <c r="BN67" s="13"/>
      <c r="BO67" s="13"/>
      <c r="BQ67" s="3"/>
      <c r="BR67" s="3"/>
    </row>
    <row r="68" spans="1:70" s="79" customFormat="1" ht="52.5" customHeight="1" x14ac:dyDescent="0.45">
      <c r="A68" s="108" t="s">
        <v>199</v>
      </c>
      <c r="B68" s="423" t="s">
        <v>262</v>
      </c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5"/>
      <c r="P68" s="354"/>
      <c r="Q68" s="355"/>
      <c r="R68" s="355"/>
      <c r="S68" s="356"/>
      <c r="T68" s="357">
        <f t="shared" si="23"/>
        <v>0</v>
      </c>
      <c r="U68" s="355"/>
      <c r="V68" s="355">
        <f t="shared" si="24"/>
        <v>0</v>
      </c>
      <c r="W68" s="356"/>
      <c r="X68" s="357"/>
      <c r="Y68" s="355"/>
      <c r="Z68" s="354"/>
      <c r="AA68" s="355"/>
      <c r="AB68" s="355"/>
      <c r="AC68" s="355"/>
      <c r="AD68" s="355"/>
      <c r="AE68" s="358"/>
      <c r="AF68" s="163"/>
      <c r="AG68" s="168"/>
      <c r="AH68" s="164"/>
      <c r="AI68" s="167"/>
      <c r="AJ68" s="168"/>
      <c r="AK68" s="171"/>
      <c r="AL68" s="163"/>
      <c r="AM68" s="168"/>
      <c r="AN68" s="164"/>
      <c r="AO68" s="167"/>
      <c r="AP68" s="168"/>
      <c r="AQ68" s="171"/>
      <c r="AR68" s="163"/>
      <c r="AS68" s="168"/>
      <c r="AT68" s="164"/>
      <c r="AU68" s="167"/>
      <c r="AV68" s="168"/>
      <c r="AW68" s="171"/>
      <c r="AX68" s="163"/>
      <c r="AY68" s="168"/>
      <c r="AZ68" s="164"/>
      <c r="BA68" s="167"/>
      <c r="BB68" s="168"/>
      <c r="BC68" s="164"/>
      <c r="BD68" s="564">
        <f>SUM(X68:AE68)</f>
        <v>0</v>
      </c>
      <c r="BE68" s="565"/>
      <c r="BF68" s="565"/>
      <c r="BG68" s="565"/>
      <c r="BH68" s="565"/>
      <c r="BI68" s="566"/>
      <c r="BK68" s="1"/>
    </row>
    <row r="69" spans="1:70" ht="53.25" customHeight="1" x14ac:dyDescent="0.45">
      <c r="A69" s="169" t="s">
        <v>200</v>
      </c>
      <c r="B69" s="427" t="s">
        <v>204</v>
      </c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9"/>
      <c r="P69" s="426">
        <v>6</v>
      </c>
      <c r="Q69" s="370"/>
      <c r="R69" s="370"/>
      <c r="S69" s="371"/>
      <c r="T69" s="357">
        <f t="shared" si="23"/>
        <v>120</v>
      </c>
      <c r="U69" s="355"/>
      <c r="V69" s="355">
        <f t="shared" si="24"/>
        <v>64</v>
      </c>
      <c r="W69" s="356"/>
      <c r="X69" s="452">
        <v>32</v>
      </c>
      <c r="Y69" s="426"/>
      <c r="Z69" s="371">
        <v>32</v>
      </c>
      <c r="AA69" s="426"/>
      <c r="AB69" s="371"/>
      <c r="AC69" s="426"/>
      <c r="AD69" s="371"/>
      <c r="AE69" s="466"/>
      <c r="AF69" s="172"/>
      <c r="AG69" s="173"/>
      <c r="AH69" s="174"/>
      <c r="AI69" s="175"/>
      <c r="AJ69" s="173"/>
      <c r="AK69" s="182"/>
      <c r="AL69" s="172"/>
      <c r="AM69" s="173"/>
      <c r="AN69" s="174"/>
      <c r="AO69" s="175"/>
      <c r="AP69" s="173"/>
      <c r="AQ69" s="182"/>
      <c r="AR69" s="172"/>
      <c r="AS69" s="173"/>
      <c r="AT69" s="174"/>
      <c r="AU69" s="175">
        <v>120</v>
      </c>
      <c r="AV69" s="173">
        <v>64</v>
      </c>
      <c r="AW69" s="182">
        <v>3</v>
      </c>
      <c r="AX69" s="172"/>
      <c r="AY69" s="173"/>
      <c r="AZ69" s="174"/>
      <c r="BA69" s="175"/>
      <c r="BB69" s="173"/>
      <c r="BC69" s="174"/>
      <c r="BD69" s="549" t="s">
        <v>303</v>
      </c>
      <c r="BE69" s="550"/>
      <c r="BF69" s="550"/>
      <c r="BG69" s="550"/>
      <c r="BH69" s="550"/>
      <c r="BI69" s="551"/>
      <c r="BJ69" s="3"/>
      <c r="BK69" s="1"/>
      <c r="BN69" s="13"/>
      <c r="BO69" s="13"/>
      <c r="BQ69" s="3"/>
      <c r="BR69" s="3"/>
    </row>
    <row r="70" spans="1:70" s="79" customFormat="1" ht="75.75" customHeight="1" thickBot="1" x14ac:dyDescent="0.5">
      <c r="A70" s="62" t="s">
        <v>202</v>
      </c>
      <c r="B70" s="462" t="s">
        <v>288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4"/>
      <c r="P70" s="365">
        <v>7</v>
      </c>
      <c r="Q70" s="379"/>
      <c r="R70" s="379">
        <v>6</v>
      </c>
      <c r="S70" s="366"/>
      <c r="T70" s="384">
        <f t="shared" si="23"/>
        <v>320</v>
      </c>
      <c r="U70" s="379"/>
      <c r="V70" s="379">
        <f t="shared" si="24"/>
        <v>140</v>
      </c>
      <c r="W70" s="366"/>
      <c r="X70" s="384">
        <v>68</v>
      </c>
      <c r="Y70" s="379"/>
      <c r="Z70" s="379">
        <v>72</v>
      </c>
      <c r="AA70" s="379"/>
      <c r="AB70" s="379"/>
      <c r="AC70" s="379"/>
      <c r="AD70" s="379"/>
      <c r="AE70" s="404"/>
      <c r="AF70" s="195"/>
      <c r="AG70" s="179"/>
      <c r="AH70" s="196"/>
      <c r="AI70" s="197"/>
      <c r="AJ70" s="179"/>
      <c r="AK70" s="198"/>
      <c r="AL70" s="195"/>
      <c r="AM70" s="179"/>
      <c r="AN70" s="196"/>
      <c r="AO70" s="197"/>
      <c r="AP70" s="179"/>
      <c r="AQ70" s="198"/>
      <c r="AR70" s="195"/>
      <c r="AS70" s="179"/>
      <c r="AT70" s="196"/>
      <c r="AU70" s="197">
        <v>120</v>
      </c>
      <c r="AV70" s="179">
        <v>60</v>
      </c>
      <c r="AW70" s="198">
        <v>3</v>
      </c>
      <c r="AX70" s="195">
        <v>200</v>
      </c>
      <c r="AY70" s="179">
        <v>80</v>
      </c>
      <c r="AZ70" s="196">
        <v>6</v>
      </c>
      <c r="BA70" s="197"/>
      <c r="BB70" s="179"/>
      <c r="BC70" s="196"/>
      <c r="BD70" s="567" t="s">
        <v>305</v>
      </c>
      <c r="BE70" s="568"/>
      <c r="BF70" s="568"/>
      <c r="BG70" s="568"/>
      <c r="BH70" s="568"/>
      <c r="BI70" s="569"/>
      <c r="BK70" s="1"/>
    </row>
    <row r="71" spans="1:70" s="92" customFormat="1" ht="57" customHeight="1" thickBot="1" x14ac:dyDescent="0.5">
      <c r="A71" s="91" t="s">
        <v>33</v>
      </c>
      <c r="B71" s="491" t="s">
        <v>380</v>
      </c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7"/>
      <c r="P71" s="458"/>
      <c r="Q71" s="456"/>
      <c r="R71" s="456"/>
      <c r="S71" s="457"/>
      <c r="T71" s="377">
        <f>SUM(T72:U108,T109:U119)</f>
        <v>3268</v>
      </c>
      <c r="U71" s="378"/>
      <c r="V71" s="523">
        <f>SUM(V72:W108,V109:W119)</f>
        <v>1508</v>
      </c>
      <c r="W71" s="524"/>
      <c r="X71" s="377">
        <f>SUM(X72:Y108,X109:Y119)</f>
        <v>772</v>
      </c>
      <c r="Y71" s="476"/>
      <c r="Z71" s="378">
        <f>SUM(Z72:AA108,Z109:AA119)</f>
        <v>584</v>
      </c>
      <c r="AA71" s="378"/>
      <c r="AB71" s="378">
        <f>SUM(AB72:AC108,AB109:AC119)</f>
        <v>134</v>
      </c>
      <c r="AC71" s="378"/>
      <c r="AD71" s="523">
        <f>SUM(AD72:AE108,AD109:AE119)</f>
        <v>18</v>
      </c>
      <c r="AE71" s="476"/>
      <c r="AF71" s="200">
        <f t="shared" ref="AF71:AO71" si="26">SUM(AF72:AF108,AF109:AF119)</f>
        <v>228</v>
      </c>
      <c r="AG71" s="211">
        <f t="shared" si="26"/>
        <v>110</v>
      </c>
      <c r="AH71" s="229">
        <f t="shared" si="26"/>
        <v>6</v>
      </c>
      <c r="AI71" s="211">
        <f t="shared" si="26"/>
        <v>278</v>
      </c>
      <c r="AJ71" s="211">
        <f t="shared" si="26"/>
        <v>120</v>
      </c>
      <c r="AK71" s="215">
        <f t="shared" si="26"/>
        <v>8</v>
      </c>
      <c r="AL71" s="200">
        <f t="shared" si="26"/>
        <v>540</v>
      </c>
      <c r="AM71" s="211">
        <f t="shared" si="26"/>
        <v>234</v>
      </c>
      <c r="AN71" s="229">
        <f t="shared" si="26"/>
        <v>15</v>
      </c>
      <c r="AO71" s="211">
        <f t="shared" si="26"/>
        <v>580</v>
      </c>
      <c r="AP71" s="211">
        <f>SUM(AP73:AP80,AP94:AP109,AP115:AP119)</f>
        <v>276</v>
      </c>
      <c r="AQ71" s="215">
        <f t="shared" ref="AQ71:AZ71" si="27">SUM(AQ72:AQ108,AQ109:AQ119)</f>
        <v>16</v>
      </c>
      <c r="AR71" s="200">
        <f t="shared" si="27"/>
        <v>672</v>
      </c>
      <c r="AS71" s="211">
        <f t="shared" si="27"/>
        <v>334</v>
      </c>
      <c r="AT71" s="229">
        <f t="shared" si="27"/>
        <v>18</v>
      </c>
      <c r="AU71" s="211">
        <f t="shared" si="27"/>
        <v>228</v>
      </c>
      <c r="AV71" s="211">
        <f t="shared" si="27"/>
        <v>126</v>
      </c>
      <c r="AW71" s="215">
        <f t="shared" si="27"/>
        <v>6</v>
      </c>
      <c r="AX71" s="200">
        <f t="shared" si="27"/>
        <v>742</v>
      </c>
      <c r="AY71" s="211">
        <f t="shared" si="27"/>
        <v>308</v>
      </c>
      <c r="AZ71" s="229">
        <f t="shared" si="27"/>
        <v>22</v>
      </c>
      <c r="BA71" s="200"/>
      <c r="BB71" s="201"/>
      <c r="BC71" s="210"/>
      <c r="BD71" s="570">
        <f>T71*100/T125</f>
        <v>44.09066378845116</v>
      </c>
      <c r="BE71" s="571"/>
      <c r="BF71" s="571"/>
      <c r="BG71" s="571"/>
      <c r="BH71" s="571"/>
      <c r="BI71" s="572"/>
      <c r="BJ71" s="148">
        <f>SUM(AG71,AJ71,AM71,AP71,AS71,AV71,AY71,BB71)</f>
        <v>1508</v>
      </c>
      <c r="BK71" s="1"/>
    </row>
    <row r="72" spans="1:70" s="27" customFormat="1" ht="65.25" customHeight="1" x14ac:dyDescent="0.45">
      <c r="A72" s="109" t="s">
        <v>101</v>
      </c>
      <c r="B72" s="435" t="s">
        <v>398</v>
      </c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7"/>
      <c r="P72" s="467"/>
      <c r="Q72" s="445"/>
      <c r="R72" s="520"/>
      <c r="S72" s="521"/>
      <c r="T72" s="446"/>
      <c r="U72" s="445"/>
      <c r="V72" s="445"/>
      <c r="W72" s="468"/>
      <c r="X72" s="467"/>
      <c r="Y72" s="445"/>
      <c r="Z72" s="445"/>
      <c r="AA72" s="445"/>
      <c r="AB72" s="445"/>
      <c r="AC72" s="445"/>
      <c r="AD72" s="445"/>
      <c r="AE72" s="447"/>
      <c r="AF72" s="199"/>
      <c r="AG72" s="189"/>
      <c r="AH72" s="110"/>
      <c r="AI72" s="189"/>
      <c r="AJ72" s="188"/>
      <c r="AK72" s="190"/>
      <c r="AL72" s="199"/>
      <c r="AM72" s="188"/>
      <c r="AN72" s="202"/>
      <c r="AO72" s="189"/>
      <c r="AP72" s="188"/>
      <c r="AQ72" s="190"/>
      <c r="AR72" s="199"/>
      <c r="AS72" s="188"/>
      <c r="AT72" s="202"/>
      <c r="AU72" s="189"/>
      <c r="AV72" s="188">
        <f t="shared" ref="AV72:BC72" si="28">SUM(AV74:AV75)</f>
        <v>0</v>
      </c>
      <c r="AW72" s="190">
        <f t="shared" si="28"/>
        <v>0</v>
      </c>
      <c r="AX72" s="199">
        <f t="shared" si="28"/>
        <v>0</v>
      </c>
      <c r="AY72" s="188">
        <f t="shared" si="28"/>
        <v>0</v>
      </c>
      <c r="AZ72" s="202">
        <f t="shared" si="28"/>
        <v>0</v>
      </c>
      <c r="BA72" s="199">
        <f t="shared" si="28"/>
        <v>0</v>
      </c>
      <c r="BB72" s="188">
        <f t="shared" si="28"/>
        <v>0</v>
      </c>
      <c r="BC72" s="190">
        <f t="shared" si="28"/>
        <v>0</v>
      </c>
      <c r="BD72" s="573">
        <f>SUM(X72:AE72)</f>
        <v>0</v>
      </c>
      <c r="BE72" s="574"/>
      <c r="BF72" s="574"/>
      <c r="BG72" s="574"/>
      <c r="BH72" s="574"/>
      <c r="BI72" s="575"/>
      <c r="BJ72" s="157">
        <f>SUM(X71:AE71)</f>
        <v>1508</v>
      </c>
      <c r="BK72" s="1"/>
      <c r="BN72" s="28"/>
      <c r="BO72" s="28"/>
      <c r="BP72" s="28"/>
    </row>
    <row r="73" spans="1:70" s="27" customFormat="1" ht="47.25" customHeight="1" x14ac:dyDescent="0.45">
      <c r="A73" s="193" t="s">
        <v>116</v>
      </c>
      <c r="B73" s="430" t="s">
        <v>188</v>
      </c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2"/>
      <c r="P73" s="357"/>
      <c r="Q73" s="356"/>
      <c r="R73" s="356">
        <v>2</v>
      </c>
      <c r="S73" s="383"/>
      <c r="T73" s="354">
        <f>SUM(AF73,AI73,AL73,AO73,AR73,AU73,AX73,BA73)</f>
        <v>72</v>
      </c>
      <c r="U73" s="355"/>
      <c r="V73" s="355">
        <f t="shared" ref="V73" si="29">SUM(AG73,AJ73,AM73,AP73,AS73,AV73,AY73,BB73)</f>
        <v>36</v>
      </c>
      <c r="W73" s="358"/>
      <c r="X73" s="357">
        <v>18</v>
      </c>
      <c r="Y73" s="355"/>
      <c r="Z73" s="355"/>
      <c r="AA73" s="355"/>
      <c r="AB73" s="355"/>
      <c r="AC73" s="355"/>
      <c r="AD73" s="355">
        <v>18</v>
      </c>
      <c r="AE73" s="356"/>
      <c r="AF73" s="167"/>
      <c r="AG73" s="168"/>
      <c r="AH73" s="171"/>
      <c r="AI73" s="167">
        <v>72</v>
      </c>
      <c r="AJ73" s="168">
        <v>36</v>
      </c>
      <c r="AK73" s="164">
        <v>2</v>
      </c>
      <c r="AL73" s="191"/>
      <c r="AM73" s="204"/>
      <c r="AN73" s="206"/>
      <c r="AO73" s="205"/>
      <c r="AP73" s="204"/>
      <c r="AQ73" s="192"/>
      <c r="AR73" s="191"/>
      <c r="AS73" s="204"/>
      <c r="AT73" s="206"/>
      <c r="AU73" s="205"/>
      <c r="AV73" s="204"/>
      <c r="AW73" s="192"/>
      <c r="AX73" s="191"/>
      <c r="AY73" s="204"/>
      <c r="AZ73" s="206"/>
      <c r="BA73" s="191"/>
      <c r="BB73" s="204"/>
      <c r="BC73" s="192"/>
      <c r="BD73" s="539" t="s">
        <v>405</v>
      </c>
      <c r="BE73" s="540"/>
      <c r="BF73" s="540"/>
      <c r="BG73" s="540"/>
      <c r="BH73" s="540"/>
      <c r="BI73" s="541"/>
      <c r="BK73" s="1"/>
      <c r="BN73" s="28"/>
      <c r="BO73" s="28"/>
      <c r="BP73" s="28"/>
    </row>
    <row r="74" spans="1:70" s="27" customFormat="1" ht="74.25" customHeight="1" x14ac:dyDescent="0.45">
      <c r="A74" s="193" t="s">
        <v>144</v>
      </c>
      <c r="B74" s="380" t="s">
        <v>379</v>
      </c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422"/>
      <c r="P74" s="357"/>
      <c r="Q74" s="356"/>
      <c r="R74" s="356">
        <v>4</v>
      </c>
      <c r="S74" s="383"/>
      <c r="T74" s="354">
        <f>SUM(AF74,AI74,AL74,AO74,AR74,AU74,AX74,BA74)</f>
        <v>72</v>
      </c>
      <c r="U74" s="355"/>
      <c r="V74" s="355">
        <f>SUM(AG74,AJ74,AM74,AP74,AS74,AV74,AY74,BB74)</f>
        <v>36</v>
      </c>
      <c r="W74" s="358"/>
      <c r="X74" s="357">
        <v>18</v>
      </c>
      <c r="Y74" s="355"/>
      <c r="Z74" s="355"/>
      <c r="AA74" s="355"/>
      <c r="AB74" s="355">
        <v>18</v>
      </c>
      <c r="AC74" s="355"/>
      <c r="AD74" s="355"/>
      <c r="AE74" s="356"/>
      <c r="AF74" s="167"/>
      <c r="AG74" s="168"/>
      <c r="AH74" s="171"/>
      <c r="AI74" s="205"/>
      <c r="AJ74" s="204"/>
      <c r="AK74" s="192"/>
      <c r="AL74" s="191"/>
      <c r="AM74" s="204"/>
      <c r="AN74" s="206"/>
      <c r="AO74" s="163">
        <v>72</v>
      </c>
      <c r="AP74" s="168">
        <v>36</v>
      </c>
      <c r="AQ74" s="164">
        <v>2</v>
      </c>
      <c r="AR74" s="167"/>
      <c r="AS74" s="168"/>
      <c r="AT74" s="171"/>
      <c r="AU74" s="205"/>
      <c r="AV74" s="204"/>
      <c r="AW74" s="192"/>
      <c r="AX74" s="191"/>
      <c r="AY74" s="204"/>
      <c r="AZ74" s="206"/>
      <c r="BA74" s="191"/>
      <c r="BB74" s="204"/>
      <c r="BC74" s="192"/>
      <c r="BD74" s="539" t="s">
        <v>410</v>
      </c>
      <c r="BE74" s="540"/>
      <c r="BF74" s="540"/>
      <c r="BG74" s="540"/>
      <c r="BH74" s="540"/>
      <c r="BI74" s="541"/>
      <c r="BK74" s="1"/>
      <c r="BN74" s="28"/>
      <c r="BO74" s="28"/>
      <c r="BP74" s="28"/>
    </row>
    <row r="75" spans="1:70" s="27" customFormat="1" ht="72.75" customHeight="1" x14ac:dyDescent="0.45">
      <c r="A75" s="276" t="s">
        <v>248</v>
      </c>
      <c r="B75" s="430" t="s">
        <v>354</v>
      </c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2"/>
      <c r="P75" s="474"/>
      <c r="Q75" s="475"/>
      <c r="R75" s="812">
        <v>4</v>
      </c>
      <c r="S75" s="813"/>
      <c r="T75" s="433">
        <f>SUM(AF75,AI75,AL75,AO75,AR75,AU75,AX75,BA75)</f>
        <v>72</v>
      </c>
      <c r="U75" s="433"/>
      <c r="V75" s="356">
        <f>SUM(AG75,AJ75,AM75,AP75,AS75,AV75,AY75,BB75)</f>
        <v>36</v>
      </c>
      <c r="W75" s="383"/>
      <c r="X75" s="433">
        <v>18</v>
      </c>
      <c r="Y75" s="433"/>
      <c r="Z75" s="356"/>
      <c r="AA75" s="354"/>
      <c r="AB75" s="356">
        <v>18</v>
      </c>
      <c r="AC75" s="354"/>
      <c r="AD75" s="433"/>
      <c r="AE75" s="383"/>
      <c r="AF75" s="162"/>
      <c r="AG75" s="168"/>
      <c r="AH75" s="165"/>
      <c r="AI75" s="162"/>
      <c r="AJ75" s="168"/>
      <c r="AK75" s="166"/>
      <c r="AL75" s="162"/>
      <c r="AM75" s="168"/>
      <c r="AN75" s="165"/>
      <c r="AO75" s="163">
        <v>72</v>
      </c>
      <c r="AP75" s="168">
        <v>36</v>
      </c>
      <c r="AQ75" s="171">
        <v>2</v>
      </c>
      <c r="AR75" s="167"/>
      <c r="AS75" s="168"/>
      <c r="AT75" s="171"/>
      <c r="AU75" s="205"/>
      <c r="AV75" s="204"/>
      <c r="AW75" s="192"/>
      <c r="AX75" s="191"/>
      <c r="AY75" s="204"/>
      <c r="AZ75" s="206"/>
      <c r="BA75" s="191"/>
      <c r="BB75" s="204"/>
      <c r="BC75" s="192"/>
      <c r="BD75" s="549" t="s">
        <v>369</v>
      </c>
      <c r="BE75" s="550"/>
      <c r="BF75" s="550"/>
      <c r="BG75" s="550"/>
      <c r="BH75" s="550"/>
      <c r="BI75" s="551"/>
      <c r="BK75" s="1"/>
      <c r="BN75" s="28"/>
      <c r="BO75" s="28"/>
      <c r="BP75" s="28"/>
    </row>
    <row r="76" spans="1:70" s="27" customFormat="1" ht="37.5" customHeight="1" x14ac:dyDescent="0.45">
      <c r="A76" s="102" t="s">
        <v>117</v>
      </c>
      <c r="B76" s="423" t="s">
        <v>155</v>
      </c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5"/>
      <c r="P76" s="357"/>
      <c r="Q76" s="355"/>
      <c r="R76" s="495"/>
      <c r="S76" s="496"/>
      <c r="T76" s="354"/>
      <c r="U76" s="355"/>
      <c r="V76" s="355"/>
      <c r="W76" s="358"/>
      <c r="X76" s="357"/>
      <c r="Y76" s="355"/>
      <c r="Z76" s="355"/>
      <c r="AA76" s="355"/>
      <c r="AB76" s="355"/>
      <c r="AC76" s="355"/>
      <c r="AD76" s="355"/>
      <c r="AE76" s="356"/>
      <c r="AF76" s="167"/>
      <c r="AG76" s="168"/>
      <c r="AH76" s="171"/>
      <c r="AI76" s="205"/>
      <c r="AJ76" s="204"/>
      <c r="AK76" s="192"/>
      <c r="AL76" s="191"/>
      <c r="AM76" s="204"/>
      <c r="AN76" s="206"/>
      <c r="AO76" s="163"/>
      <c r="AP76" s="89"/>
      <c r="AQ76" s="164"/>
      <c r="AR76" s="167">
        <f t="shared" ref="AR76:BC76" si="30">SUM(AR77:AR93)</f>
        <v>0</v>
      </c>
      <c r="AS76" s="168">
        <f t="shared" si="30"/>
        <v>0</v>
      </c>
      <c r="AT76" s="171">
        <f t="shared" si="30"/>
        <v>0</v>
      </c>
      <c r="AU76" s="205">
        <f t="shared" si="30"/>
        <v>0</v>
      </c>
      <c r="AV76" s="204">
        <f t="shared" si="30"/>
        <v>0</v>
      </c>
      <c r="AW76" s="192">
        <f t="shared" si="30"/>
        <v>0</v>
      </c>
      <c r="AX76" s="191">
        <f t="shared" si="30"/>
        <v>0</v>
      </c>
      <c r="AY76" s="204">
        <f t="shared" si="30"/>
        <v>0</v>
      </c>
      <c r="AZ76" s="206">
        <f t="shared" si="30"/>
        <v>0</v>
      </c>
      <c r="BA76" s="191">
        <f t="shared" si="30"/>
        <v>0</v>
      </c>
      <c r="BB76" s="204">
        <f t="shared" si="30"/>
        <v>0</v>
      </c>
      <c r="BC76" s="192">
        <f t="shared" si="30"/>
        <v>0</v>
      </c>
      <c r="BD76" s="564">
        <f>SUM(X76:AE76)</f>
        <v>0</v>
      </c>
      <c r="BE76" s="565"/>
      <c r="BF76" s="565"/>
      <c r="BG76" s="565"/>
      <c r="BH76" s="565"/>
      <c r="BI76" s="566"/>
      <c r="BK76" s="1"/>
      <c r="BN76" s="28"/>
      <c r="BO76" s="28"/>
      <c r="BP76" s="28"/>
    </row>
    <row r="77" spans="1:70" s="27" customFormat="1" ht="46.5" customHeight="1" x14ac:dyDescent="0.45">
      <c r="A77" s="193" t="s">
        <v>179</v>
      </c>
      <c r="B77" s="380" t="s">
        <v>314</v>
      </c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422"/>
      <c r="P77" s="357"/>
      <c r="Q77" s="355"/>
      <c r="R77" s="355">
        <v>1</v>
      </c>
      <c r="S77" s="358"/>
      <c r="T77" s="354">
        <f t="shared" ref="T77" si="31">SUM(AF77,AI77,AL77,AO77,AR77,AU77,AX77,BA77)</f>
        <v>108</v>
      </c>
      <c r="U77" s="355"/>
      <c r="V77" s="355">
        <f t="shared" ref="V77" si="32">SUM(AG77,AJ77,AM77,AP77,AS77,AV77,AY77,BB77)</f>
        <v>48</v>
      </c>
      <c r="W77" s="358"/>
      <c r="X77" s="357">
        <v>16</v>
      </c>
      <c r="Y77" s="355"/>
      <c r="Z77" s="355">
        <v>32</v>
      </c>
      <c r="AA77" s="355"/>
      <c r="AB77" s="355"/>
      <c r="AC77" s="355"/>
      <c r="AD77" s="355"/>
      <c r="AE77" s="356"/>
      <c r="AF77" s="167">
        <v>108</v>
      </c>
      <c r="AG77" s="168">
        <v>48</v>
      </c>
      <c r="AH77" s="171">
        <v>3</v>
      </c>
      <c r="AI77" s="205"/>
      <c r="AJ77" s="204"/>
      <c r="AK77" s="192"/>
      <c r="AL77" s="191"/>
      <c r="AM77" s="204"/>
      <c r="AN77" s="206"/>
      <c r="AO77" s="163"/>
      <c r="AP77" s="168"/>
      <c r="AQ77" s="164"/>
      <c r="AR77" s="167"/>
      <c r="AS77" s="168"/>
      <c r="AT77" s="171"/>
      <c r="AU77" s="205"/>
      <c r="AV77" s="204"/>
      <c r="AW77" s="192"/>
      <c r="AX77" s="191"/>
      <c r="AY77" s="204"/>
      <c r="AZ77" s="206"/>
      <c r="BA77" s="191"/>
      <c r="BB77" s="204"/>
      <c r="BC77" s="192"/>
      <c r="BD77" s="549" t="s">
        <v>138</v>
      </c>
      <c r="BE77" s="550"/>
      <c r="BF77" s="550"/>
      <c r="BG77" s="550"/>
      <c r="BH77" s="550"/>
      <c r="BI77" s="551"/>
      <c r="BK77" s="1"/>
      <c r="BN77" s="28"/>
      <c r="BO77" s="28"/>
      <c r="BP77" s="28"/>
    </row>
    <row r="78" spans="1:70" ht="72.75" customHeight="1" x14ac:dyDescent="0.45">
      <c r="A78" s="193" t="s">
        <v>178</v>
      </c>
      <c r="B78" s="380" t="s">
        <v>345</v>
      </c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422"/>
      <c r="P78" s="357"/>
      <c r="Q78" s="355"/>
      <c r="R78" s="355">
        <v>3</v>
      </c>
      <c r="S78" s="358"/>
      <c r="T78" s="354">
        <f t="shared" ref="T78:T80" si="33">SUM(AF78,AI78,AL78,AO78,AR78,AU78,AX78,BA78)</f>
        <v>108</v>
      </c>
      <c r="U78" s="355"/>
      <c r="V78" s="355">
        <f t="shared" ref="V78:V79" si="34">SUM(AG78,AJ78,AM78,AP78,AS78,AV78,AY78,BB78)</f>
        <v>50</v>
      </c>
      <c r="W78" s="358"/>
      <c r="X78" s="357">
        <v>32</v>
      </c>
      <c r="Y78" s="355"/>
      <c r="Z78" s="355"/>
      <c r="AA78" s="355"/>
      <c r="AB78" s="355">
        <v>18</v>
      </c>
      <c r="AC78" s="355"/>
      <c r="AD78" s="355"/>
      <c r="AE78" s="356"/>
      <c r="AF78" s="167"/>
      <c r="AG78" s="168"/>
      <c r="AH78" s="171"/>
      <c r="AI78" s="205"/>
      <c r="AJ78" s="204"/>
      <c r="AK78" s="192"/>
      <c r="AL78" s="167">
        <v>108</v>
      </c>
      <c r="AM78" s="168">
        <v>50</v>
      </c>
      <c r="AN78" s="171">
        <v>3</v>
      </c>
      <c r="AO78" s="163"/>
      <c r="AP78" s="168"/>
      <c r="AQ78" s="164"/>
      <c r="AR78" s="167"/>
      <c r="AS78" s="168"/>
      <c r="AT78" s="171"/>
      <c r="AU78" s="205"/>
      <c r="AV78" s="204"/>
      <c r="AW78" s="192"/>
      <c r="AX78" s="191"/>
      <c r="AY78" s="204"/>
      <c r="AZ78" s="206"/>
      <c r="BA78" s="191"/>
      <c r="BB78" s="204"/>
      <c r="BC78" s="192"/>
      <c r="BD78" s="576" t="s">
        <v>140</v>
      </c>
      <c r="BE78" s="515"/>
      <c r="BF78" s="515"/>
      <c r="BG78" s="515"/>
      <c r="BH78" s="515"/>
      <c r="BI78" s="577"/>
      <c r="BJ78" s="3"/>
      <c r="BK78" s="1"/>
      <c r="BN78" s="13"/>
      <c r="BO78" s="13"/>
      <c r="BQ78" s="3"/>
      <c r="BR78" s="3"/>
    </row>
    <row r="79" spans="1:70" ht="45" customHeight="1" x14ac:dyDescent="0.45">
      <c r="A79" s="193" t="s">
        <v>180</v>
      </c>
      <c r="B79" s="380" t="s">
        <v>187</v>
      </c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422"/>
      <c r="P79" s="357"/>
      <c r="Q79" s="355"/>
      <c r="R79" s="355">
        <v>3</v>
      </c>
      <c r="S79" s="358"/>
      <c r="T79" s="354">
        <f t="shared" si="33"/>
        <v>108</v>
      </c>
      <c r="U79" s="355"/>
      <c r="V79" s="355">
        <f t="shared" si="34"/>
        <v>48</v>
      </c>
      <c r="W79" s="358"/>
      <c r="X79" s="357">
        <v>32</v>
      </c>
      <c r="Y79" s="355"/>
      <c r="Z79" s="355"/>
      <c r="AA79" s="355"/>
      <c r="AB79" s="355">
        <v>16</v>
      </c>
      <c r="AC79" s="355"/>
      <c r="AD79" s="355"/>
      <c r="AE79" s="356"/>
      <c r="AF79" s="167"/>
      <c r="AG79" s="168"/>
      <c r="AH79" s="171"/>
      <c r="AI79" s="205"/>
      <c r="AJ79" s="204"/>
      <c r="AK79" s="192"/>
      <c r="AL79" s="167">
        <v>108</v>
      </c>
      <c r="AM79" s="168">
        <v>48</v>
      </c>
      <c r="AN79" s="171">
        <v>3</v>
      </c>
      <c r="AO79" s="163"/>
      <c r="AP79" s="168"/>
      <c r="AQ79" s="164"/>
      <c r="AR79" s="167"/>
      <c r="AS79" s="168"/>
      <c r="AT79" s="171"/>
      <c r="AU79" s="205"/>
      <c r="AV79" s="204"/>
      <c r="AW79" s="192"/>
      <c r="AX79" s="191"/>
      <c r="AY79" s="204"/>
      <c r="AZ79" s="206"/>
      <c r="BA79" s="191"/>
      <c r="BB79" s="204"/>
      <c r="BC79" s="192"/>
      <c r="BD79" s="549" t="s">
        <v>141</v>
      </c>
      <c r="BE79" s="550"/>
      <c r="BF79" s="550"/>
      <c r="BG79" s="550"/>
      <c r="BH79" s="550"/>
      <c r="BI79" s="551"/>
      <c r="BJ79" s="3"/>
      <c r="BK79" s="1"/>
      <c r="BN79" s="13"/>
      <c r="BO79" s="13"/>
      <c r="BQ79" s="3"/>
      <c r="BR79" s="3"/>
    </row>
    <row r="80" spans="1:70" ht="72.75" customHeight="1" thickBot="1" x14ac:dyDescent="0.5">
      <c r="A80" s="62" t="s">
        <v>181</v>
      </c>
      <c r="B80" s="462" t="s">
        <v>399</v>
      </c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4"/>
      <c r="P80" s="384"/>
      <c r="Q80" s="379"/>
      <c r="R80" s="379">
        <v>4</v>
      </c>
      <c r="S80" s="404"/>
      <c r="T80" s="365">
        <f t="shared" si="33"/>
        <v>100</v>
      </c>
      <c r="U80" s="379"/>
      <c r="V80" s="379">
        <v>36</v>
      </c>
      <c r="W80" s="404"/>
      <c r="X80" s="384">
        <v>22</v>
      </c>
      <c r="Y80" s="379"/>
      <c r="Z80" s="379"/>
      <c r="AA80" s="379"/>
      <c r="AB80" s="379">
        <v>14</v>
      </c>
      <c r="AC80" s="379"/>
      <c r="AD80" s="379"/>
      <c r="AE80" s="366"/>
      <c r="AF80" s="197"/>
      <c r="AG80" s="179"/>
      <c r="AH80" s="198"/>
      <c r="AI80" s="117"/>
      <c r="AJ80" s="116"/>
      <c r="AK80" s="118"/>
      <c r="AL80" s="127"/>
      <c r="AM80" s="116"/>
      <c r="AN80" s="128"/>
      <c r="AO80" s="195">
        <v>100</v>
      </c>
      <c r="AP80" s="179">
        <v>36</v>
      </c>
      <c r="AQ80" s="196">
        <v>3</v>
      </c>
      <c r="AR80" s="197"/>
      <c r="AS80" s="179"/>
      <c r="AT80" s="198"/>
      <c r="AU80" s="117"/>
      <c r="AV80" s="116"/>
      <c r="AW80" s="118"/>
      <c r="AX80" s="127"/>
      <c r="AY80" s="116"/>
      <c r="AZ80" s="128"/>
      <c r="BA80" s="127"/>
      <c r="BB80" s="116"/>
      <c r="BC80" s="118"/>
      <c r="BD80" s="542" t="s">
        <v>142</v>
      </c>
      <c r="BE80" s="543"/>
      <c r="BF80" s="543"/>
      <c r="BG80" s="543"/>
      <c r="BH80" s="543"/>
      <c r="BI80" s="544"/>
      <c r="BJ80" s="3"/>
      <c r="BK80" s="1"/>
      <c r="BN80" s="13"/>
      <c r="BO80" s="13"/>
      <c r="BQ80" s="3"/>
      <c r="BR80" s="3"/>
    </row>
    <row r="81" spans="1:70" s="22" customFormat="1" ht="52.5" customHeight="1" x14ac:dyDescent="0.5">
      <c r="A81" s="50" t="s">
        <v>123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8"/>
      <c r="S81" s="278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9"/>
      <c r="AF81" s="43"/>
      <c r="AG81" s="277"/>
      <c r="AH81" s="277"/>
      <c r="AI81" s="526" t="s">
        <v>123</v>
      </c>
      <c r="AJ81" s="526"/>
      <c r="AK81" s="526"/>
      <c r="AL81" s="526"/>
      <c r="AM81" s="526"/>
      <c r="AN81" s="526"/>
      <c r="AO81" s="526"/>
      <c r="AP81" s="526"/>
      <c r="AQ81" s="526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1"/>
      <c r="BH81" s="1"/>
      <c r="BI81" s="1"/>
      <c r="BJ81" s="23"/>
      <c r="BK81" s="1"/>
    </row>
    <row r="82" spans="1:70" s="22" customFormat="1" ht="17.25" customHeight="1" x14ac:dyDescent="0.45">
      <c r="A82" s="465" t="s">
        <v>348</v>
      </c>
      <c r="B82" s="465"/>
      <c r="C82" s="465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280"/>
      <c r="Z82" s="280"/>
      <c r="AA82" s="280"/>
      <c r="AB82" s="280"/>
      <c r="AC82" s="280"/>
      <c r="AD82" s="277"/>
      <c r="AE82" s="279"/>
      <c r="AF82" s="277"/>
      <c r="AG82" s="277"/>
      <c r="AH82" s="277"/>
      <c r="AI82" s="338" t="s">
        <v>349</v>
      </c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1"/>
      <c r="BJ82" s="23"/>
      <c r="BK82" s="1"/>
      <c r="BL82" s="23"/>
      <c r="BM82" s="23"/>
    </row>
    <row r="83" spans="1:70" s="22" customFormat="1" ht="51.75" customHeight="1" x14ac:dyDescent="0.45">
      <c r="A83" s="465"/>
      <c r="B83" s="465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280"/>
      <c r="Z83" s="280"/>
      <c r="AA83" s="280"/>
      <c r="AB83" s="280"/>
      <c r="AC83" s="280"/>
      <c r="AD83" s="277"/>
      <c r="AE83" s="279"/>
      <c r="AF83" s="277"/>
      <c r="AG83" s="277"/>
      <c r="AH83" s="277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1"/>
      <c r="BJ83" s="23"/>
      <c r="BK83" s="1"/>
      <c r="BL83" s="23"/>
      <c r="BM83" s="23"/>
    </row>
    <row r="84" spans="1:70" s="21" customFormat="1" ht="43.5" customHeight="1" x14ac:dyDescent="0.5">
      <c r="A84" s="497"/>
      <c r="B84" s="497"/>
      <c r="C84" s="497"/>
      <c r="D84" s="497"/>
      <c r="E84" s="497"/>
      <c r="F84" s="497"/>
      <c r="G84" s="497"/>
      <c r="H84" s="494" t="s">
        <v>164</v>
      </c>
      <c r="I84" s="494"/>
      <c r="J84" s="494"/>
      <c r="K84" s="494"/>
      <c r="L84" s="494"/>
      <c r="M84" s="494"/>
      <c r="N84" s="494"/>
      <c r="O84" s="494"/>
      <c r="P84" s="494"/>
      <c r="Q84" s="494"/>
      <c r="R84" s="281"/>
      <c r="S84" s="281"/>
      <c r="T84" s="281"/>
      <c r="U84" s="281"/>
      <c r="V84" s="277"/>
      <c r="W84" s="277"/>
      <c r="X84" s="277"/>
      <c r="Y84" s="277"/>
      <c r="Z84" s="277"/>
      <c r="AA84" s="277"/>
      <c r="AB84" s="277"/>
      <c r="AC84" s="277"/>
      <c r="AD84" s="277"/>
      <c r="AE84" s="279"/>
      <c r="AF84" s="277"/>
      <c r="AG84" s="277"/>
      <c r="AH84" s="277"/>
      <c r="AI84" s="282"/>
      <c r="AJ84" s="283"/>
      <c r="AK84" s="283"/>
      <c r="AL84" s="283"/>
      <c r="AM84" s="283"/>
      <c r="AN84" s="283"/>
      <c r="AO84" s="283"/>
      <c r="AP84" s="341" t="s">
        <v>167</v>
      </c>
      <c r="AQ84" s="341"/>
      <c r="AR84" s="341"/>
      <c r="AS84" s="341"/>
      <c r="AT84" s="341"/>
      <c r="AU84" s="341"/>
      <c r="AV84" s="341"/>
      <c r="AW84" s="34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77"/>
      <c r="BI84" s="43"/>
      <c r="BJ84" s="20"/>
      <c r="BK84" s="1"/>
      <c r="BL84" s="20"/>
      <c r="BM84" s="20"/>
    </row>
    <row r="85" spans="1:70" s="22" customFormat="1" ht="54.75" customHeight="1" x14ac:dyDescent="0.5">
      <c r="A85" s="498"/>
      <c r="B85" s="498"/>
      <c r="C85" s="498"/>
      <c r="D85" s="498"/>
      <c r="E85" s="498"/>
      <c r="F85" s="498"/>
      <c r="G85" s="498"/>
      <c r="H85" s="340">
        <v>2022</v>
      </c>
      <c r="I85" s="340"/>
      <c r="J85" s="340"/>
      <c r="K85" s="1"/>
      <c r="L85" s="1"/>
      <c r="M85" s="1"/>
      <c r="N85" s="1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5"/>
      <c r="AF85" s="284"/>
      <c r="AG85" s="284"/>
      <c r="AH85" s="284"/>
      <c r="AI85" s="453" t="s">
        <v>163</v>
      </c>
      <c r="AJ85" s="453"/>
      <c r="AK85" s="453"/>
      <c r="AL85" s="453"/>
      <c r="AM85" s="453"/>
      <c r="AN85" s="453"/>
      <c r="AO85" s="453"/>
      <c r="AP85" s="340">
        <v>2022</v>
      </c>
      <c r="AQ85" s="340"/>
      <c r="AR85" s="340"/>
      <c r="AS85" s="1"/>
      <c r="AT85" s="1"/>
      <c r="AU85" s="1"/>
      <c r="AV85" s="1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4"/>
      <c r="BH85" s="284"/>
      <c r="BI85" s="1"/>
      <c r="BJ85" s="23"/>
      <c r="BK85" s="1"/>
      <c r="BL85" s="23"/>
      <c r="BM85" s="23"/>
    </row>
    <row r="86" spans="1:70" s="66" customFormat="1" ht="40.5" x14ac:dyDescent="0.55000000000000004">
      <c r="A86" s="287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8"/>
      <c r="S86" s="288"/>
      <c r="T86" s="287"/>
      <c r="U86" s="287"/>
      <c r="V86" s="287"/>
      <c r="W86" s="287"/>
      <c r="X86" s="287"/>
      <c r="Y86" s="287"/>
      <c r="Z86" s="287"/>
      <c r="AA86" s="289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90"/>
      <c r="BE86" s="290"/>
      <c r="BF86" s="290"/>
      <c r="BG86" s="290"/>
      <c r="BH86" s="290"/>
      <c r="BI86" s="43"/>
      <c r="BJ86" s="67"/>
      <c r="BK86" s="1"/>
      <c r="BL86" s="67"/>
      <c r="BM86" s="67"/>
    </row>
    <row r="87" spans="1:70" s="66" customFormat="1" ht="33" customHeight="1" x14ac:dyDescent="0.55000000000000004">
      <c r="A87" s="28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8"/>
      <c r="S87" s="288"/>
      <c r="T87" s="287"/>
      <c r="U87" s="287"/>
      <c r="V87" s="287"/>
      <c r="W87" s="287"/>
      <c r="X87" s="287"/>
      <c r="Y87" s="287"/>
      <c r="Z87" s="287"/>
      <c r="AA87" s="289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90"/>
      <c r="BE87" s="290"/>
      <c r="BF87" s="290"/>
      <c r="BG87" s="290"/>
      <c r="BH87" s="290"/>
      <c r="BI87" s="43"/>
      <c r="BJ87" s="67"/>
      <c r="BK87" s="1"/>
      <c r="BL87" s="67"/>
      <c r="BM87" s="67"/>
    </row>
    <row r="88" spans="1:70" s="21" customFormat="1" ht="48.75" customHeight="1" x14ac:dyDescent="0.5">
      <c r="A88" s="48" t="s">
        <v>413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  <c r="S88" s="44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5"/>
      <c r="BE88" s="45"/>
      <c r="BF88" s="45"/>
      <c r="BG88" s="45"/>
      <c r="BH88" s="45"/>
      <c r="BI88" s="43"/>
      <c r="BJ88" s="20"/>
      <c r="BK88" s="1"/>
      <c r="BL88" s="20"/>
      <c r="BM88" s="20"/>
    </row>
    <row r="89" spans="1:70" s="21" customFormat="1" ht="48.75" customHeight="1" thickBot="1" x14ac:dyDescent="0.55000000000000004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  <c r="S89" s="44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5"/>
      <c r="BE89" s="45"/>
      <c r="BF89" s="45"/>
      <c r="BG89" s="45"/>
      <c r="BH89" s="45"/>
      <c r="BI89" s="43"/>
      <c r="BJ89" s="20"/>
      <c r="BK89" s="1"/>
      <c r="BL89" s="20"/>
      <c r="BM89" s="20"/>
    </row>
    <row r="90" spans="1:70" ht="47.25" customHeight="1" thickBot="1" x14ac:dyDescent="0.5">
      <c r="A90" s="407" t="s">
        <v>96</v>
      </c>
      <c r="B90" s="410" t="s">
        <v>333</v>
      </c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2"/>
      <c r="P90" s="419" t="s">
        <v>8</v>
      </c>
      <c r="Q90" s="394"/>
      <c r="R90" s="394" t="s">
        <v>9</v>
      </c>
      <c r="S90" s="395"/>
      <c r="T90" s="471" t="s">
        <v>10</v>
      </c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3"/>
      <c r="AF90" s="555" t="s">
        <v>34</v>
      </c>
      <c r="AG90" s="556"/>
      <c r="AH90" s="556"/>
      <c r="AI90" s="556"/>
      <c r="AJ90" s="556"/>
      <c r="AK90" s="556"/>
      <c r="AL90" s="556"/>
      <c r="AM90" s="556"/>
      <c r="AN90" s="556"/>
      <c r="AO90" s="556"/>
      <c r="AP90" s="556"/>
      <c r="AQ90" s="556"/>
      <c r="AR90" s="556"/>
      <c r="AS90" s="556"/>
      <c r="AT90" s="556"/>
      <c r="AU90" s="556"/>
      <c r="AV90" s="556"/>
      <c r="AW90" s="556"/>
      <c r="AX90" s="556"/>
      <c r="AY90" s="556"/>
      <c r="AZ90" s="556"/>
      <c r="BA90" s="556"/>
      <c r="BB90" s="556"/>
      <c r="BC90" s="556"/>
      <c r="BD90" s="527" t="s">
        <v>97</v>
      </c>
      <c r="BE90" s="528"/>
      <c r="BF90" s="528"/>
      <c r="BG90" s="528"/>
      <c r="BH90" s="528"/>
      <c r="BI90" s="529"/>
      <c r="BJ90" s="3"/>
      <c r="BK90" s="1"/>
      <c r="BN90" s="13"/>
      <c r="BO90" s="13"/>
      <c r="BQ90" s="3"/>
      <c r="BR90" s="3"/>
    </row>
    <row r="91" spans="1:70" ht="53.25" customHeight="1" thickBot="1" x14ac:dyDescent="0.5">
      <c r="A91" s="408"/>
      <c r="B91" s="413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5"/>
      <c r="P91" s="420"/>
      <c r="Q91" s="396"/>
      <c r="R91" s="396"/>
      <c r="S91" s="397"/>
      <c r="T91" s="451" t="s">
        <v>5</v>
      </c>
      <c r="U91" s="394"/>
      <c r="V91" s="394" t="s">
        <v>11</v>
      </c>
      <c r="W91" s="477"/>
      <c r="X91" s="388" t="s">
        <v>12</v>
      </c>
      <c r="Y91" s="389"/>
      <c r="Z91" s="389"/>
      <c r="AA91" s="389"/>
      <c r="AB91" s="389"/>
      <c r="AC91" s="389"/>
      <c r="AD91" s="389"/>
      <c r="AE91" s="439"/>
      <c r="AF91" s="440" t="s">
        <v>14</v>
      </c>
      <c r="AG91" s="389"/>
      <c r="AH91" s="389"/>
      <c r="AI91" s="389"/>
      <c r="AJ91" s="389"/>
      <c r="AK91" s="390"/>
      <c r="AL91" s="388" t="s">
        <v>15</v>
      </c>
      <c r="AM91" s="389"/>
      <c r="AN91" s="389"/>
      <c r="AO91" s="389"/>
      <c r="AP91" s="389"/>
      <c r="AQ91" s="439"/>
      <c r="AR91" s="440" t="s">
        <v>16</v>
      </c>
      <c r="AS91" s="389"/>
      <c r="AT91" s="389"/>
      <c r="AU91" s="389"/>
      <c r="AV91" s="389"/>
      <c r="AW91" s="390"/>
      <c r="AX91" s="388" t="s">
        <v>156</v>
      </c>
      <c r="AY91" s="389"/>
      <c r="AZ91" s="389"/>
      <c r="BA91" s="389"/>
      <c r="BB91" s="389"/>
      <c r="BC91" s="390"/>
      <c r="BD91" s="530"/>
      <c r="BE91" s="531"/>
      <c r="BF91" s="531"/>
      <c r="BG91" s="531"/>
      <c r="BH91" s="531"/>
      <c r="BI91" s="532"/>
      <c r="BJ91" s="3"/>
      <c r="BK91" s="1"/>
      <c r="BN91" s="13"/>
      <c r="BO91" s="13"/>
      <c r="BQ91" s="3"/>
      <c r="BR91" s="3"/>
    </row>
    <row r="92" spans="1:70" ht="76.900000000000006" customHeight="1" thickBot="1" x14ac:dyDescent="0.5">
      <c r="A92" s="408"/>
      <c r="B92" s="413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5"/>
      <c r="P92" s="420"/>
      <c r="Q92" s="396"/>
      <c r="R92" s="396"/>
      <c r="S92" s="397"/>
      <c r="T92" s="400"/>
      <c r="U92" s="396"/>
      <c r="V92" s="396"/>
      <c r="W92" s="478"/>
      <c r="X92" s="441" t="s">
        <v>13</v>
      </c>
      <c r="Y92" s="442"/>
      <c r="Z92" s="442" t="s">
        <v>98</v>
      </c>
      <c r="AA92" s="442"/>
      <c r="AB92" s="442" t="s">
        <v>99</v>
      </c>
      <c r="AC92" s="442"/>
      <c r="AD92" s="442" t="s">
        <v>70</v>
      </c>
      <c r="AE92" s="443"/>
      <c r="AF92" s="375" t="s">
        <v>151</v>
      </c>
      <c r="AG92" s="373"/>
      <c r="AH92" s="374"/>
      <c r="AI92" s="375" t="s">
        <v>351</v>
      </c>
      <c r="AJ92" s="373"/>
      <c r="AK92" s="376"/>
      <c r="AL92" s="372" t="s">
        <v>176</v>
      </c>
      <c r="AM92" s="373"/>
      <c r="AN92" s="374"/>
      <c r="AO92" s="375" t="s">
        <v>177</v>
      </c>
      <c r="AP92" s="373"/>
      <c r="AQ92" s="376"/>
      <c r="AR92" s="372" t="s">
        <v>152</v>
      </c>
      <c r="AS92" s="373"/>
      <c r="AT92" s="374"/>
      <c r="AU92" s="375" t="s">
        <v>153</v>
      </c>
      <c r="AV92" s="373"/>
      <c r="AW92" s="376"/>
      <c r="AX92" s="372" t="s">
        <v>185</v>
      </c>
      <c r="AY92" s="373"/>
      <c r="AZ92" s="374"/>
      <c r="BA92" s="385" t="s">
        <v>154</v>
      </c>
      <c r="BB92" s="386"/>
      <c r="BC92" s="387"/>
      <c r="BD92" s="530"/>
      <c r="BE92" s="531"/>
      <c r="BF92" s="531"/>
      <c r="BG92" s="531"/>
      <c r="BH92" s="531"/>
      <c r="BI92" s="532"/>
      <c r="BJ92" s="3"/>
      <c r="BK92" s="1"/>
      <c r="BN92" s="13"/>
      <c r="BO92" s="13"/>
      <c r="BQ92" s="3"/>
      <c r="BR92" s="3"/>
    </row>
    <row r="93" spans="1:70" ht="166.5" customHeight="1" thickBot="1" x14ac:dyDescent="0.5">
      <c r="A93" s="409"/>
      <c r="B93" s="416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8"/>
      <c r="P93" s="421"/>
      <c r="Q93" s="398"/>
      <c r="R93" s="398"/>
      <c r="S93" s="399"/>
      <c r="T93" s="401"/>
      <c r="U93" s="398"/>
      <c r="V93" s="398"/>
      <c r="W93" s="444"/>
      <c r="X93" s="401"/>
      <c r="Y93" s="398"/>
      <c r="Z93" s="398"/>
      <c r="AA93" s="398"/>
      <c r="AB93" s="398"/>
      <c r="AC93" s="398"/>
      <c r="AD93" s="398"/>
      <c r="AE93" s="399"/>
      <c r="AF93" s="119" t="s">
        <v>3</v>
      </c>
      <c r="AG93" s="120" t="s">
        <v>17</v>
      </c>
      <c r="AH93" s="121" t="s">
        <v>18</v>
      </c>
      <c r="AI93" s="57" t="s">
        <v>3</v>
      </c>
      <c r="AJ93" s="58" t="s">
        <v>17</v>
      </c>
      <c r="AK93" s="59" t="s">
        <v>18</v>
      </c>
      <c r="AL93" s="119" t="s">
        <v>3</v>
      </c>
      <c r="AM93" s="120" t="s">
        <v>17</v>
      </c>
      <c r="AN93" s="121" t="s">
        <v>18</v>
      </c>
      <c r="AO93" s="57" t="s">
        <v>3</v>
      </c>
      <c r="AP93" s="58" t="s">
        <v>17</v>
      </c>
      <c r="AQ93" s="59" t="s">
        <v>18</v>
      </c>
      <c r="AR93" s="119" t="s">
        <v>3</v>
      </c>
      <c r="AS93" s="120" t="s">
        <v>17</v>
      </c>
      <c r="AT93" s="121" t="s">
        <v>18</v>
      </c>
      <c r="AU93" s="57" t="s">
        <v>3</v>
      </c>
      <c r="AV93" s="58" t="s">
        <v>17</v>
      </c>
      <c r="AW93" s="59" t="s">
        <v>18</v>
      </c>
      <c r="AX93" s="119" t="s">
        <v>3</v>
      </c>
      <c r="AY93" s="120" t="s">
        <v>17</v>
      </c>
      <c r="AZ93" s="121" t="s">
        <v>18</v>
      </c>
      <c r="BA93" s="60" t="s">
        <v>3</v>
      </c>
      <c r="BB93" s="58" t="s">
        <v>17</v>
      </c>
      <c r="BC93" s="59" t="s">
        <v>18</v>
      </c>
      <c r="BD93" s="533"/>
      <c r="BE93" s="534"/>
      <c r="BF93" s="534"/>
      <c r="BG93" s="534"/>
      <c r="BH93" s="534"/>
      <c r="BI93" s="535"/>
      <c r="BJ93" s="3"/>
      <c r="BK93" s="1"/>
      <c r="BN93" s="13"/>
      <c r="BO93" s="13"/>
      <c r="BQ93" s="3"/>
      <c r="BR93" s="3"/>
    </row>
    <row r="94" spans="1:70" s="853" customFormat="1" ht="69" customHeight="1" x14ac:dyDescent="0.45">
      <c r="A94" s="838" t="s">
        <v>189</v>
      </c>
      <c r="B94" s="839" t="s">
        <v>277</v>
      </c>
      <c r="C94" s="840"/>
      <c r="D94" s="840"/>
      <c r="E94" s="840"/>
      <c r="F94" s="840"/>
      <c r="G94" s="840"/>
      <c r="H94" s="840"/>
      <c r="I94" s="840"/>
      <c r="J94" s="840"/>
      <c r="K94" s="840"/>
      <c r="L94" s="840"/>
      <c r="M94" s="840"/>
      <c r="N94" s="840"/>
      <c r="O94" s="841"/>
      <c r="P94" s="842">
        <v>1</v>
      </c>
      <c r="Q94" s="843"/>
      <c r="R94" s="843">
        <v>2</v>
      </c>
      <c r="S94" s="844"/>
      <c r="T94" s="845">
        <f t="shared" ref="T94" si="35">SUM(AF94,AI94,AL94,AO94,AR94,AU94,AX94,BA94)</f>
        <v>326</v>
      </c>
      <c r="U94" s="843"/>
      <c r="V94" s="843">
        <f t="shared" ref="V94" si="36">SUM(AG94,AJ94,AM94,AP94,AS94,AV94,AY94,BB94)</f>
        <v>146</v>
      </c>
      <c r="W94" s="846"/>
      <c r="X94" s="842">
        <v>66</v>
      </c>
      <c r="Y94" s="843"/>
      <c r="Z94" s="843">
        <v>64</v>
      </c>
      <c r="AA94" s="843"/>
      <c r="AB94" s="843">
        <v>16</v>
      </c>
      <c r="AC94" s="843"/>
      <c r="AD94" s="843"/>
      <c r="AE94" s="844"/>
      <c r="AF94" s="847">
        <v>120</v>
      </c>
      <c r="AG94" s="848">
        <v>62</v>
      </c>
      <c r="AH94" s="849">
        <v>3</v>
      </c>
      <c r="AI94" s="850">
        <v>206</v>
      </c>
      <c r="AJ94" s="848">
        <v>84</v>
      </c>
      <c r="AK94" s="851">
        <v>6</v>
      </c>
      <c r="AL94" s="847"/>
      <c r="AM94" s="848"/>
      <c r="AN94" s="849"/>
      <c r="AO94" s="850"/>
      <c r="AP94" s="848"/>
      <c r="AQ94" s="851"/>
      <c r="AR94" s="847"/>
      <c r="AS94" s="848"/>
      <c r="AT94" s="849"/>
      <c r="AU94" s="850"/>
      <c r="AV94" s="848"/>
      <c r="AW94" s="851"/>
      <c r="AX94" s="847"/>
      <c r="AY94" s="848"/>
      <c r="AZ94" s="849"/>
      <c r="BA94" s="850"/>
      <c r="BB94" s="848"/>
      <c r="BC94" s="851"/>
      <c r="BD94" s="852" t="s">
        <v>296</v>
      </c>
      <c r="BE94" s="540"/>
      <c r="BF94" s="540"/>
      <c r="BG94" s="540"/>
      <c r="BH94" s="540"/>
      <c r="BI94" s="541"/>
      <c r="BK94" s="854"/>
      <c r="BN94" s="855"/>
      <c r="BO94" s="855"/>
      <c r="BP94" s="855"/>
    </row>
    <row r="95" spans="1:70" ht="72" customHeight="1" x14ac:dyDescent="0.45">
      <c r="A95" s="102" t="s">
        <v>207</v>
      </c>
      <c r="B95" s="423" t="s">
        <v>258</v>
      </c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61"/>
      <c r="P95" s="357"/>
      <c r="Q95" s="355"/>
      <c r="R95" s="355"/>
      <c r="S95" s="358"/>
      <c r="T95" s="354"/>
      <c r="U95" s="355"/>
      <c r="V95" s="355"/>
      <c r="W95" s="356"/>
      <c r="X95" s="357"/>
      <c r="Y95" s="355"/>
      <c r="Z95" s="355"/>
      <c r="AA95" s="355"/>
      <c r="AB95" s="355"/>
      <c r="AC95" s="355"/>
      <c r="AD95" s="355"/>
      <c r="AE95" s="358"/>
      <c r="AF95" s="163"/>
      <c r="AG95" s="168"/>
      <c r="AH95" s="164"/>
      <c r="AI95" s="167"/>
      <c r="AJ95" s="168"/>
      <c r="AK95" s="171"/>
      <c r="AL95" s="166"/>
      <c r="AM95" s="168"/>
      <c r="AN95" s="166"/>
      <c r="AO95" s="167"/>
      <c r="AP95" s="168"/>
      <c r="AQ95" s="171"/>
      <c r="AR95" s="163"/>
      <c r="AS95" s="168"/>
      <c r="AT95" s="164"/>
      <c r="AU95" s="167"/>
      <c r="AV95" s="168"/>
      <c r="AW95" s="171">
        <f>SUM(AW96:AW100)</f>
        <v>0</v>
      </c>
      <c r="AX95" s="163">
        <f>SUM(AX96:AX100)</f>
        <v>0</v>
      </c>
      <c r="AY95" s="168">
        <f>SUM(AY96:AY100)</f>
        <v>0</v>
      </c>
      <c r="AZ95" s="164">
        <f>SUM(AZ96:AZ100)</f>
        <v>0</v>
      </c>
      <c r="BA95" s="167"/>
      <c r="BB95" s="168"/>
      <c r="BC95" s="171"/>
      <c r="BD95" s="814">
        <f>SUM(X95:AE95)</f>
        <v>0</v>
      </c>
      <c r="BE95" s="565"/>
      <c r="BF95" s="565"/>
      <c r="BG95" s="565"/>
      <c r="BH95" s="565"/>
      <c r="BI95" s="566"/>
      <c r="BJ95" s="3"/>
      <c r="BK95" s="1"/>
      <c r="BN95" s="13"/>
      <c r="BO95" s="13"/>
      <c r="BQ95" s="3"/>
      <c r="BR95" s="3"/>
    </row>
    <row r="96" spans="1:70" ht="43.5" customHeight="1" x14ac:dyDescent="0.45">
      <c r="A96" s="193" t="s">
        <v>208</v>
      </c>
      <c r="B96" s="380" t="s">
        <v>205</v>
      </c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2"/>
      <c r="P96" s="357"/>
      <c r="Q96" s="355"/>
      <c r="R96" s="355">
        <v>3</v>
      </c>
      <c r="S96" s="358"/>
      <c r="T96" s="354">
        <f t="shared" ref="T96:T106" si="37">SUM(AF96,AI96,AL96,AO96,AR96,AU96,AX96,BA96)</f>
        <v>108</v>
      </c>
      <c r="U96" s="355"/>
      <c r="V96" s="355">
        <f t="shared" ref="V96:V106" si="38">SUM(AG96,AJ96,AM96,AP96,AS96,AV96,AY96,BB96)</f>
        <v>60</v>
      </c>
      <c r="W96" s="356"/>
      <c r="X96" s="357">
        <v>28</v>
      </c>
      <c r="Y96" s="355"/>
      <c r="Z96" s="355">
        <v>32</v>
      </c>
      <c r="AA96" s="355"/>
      <c r="AB96" s="355"/>
      <c r="AC96" s="355"/>
      <c r="AD96" s="355"/>
      <c r="AE96" s="358"/>
      <c r="AF96" s="163"/>
      <c r="AG96" s="168"/>
      <c r="AH96" s="164"/>
      <c r="AI96" s="167"/>
      <c r="AJ96" s="168"/>
      <c r="AK96" s="171"/>
      <c r="AL96" s="163">
        <v>108</v>
      </c>
      <c r="AM96" s="168">
        <v>60</v>
      </c>
      <c r="AN96" s="164">
        <v>3</v>
      </c>
      <c r="AO96" s="167"/>
      <c r="AP96" s="168"/>
      <c r="AQ96" s="171"/>
      <c r="AR96" s="163"/>
      <c r="AS96" s="168"/>
      <c r="AT96" s="164"/>
      <c r="AU96" s="167"/>
      <c r="AV96" s="168"/>
      <c r="AW96" s="171"/>
      <c r="AX96" s="163"/>
      <c r="AY96" s="168"/>
      <c r="AZ96" s="164"/>
      <c r="BA96" s="167"/>
      <c r="BB96" s="168"/>
      <c r="BC96" s="171"/>
      <c r="BD96" s="800" t="s">
        <v>306</v>
      </c>
      <c r="BE96" s="550"/>
      <c r="BF96" s="550"/>
      <c r="BG96" s="550"/>
      <c r="BH96" s="550"/>
      <c r="BI96" s="551"/>
      <c r="BJ96" s="3"/>
      <c r="BK96" s="1"/>
      <c r="BN96" s="13"/>
      <c r="BO96" s="13"/>
      <c r="BQ96" s="3"/>
      <c r="BR96" s="3"/>
    </row>
    <row r="97" spans="1:16382" ht="69.75" customHeight="1" x14ac:dyDescent="0.45">
      <c r="A97" s="193" t="s">
        <v>210</v>
      </c>
      <c r="B97" s="380" t="s">
        <v>316</v>
      </c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2"/>
      <c r="P97" s="357">
        <v>4</v>
      </c>
      <c r="Q97" s="355"/>
      <c r="R97" s="355">
        <v>3</v>
      </c>
      <c r="S97" s="358"/>
      <c r="T97" s="354">
        <f>SUM(AF97,AI97,AL97,AO97,AR97,AU97,AX97,BA97)</f>
        <v>336</v>
      </c>
      <c r="U97" s="355"/>
      <c r="V97" s="355">
        <f>SUM(AG97,AJ97,AM97,AP97,AS97,AV97,AY97,BB97)</f>
        <v>136</v>
      </c>
      <c r="W97" s="356"/>
      <c r="X97" s="357">
        <v>54</v>
      </c>
      <c r="Y97" s="355"/>
      <c r="Z97" s="355">
        <v>64</v>
      </c>
      <c r="AA97" s="355"/>
      <c r="AB97" s="355">
        <v>18</v>
      </c>
      <c r="AC97" s="355"/>
      <c r="AD97" s="355"/>
      <c r="AE97" s="358"/>
      <c r="AF97" s="163"/>
      <c r="AG97" s="168"/>
      <c r="AH97" s="164"/>
      <c r="AI97" s="167"/>
      <c r="AJ97" s="168"/>
      <c r="AK97" s="171"/>
      <c r="AL97" s="163">
        <v>216</v>
      </c>
      <c r="AM97" s="168">
        <v>76</v>
      </c>
      <c r="AN97" s="164">
        <v>6</v>
      </c>
      <c r="AO97" s="167">
        <v>120</v>
      </c>
      <c r="AP97" s="168">
        <v>60</v>
      </c>
      <c r="AQ97" s="171">
        <v>3</v>
      </c>
      <c r="AR97" s="163"/>
      <c r="AS97" s="168"/>
      <c r="AT97" s="164"/>
      <c r="AU97" s="167"/>
      <c r="AV97" s="168"/>
      <c r="AW97" s="171"/>
      <c r="AX97" s="163"/>
      <c r="AY97" s="168"/>
      <c r="AZ97" s="164"/>
      <c r="BA97" s="167"/>
      <c r="BB97" s="168"/>
      <c r="BC97" s="171"/>
      <c r="BD97" s="800" t="s">
        <v>225</v>
      </c>
      <c r="BE97" s="550"/>
      <c r="BF97" s="550"/>
      <c r="BG97" s="550"/>
      <c r="BH97" s="550"/>
      <c r="BI97" s="551"/>
      <c r="BJ97" s="143"/>
      <c r="BK97" s="1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5"/>
      <c r="BW97" s="354"/>
      <c r="BX97" s="355"/>
      <c r="BY97" s="355"/>
      <c r="BZ97" s="356"/>
      <c r="CA97" s="357"/>
      <c r="CB97" s="355"/>
      <c r="CC97" s="355"/>
      <c r="CD97" s="356"/>
      <c r="CE97" s="357"/>
      <c r="CF97" s="355"/>
      <c r="CG97" s="355"/>
      <c r="CH97" s="355"/>
      <c r="CI97" s="355"/>
      <c r="CJ97" s="355"/>
      <c r="CK97" s="355"/>
      <c r="CL97" s="358"/>
      <c r="CM97" s="73"/>
      <c r="CN97" s="77"/>
      <c r="CO97" s="74"/>
      <c r="CP97" s="75"/>
      <c r="CQ97" s="77"/>
      <c r="CR97" s="76"/>
      <c r="CS97" s="73"/>
      <c r="CT97" s="77"/>
      <c r="CU97" s="74"/>
      <c r="CV97" s="75"/>
      <c r="CW97" s="77"/>
      <c r="CX97" s="76"/>
      <c r="CY97" s="73"/>
      <c r="CZ97" s="77"/>
      <c r="DA97" s="74"/>
      <c r="DB97" s="75"/>
      <c r="DC97" s="77"/>
      <c r="DD97" s="76"/>
      <c r="DE97" s="73"/>
      <c r="DF97" s="77"/>
      <c r="DG97" s="74"/>
      <c r="DH97" s="75"/>
      <c r="DI97" s="77"/>
      <c r="DJ97" s="76"/>
      <c r="DK97" s="357"/>
      <c r="DL97" s="358"/>
      <c r="DM97" s="800"/>
      <c r="DN97" s="550"/>
      <c r="DO97" s="550"/>
      <c r="DP97" s="551"/>
      <c r="DQ97" s="78"/>
      <c r="DR97" s="380"/>
      <c r="DS97" s="381"/>
      <c r="DT97" s="381"/>
      <c r="DU97" s="381"/>
      <c r="DV97" s="381"/>
      <c r="DW97" s="381"/>
      <c r="DX97" s="381"/>
      <c r="DY97" s="381"/>
      <c r="DZ97" s="381"/>
      <c r="EA97" s="381"/>
      <c r="EB97" s="381"/>
      <c r="EC97" s="381"/>
      <c r="ED97" s="381"/>
      <c r="EE97" s="422"/>
      <c r="EF97" s="354"/>
      <c r="EG97" s="355"/>
      <c r="EH97" s="355"/>
      <c r="EI97" s="356"/>
      <c r="EJ97" s="357"/>
      <c r="EK97" s="355"/>
      <c r="EL97" s="355"/>
      <c r="EM97" s="356"/>
      <c r="EN97" s="357"/>
      <c r="EO97" s="355"/>
      <c r="EP97" s="355"/>
      <c r="EQ97" s="355"/>
      <c r="ER97" s="355"/>
      <c r="ES97" s="355"/>
      <c r="ET97" s="355"/>
      <c r="EU97" s="358"/>
      <c r="EV97" s="73"/>
      <c r="EW97" s="77"/>
      <c r="EX97" s="74"/>
      <c r="EY97" s="75"/>
      <c r="EZ97" s="77"/>
      <c r="FA97" s="76"/>
      <c r="FB97" s="73"/>
      <c r="FC97" s="77"/>
      <c r="FD97" s="74"/>
      <c r="FE97" s="75"/>
      <c r="FF97" s="77"/>
      <c r="FG97" s="76"/>
      <c r="FH97" s="73"/>
      <c r="FI97" s="77"/>
      <c r="FJ97" s="74"/>
      <c r="FK97" s="75"/>
      <c r="FL97" s="77"/>
      <c r="FM97" s="76"/>
      <c r="FN97" s="73"/>
      <c r="FO97" s="77"/>
      <c r="FP97" s="74"/>
      <c r="FQ97" s="75"/>
      <c r="FR97" s="77"/>
      <c r="FS97" s="76"/>
      <c r="FT97" s="357"/>
      <c r="FU97" s="358"/>
      <c r="FV97" s="800"/>
      <c r="FW97" s="550"/>
      <c r="FX97" s="550"/>
      <c r="FY97" s="551"/>
      <c r="FZ97" s="78"/>
      <c r="GA97" s="380"/>
      <c r="GB97" s="381"/>
      <c r="GC97" s="381"/>
      <c r="GD97" s="381"/>
      <c r="GE97" s="381"/>
      <c r="GF97" s="381"/>
      <c r="GG97" s="381"/>
      <c r="GH97" s="381"/>
      <c r="GI97" s="381"/>
      <c r="GJ97" s="381"/>
      <c r="GK97" s="381"/>
      <c r="GL97" s="381"/>
      <c r="GM97" s="381"/>
      <c r="GN97" s="422"/>
      <c r="GO97" s="354"/>
      <c r="GP97" s="355"/>
      <c r="GQ97" s="355"/>
      <c r="GR97" s="356"/>
      <c r="GS97" s="357"/>
      <c r="GT97" s="355"/>
      <c r="GU97" s="355"/>
      <c r="GV97" s="356"/>
      <c r="GW97" s="357"/>
      <c r="GX97" s="355"/>
      <c r="GY97" s="355"/>
      <c r="GZ97" s="355"/>
      <c r="HA97" s="355"/>
      <c r="HB97" s="355"/>
      <c r="HC97" s="355"/>
      <c r="HD97" s="358"/>
      <c r="HE97" s="73"/>
      <c r="HF97" s="77"/>
      <c r="HG97" s="74"/>
      <c r="HH97" s="75"/>
      <c r="HI97" s="77"/>
      <c r="HJ97" s="76"/>
      <c r="HK97" s="73"/>
      <c r="HL97" s="77"/>
      <c r="HM97" s="74"/>
      <c r="HN97" s="75"/>
      <c r="HO97" s="77"/>
      <c r="HP97" s="76"/>
      <c r="HQ97" s="73"/>
      <c r="HR97" s="77"/>
      <c r="HS97" s="74"/>
      <c r="HT97" s="75"/>
      <c r="HU97" s="77"/>
      <c r="HV97" s="76"/>
      <c r="HW97" s="73"/>
      <c r="HX97" s="77"/>
      <c r="HY97" s="74"/>
      <c r="HZ97" s="75"/>
      <c r="IA97" s="77"/>
      <c r="IB97" s="76"/>
      <c r="IC97" s="357"/>
      <c r="ID97" s="358"/>
      <c r="IE97" s="800"/>
      <c r="IF97" s="550"/>
      <c r="IG97" s="550"/>
      <c r="IH97" s="551"/>
      <c r="II97" s="78"/>
      <c r="IJ97" s="380"/>
      <c r="IK97" s="381"/>
      <c r="IL97" s="381"/>
      <c r="IM97" s="381"/>
      <c r="IN97" s="381"/>
      <c r="IO97" s="381"/>
      <c r="IP97" s="381"/>
      <c r="IQ97" s="381"/>
      <c r="IR97" s="381"/>
      <c r="IS97" s="381"/>
      <c r="IT97" s="381"/>
      <c r="IU97" s="381"/>
      <c r="IV97" s="381"/>
      <c r="IW97" s="422"/>
      <c r="IX97" s="354"/>
      <c r="IY97" s="355"/>
      <c r="IZ97" s="355"/>
      <c r="JA97" s="356"/>
      <c r="JB97" s="357"/>
      <c r="JC97" s="355"/>
      <c r="JD97" s="355"/>
      <c r="JE97" s="356"/>
      <c r="JF97" s="357"/>
      <c r="JG97" s="355"/>
      <c r="JH97" s="355"/>
      <c r="JI97" s="355"/>
      <c r="JJ97" s="355"/>
      <c r="JK97" s="355"/>
      <c r="JL97" s="355"/>
      <c r="JM97" s="358"/>
      <c r="JN97" s="73"/>
      <c r="JO97" s="77"/>
      <c r="JP97" s="74"/>
      <c r="JQ97" s="75"/>
      <c r="JR97" s="77"/>
      <c r="JS97" s="76"/>
      <c r="JT97" s="73"/>
      <c r="JU97" s="77"/>
      <c r="JV97" s="74"/>
      <c r="JW97" s="75"/>
      <c r="JX97" s="77"/>
      <c r="JY97" s="76"/>
      <c r="JZ97" s="73"/>
      <c r="KA97" s="77"/>
      <c r="KB97" s="74"/>
      <c r="KC97" s="75"/>
      <c r="KD97" s="77"/>
      <c r="KE97" s="76"/>
      <c r="KF97" s="73"/>
      <c r="KG97" s="77"/>
      <c r="KH97" s="74"/>
      <c r="KI97" s="75"/>
      <c r="KJ97" s="77"/>
      <c r="KK97" s="76"/>
      <c r="KL97" s="357"/>
      <c r="KM97" s="358"/>
      <c r="KN97" s="800"/>
      <c r="KO97" s="550"/>
      <c r="KP97" s="550"/>
      <c r="KQ97" s="551"/>
      <c r="KR97" s="78"/>
      <c r="KS97" s="380"/>
      <c r="KT97" s="381"/>
      <c r="KU97" s="381"/>
      <c r="KV97" s="381"/>
      <c r="KW97" s="381"/>
      <c r="KX97" s="381"/>
      <c r="KY97" s="381"/>
      <c r="KZ97" s="381"/>
      <c r="LA97" s="381"/>
      <c r="LB97" s="381"/>
      <c r="LC97" s="381"/>
      <c r="LD97" s="381"/>
      <c r="LE97" s="381"/>
      <c r="LF97" s="422"/>
      <c r="LG97" s="354"/>
      <c r="LH97" s="355"/>
      <c r="LI97" s="355"/>
      <c r="LJ97" s="356"/>
      <c r="LK97" s="357"/>
      <c r="LL97" s="355"/>
      <c r="LM97" s="355"/>
      <c r="LN97" s="356"/>
      <c r="LO97" s="357"/>
      <c r="LP97" s="355"/>
      <c r="LQ97" s="355"/>
      <c r="LR97" s="355"/>
      <c r="LS97" s="355"/>
      <c r="LT97" s="355"/>
      <c r="LU97" s="355"/>
      <c r="LV97" s="358"/>
      <c r="LW97" s="73"/>
      <c r="LX97" s="77"/>
      <c r="LY97" s="74"/>
      <c r="LZ97" s="75"/>
      <c r="MA97" s="77"/>
      <c r="MB97" s="76"/>
      <c r="MC97" s="73"/>
      <c r="MD97" s="77"/>
      <c r="ME97" s="74"/>
      <c r="MF97" s="75"/>
      <c r="MG97" s="77"/>
      <c r="MH97" s="76"/>
      <c r="MI97" s="73"/>
      <c r="MJ97" s="77"/>
      <c r="MK97" s="74"/>
      <c r="ML97" s="75"/>
      <c r="MM97" s="77"/>
      <c r="MN97" s="76"/>
      <c r="MO97" s="73"/>
      <c r="MP97" s="77"/>
      <c r="MQ97" s="74"/>
      <c r="MR97" s="75"/>
      <c r="MS97" s="77"/>
      <c r="MT97" s="76"/>
      <c r="MU97" s="357"/>
      <c r="MV97" s="358"/>
      <c r="MW97" s="800"/>
      <c r="MX97" s="550"/>
      <c r="MY97" s="550"/>
      <c r="MZ97" s="551"/>
      <c r="NA97" s="78"/>
      <c r="NB97" s="380"/>
      <c r="NC97" s="381"/>
      <c r="ND97" s="381"/>
      <c r="NE97" s="381"/>
      <c r="NF97" s="381"/>
      <c r="NG97" s="381"/>
      <c r="NH97" s="381"/>
      <c r="NI97" s="381"/>
      <c r="NJ97" s="381"/>
      <c r="NK97" s="381"/>
      <c r="NL97" s="381"/>
      <c r="NM97" s="381"/>
      <c r="NN97" s="381"/>
      <c r="NO97" s="422"/>
      <c r="NP97" s="354"/>
      <c r="NQ97" s="355"/>
      <c r="NR97" s="355"/>
      <c r="NS97" s="356"/>
      <c r="NT97" s="357"/>
      <c r="NU97" s="355"/>
      <c r="NV97" s="355"/>
      <c r="NW97" s="356"/>
      <c r="NX97" s="357"/>
      <c r="NY97" s="355"/>
      <c r="NZ97" s="355"/>
      <c r="OA97" s="355"/>
      <c r="OB97" s="355"/>
      <c r="OC97" s="355"/>
      <c r="OD97" s="355"/>
      <c r="OE97" s="358"/>
      <c r="OF97" s="73"/>
      <c r="OG97" s="77"/>
      <c r="OH97" s="74"/>
      <c r="OI97" s="75"/>
      <c r="OJ97" s="77"/>
      <c r="OK97" s="76"/>
      <c r="OL97" s="73"/>
      <c r="OM97" s="77"/>
      <c r="ON97" s="74"/>
      <c r="OO97" s="75"/>
      <c r="OP97" s="77"/>
      <c r="OQ97" s="76"/>
      <c r="OR97" s="73"/>
      <c r="OS97" s="77"/>
      <c r="OT97" s="74"/>
      <c r="OU97" s="75"/>
      <c r="OV97" s="77"/>
      <c r="OW97" s="76"/>
      <c r="OX97" s="73"/>
      <c r="OY97" s="77"/>
      <c r="OZ97" s="74"/>
      <c r="PA97" s="75"/>
      <c r="PB97" s="77"/>
      <c r="PC97" s="76"/>
      <c r="PD97" s="357"/>
      <c r="PE97" s="358"/>
      <c r="PF97" s="800"/>
      <c r="PG97" s="550"/>
      <c r="PH97" s="550"/>
      <c r="PI97" s="551"/>
      <c r="PJ97" s="78"/>
      <c r="PK97" s="380"/>
      <c r="PL97" s="381"/>
      <c r="PM97" s="381"/>
      <c r="PN97" s="381"/>
      <c r="PO97" s="381"/>
      <c r="PP97" s="381"/>
      <c r="PQ97" s="381"/>
      <c r="PR97" s="381"/>
      <c r="PS97" s="381"/>
      <c r="PT97" s="381"/>
      <c r="PU97" s="381"/>
      <c r="PV97" s="381"/>
      <c r="PW97" s="381"/>
      <c r="PX97" s="422"/>
      <c r="PY97" s="354"/>
      <c r="PZ97" s="355"/>
      <c r="QA97" s="355"/>
      <c r="QB97" s="356"/>
      <c r="QC97" s="357"/>
      <c r="QD97" s="355"/>
      <c r="QE97" s="355"/>
      <c r="QF97" s="356"/>
      <c r="QG97" s="357"/>
      <c r="QH97" s="355"/>
      <c r="QI97" s="355"/>
      <c r="QJ97" s="355"/>
      <c r="QK97" s="355"/>
      <c r="QL97" s="355"/>
      <c r="QM97" s="355"/>
      <c r="QN97" s="358"/>
      <c r="QO97" s="73"/>
      <c r="QP97" s="77"/>
      <c r="QQ97" s="74"/>
      <c r="QR97" s="75"/>
      <c r="QS97" s="77"/>
      <c r="QT97" s="76"/>
      <c r="QU97" s="73"/>
      <c r="QV97" s="77"/>
      <c r="QW97" s="74"/>
      <c r="QX97" s="75"/>
      <c r="QY97" s="77"/>
      <c r="QZ97" s="76"/>
      <c r="RA97" s="73"/>
      <c r="RB97" s="77"/>
      <c r="RC97" s="74"/>
      <c r="RD97" s="75"/>
      <c r="RE97" s="77"/>
      <c r="RF97" s="76"/>
      <c r="RG97" s="73"/>
      <c r="RH97" s="77"/>
      <c r="RI97" s="74"/>
      <c r="RJ97" s="75"/>
      <c r="RK97" s="77"/>
      <c r="RL97" s="76"/>
      <c r="RM97" s="357"/>
      <c r="RN97" s="358"/>
      <c r="RO97" s="800"/>
      <c r="RP97" s="550"/>
      <c r="RQ97" s="550"/>
      <c r="RR97" s="551"/>
      <c r="RS97" s="78"/>
      <c r="RT97" s="380"/>
      <c r="RU97" s="381"/>
      <c r="RV97" s="381"/>
      <c r="RW97" s="381"/>
      <c r="RX97" s="381"/>
      <c r="RY97" s="381"/>
      <c r="RZ97" s="381"/>
      <c r="SA97" s="381"/>
      <c r="SB97" s="381"/>
      <c r="SC97" s="381"/>
      <c r="SD97" s="381"/>
      <c r="SE97" s="381"/>
      <c r="SF97" s="381"/>
      <c r="SG97" s="422"/>
      <c r="SH97" s="354"/>
      <c r="SI97" s="355"/>
      <c r="SJ97" s="355"/>
      <c r="SK97" s="356"/>
      <c r="SL97" s="357"/>
      <c r="SM97" s="355"/>
      <c r="SN97" s="355"/>
      <c r="SO97" s="356"/>
      <c r="SP97" s="357"/>
      <c r="SQ97" s="355"/>
      <c r="SR97" s="355"/>
      <c r="SS97" s="355"/>
      <c r="ST97" s="355"/>
      <c r="SU97" s="355"/>
      <c r="SV97" s="355"/>
      <c r="SW97" s="358"/>
      <c r="SX97" s="73"/>
      <c r="SY97" s="77"/>
      <c r="SZ97" s="74"/>
      <c r="TA97" s="75"/>
      <c r="TB97" s="77"/>
      <c r="TC97" s="76"/>
      <c r="TD97" s="73"/>
      <c r="TE97" s="77"/>
      <c r="TF97" s="74"/>
      <c r="TG97" s="75"/>
      <c r="TH97" s="77"/>
      <c r="TI97" s="76"/>
      <c r="TJ97" s="73"/>
      <c r="TK97" s="77"/>
      <c r="TL97" s="74"/>
      <c r="TM97" s="75"/>
      <c r="TN97" s="77"/>
      <c r="TO97" s="76"/>
      <c r="TP97" s="73"/>
      <c r="TQ97" s="77"/>
      <c r="TR97" s="74"/>
      <c r="TS97" s="75"/>
      <c r="TT97" s="77"/>
      <c r="TU97" s="76"/>
      <c r="TV97" s="357"/>
      <c r="TW97" s="358"/>
      <c r="TX97" s="800"/>
      <c r="TY97" s="550"/>
      <c r="TZ97" s="550"/>
      <c r="UA97" s="551"/>
      <c r="UB97" s="78"/>
      <c r="UC97" s="380"/>
      <c r="UD97" s="381"/>
      <c r="UE97" s="381"/>
      <c r="UF97" s="381"/>
      <c r="UG97" s="381"/>
      <c r="UH97" s="381"/>
      <c r="UI97" s="381"/>
      <c r="UJ97" s="381"/>
      <c r="UK97" s="381"/>
      <c r="UL97" s="381"/>
      <c r="UM97" s="381"/>
      <c r="UN97" s="381"/>
      <c r="UO97" s="381"/>
      <c r="UP97" s="422"/>
      <c r="UQ97" s="354"/>
      <c r="UR97" s="355"/>
      <c r="US97" s="355"/>
      <c r="UT97" s="356"/>
      <c r="UU97" s="357"/>
      <c r="UV97" s="355"/>
      <c r="UW97" s="355"/>
      <c r="UX97" s="356"/>
      <c r="UY97" s="357"/>
      <c r="UZ97" s="355"/>
      <c r="VA97" s="355"/>
      <c r="VB97" s="355"/>
      <c r="VC97" s="355"/>
      <c r="VD97" s="355"/>
      <c r="VE97" s="355"/>
      <c r="VF97" s="358"/>
      <c r="VG97" s="73"/>
      <c r="VH97" s="77"/>
      <c r="VI97" s="74"/>
      <c r="VJ97" s="75"/>
      <c r="VK97" s="77"/>
      <c r="VL97" s="76"/>
      <c r="VM97" s="73"/>
      <c r="VN97" s="77"/>
      <c r="VO97" s="74"/>
      <c r="VP97" s="75"/>
      <c r="VQ97" s="77"/>
      <c r="VR97" s="76"/>
      <c r="VS97" s="73"/>
      <c r="VT97" s="77"/>
      <c r="VU97" s="74"/>
      <c r="VV97" s="75"/>
      <c r="VW97" s="77"/>
      <c r="VX97" s="76"/>
      <c r="VY97" s="73"/>
      <c r="VZ97" s="77"/>
      <c r="WA97" s="74"/>
      <c r="WB97" s="75"/>
      <c r="WC97" s="77"/>
      <c r="WD97" s="76"/>
      <c r="WE97" s="357"/>
      <c r="WF97" s="358"/>
      <c r="WG97" s="800"/>
      <c r="WH97" s="550"/>
      <c r="WI97" s="550"/>
      <c r="WJ97" s="551"/>
      <c r="WK97" s="78"/>
      <c r="WL97" s="380"/>
      <c r="WM97" s="381"/>
      <c r="WN97" s="381"/>
      <c r="WO97" s="381"/>
      <c r="WP97" s="381"/>
      <c r="WQ97" s="381"/>
      <c r="WR97" s="381"/>
      <c r="WS97" s="381"/>
      <c r="WT97" s="381"/>
      <c r="WU97" s="381"/>
      <c r="WV97" s="381"/>
      <c r="WW97" s="381"/>
      <c r="WX97" s="381"/>
      <c r="WY97" s="422"/>
      <c r="WZ97" s="354"/>
      <c r="XA97" s="355"/>
      <c r="XB97" s="355"/>
      <c r="XC97" s="356"/>
      <c r="XD97" s="357"/>
      <c r="XE97" s="355"/>
      <c r="XF97" s="355"/>
      <c r="XG97" s="356"/>
      <c r="XH97" s="357"/>
      <c r="XI97" s="355"/>
      <c r="XJ97" s="355"/>
      <c r="XK97" s="355"/>
      <c r="XL97" s="355"/>
      <c r="XM97" s="355"/>
      <c r="XN97" s="355"/>
      <c r="XO97" s="358"/>
      <c r="XP97" s="73"/>
      <c r="XQ97" s="77"/>
      <c r="XR97" s="74"/>
      <c r="XS97" s="75"/>
      <c r="XT97" s="77"/>
      <c r="XU97" s="76"/>
      <c r="XV97" s="73"/>
      <c r="XW97" s="77"/>
      <c r="XX97" s="74"/>
      <c r="XY97" s="75"/>
      <c r="XZ97" s="77"/>
      <c r="YA97" s="76"/>
      <c r="YB97" s="73"/>
      <c r="YC97" s="77"/>
      <c r="YD97" s="74"/>
      <c r="YE97" s="75"/>
      <c r="YF97" s="77"/>
      <c r="YG97" s="76"/>
      <c r="YH97" s="73"/>
      <c r="YI97" s="77"/>
      <c r="YJ97" s="74"/>
      <c r="YK97" s="75"/>
      <c r="YL97" s="77"/>
      <c r="YM97" s="76"/>
      <c r="YN97" s="357"/>
      <c r="YO97" s="358"/>
      <c r="YP97" s="800"/>
      <c r="YQ97" s="550"/>
      <c r="YR97" s="550"/>
      <c r="YS97" s="551"/>
      <c r="YT97" s="78"/>
      <c r="YU97" s="380"/>
      <c r="YV97" s="381"/>
      <c r="YW97" s="381"/>
      <c r="YX97" s="381"/>
      <c r="YY97" s="381"/>
      <c r="YZ97" s="381"/>
      <c r="ZA97" s="381"/>
      <c r="ZB97" s="381"/>
      <c r="ZC97" s="381"/>
      <c r="ZD97" s="381"/>
      <c r="ZE97" s="381"/>
      <c r="ZF97" s="381"/>
      <c r="ZG97" s="381"/>
      <c r="ZH97" s="422"/>
      <c r="ZI97" s="354"/>
      <c r="ZJ97" s="355"/>
      <c r="ZK97" s="355"/>
      <c r="ZL97" s="356"/>
      <c r="ZM97" s="357"/>
      <c r="ZN97" s="355"/>
      <c r="ZO97" s="355"/>
      <c r="ZP97" s="356"/>
      <c r="ZQ97" s="357"/>
      <c r="ZR97" s="355"/>
      <c r="ZS97" s="355"/>
      <c r="ZT97" s="355"/>
      <c r="ZU97" s="355"/>
      <c r="ZV97" s="355"/>
      <c r="ZW97" s="355"/>
      <c r="ZX97" s="358"/>
      <c r="ZY97" s="73"/>
      <c r="ZZ97" s="77"/>
      <c r="AAA97" s="74"/>
      <c r="AAB97" s="75"/>
      <c r="AAC97" s="77"/>
      <c r="AAD97" s="76"/>
      <c r="AAE97" s="73"/>
      <c r="AAF97" s="77"/>
      <c r="AAG97" s="74"/>
      <c r="AAH97" s="75"/>
      <c r="AAI97" s="77"/>
      <c r="AAJ97" s="76"/>
      <c r="AAK97" s="73"/>
      <c r="AAL97" s="77"/>
      <c r="AAM97" s="74"/>
      <c r="AAN97" s="75"/>
      <c r="AAO97" s="77"/>
      <c r="AAP97" s="76"/>
      <c r="AAQ97" s="73"/>
      <c r="AAR97" s="77"/>
      <c r="AAS97" s="74"/>
      <c r="AAT97" s="75"/>
      <c r="AAU97" s="77"/>
      <c r="AAV97" s="76"/>
      <c r="AAW97" s="357"/>
      <c r="AAX97" s="358"/>
      <c r="AAY97" s="800"/>
      <c r="AAZ97" s="550"/>
      <c r="ABA97" s="550"/>
      <c r="ABB97" s="551"/>
      <c r="ABC97" s="78"/>
      <c r="ABD97" s="380"/>
      <c r="ABE97" s="381"/>
      <c r="ABF97" s="381"/>
      <c r="ABG97" s="381"/>
      <c r="ABH97" s="381"/>
      <c r="ABI97" s="381"/>
      <c r="ABJ97" s="381"/>
      <c r="ABK97" s="381"/>
      <c r="ABL97" s="381"/>
      <c r="ABM97" s="381"/>
      <c r="ABN97" s="381"/>
      <c r="ABO97" s="381"/>
      <c r="ABP97" s="381"/>
      <c r="ABQ97" s="422"/>
      <c r="ABR97" s="354"/>
      <c r="ABS97" s="355"/>
      <c r="ABT97" s="355"/>
      <c r="ABU97" s="356"/>
      <c r="ABV97" s="357"/>
      <c r="ABW97" s="355"/>
      <c r="ABX97" s="355"/>
      <c r="ABY97" s="356"/>
      <c r="ABZ97" s="357"/>
      <c r="ACA97" s="355"/>
      <c r="ACB97" s="355"/>
      <c r="ACC97" s="355"/>
      <c r="ACD97" s="355"/>
      <c r="ACE97" s="355"/>
      <c r="ACF97" s="355"/>
      <c r="ACG97" s="358"/>
      <c r="ACH97" s="73"/>
      <c r="ACI97" s="77"/>
      <c r="ACJ97" s="74"/>
      <c r="ACK97" s="75"/>
      <c r="ACL97" s="77"/>
      <c r="ACM97" s="76"/>
      <c r="ACN97" s="73"/>
      <c r="ACO97" s="77"/>
      <c r="ACP97" s="74"/>
      <c r="ACQ97" s="75"/>
      <c r="ACR97" s="77"/>
      <c r="ACS97" s="76"/>
      <c r="ACT97" s="73"/>
      <c r="ACU97" s="77"/>
      <c r="ACV97" s="74"/>
      <c r="ACW97" s="75"/>
      <c r="ACX97" s="77"/>
      <c r="ACY97" s="76"/>
      <c r="ACZ97" s="73"/>
      <c r="ADA97" s="77"/>
      <c r="ADB97" s="74"/>
      <c r="ADC97" s="75"/>
      <c r="ADD97" s="77"/>
      <c r="ADE97" s="76"/>
      <c r="ADF97" s="357"/>
      <c r="ADG97" s="358"/>
      <c r="ADH97" s="800"/>
      <c r="ADI97" s="550"/>
      <c r="ADJ97" s="550"/>
      <c r="ADK97" s="551"/>
      <c r="ADL97" s="78"/>
      <c r="ADM97" s="380"/>
      <c r="ADN97" s="381"/>
      <c r="ADO97" s="381"/>
      <c r="ADP97" s="381"/>
      <c r="ADQ97" s="381"/>
      <c r="ADR97" s="381"/>
      <c r="ADS97" s="381"/>
      <c r="ADT97" s="381"/>
      <c r="ADU97" s="381"/>
      <c r="ADV97" s="381"/>
      <c r="ADW97" s="381"/>
      <c r="ADX97" s="381"/>
      <c r="ADY97" s="381"/>
      <c r="ADZ97" s="422"/>
      <c r="AEA97" s="354"/>
      <c r="AEB97" s="355"/>
      <c r="AEC97" s="355"/>
      <c r="AED97" s="356"/>
      <c r="AEE97" s="357"/>
      <c r="AEF97" s="355"/>
      <c r="AEG97" s="355"/>
      <c r="AEH97" s="356"/>
      <c r="AEI97" s="357"/>
      <c r="AEJ97" s="355"/>
      <c r="AEK97" s="355"/>
      <c r="AEL97" s="355"/>
      <c r="AEM97" s="355"/>
      <c r="AEN97" s="355"/>
      <c r="AEO97" s="355"/>
      <c r="AEP97" s="358"/>
      <c r="AEQ97" s="73"/>
      <c r="AER97" s="77"/>
      <c r="AES97" s="74"/>
      <c r="AET97" s="75"/>
      <c r="AEU97" s="77"/>
      <c r="AEV97" s="76"/>
      <c r="AEW97" s="73"/>
      <c r="AEX97" s="77"/>
      <c r="AEY97" s="74"/>
      <c r="AEZ97" s="75"/>
      <c r="AFA97" s="77"/>
      <c r="AFB97" s="76"/>
      <c r="AFC97" s="73"/>
      <c r="AFD97" s="77"/>
      <c r="AFE97" s="74"/>
      <c r="AFF97" s="75"/>
      <c r="AFG97" s="77"/>
      <c r="AFH97" s="76"/>
      <c r="AFI97" s="73"/>
      <c r="AFJ97" s="77"/>
      <c r="AFK97" s="74"/>
      <c r="AFL97" s="75"/>
      <c r="AFM97" s="77"/>
      <c r="AFN97" s="76"/>
      <c r="AFO97" s="357"/>
      <c r="AFP97" s="358"/>
      <c r="AFQ97" s="800"/>
      <c r="AFR97" s="550"/>
      <c r="AFS97" s="550"/>
      <c r="AFT97" s="551"/>
      <c r="AFU97" s="78"/>
      <c r="AFV97" s="380"/>
      <c r="AFW97" s="381"/>
      <c r="AFX97" s="381"/>
      <c r="AFY97" s="381"/>
      <c r="AFZ97" s="381"/>
      <c r="AGA97" s="381"/>
      <c r="AGB97" s="381"/>
      <c r="AGC97" s="381"/>
      <c r="AGD97" s="381"/>
      <c r="AGE97" s="381"/>
      <c r="AGF97" s="381"/>
      <c r="AGG97" s="381"/>
      <c r="AGH97" s="381"/>
      <c r="AGI97" s="422"/>
      <c r="AGJ97" s="354"/>
      <c r="AGK97" s="355"/>
      <c r="AGL97" s="355"/>
      <c r="AGM97" s="356"/>
      <c r="AGN97" s="357"/>
      <c r="AGO97" s="355"/>
      <c r="AGP97" s="355"/>
      <c r="AGQ97" s="356"/>
      <c r="AGR97" s="357"/>
      <c r="AGS97" s="355"/>
      <c r="AGT97" s="355"/>
      <c r="AGU97" s="355"/>
      <c r="AGV97" s="355"/>
      <c r="AGW97" s="355"/>
      <c r="AGX97" s="355"/>
      <c r="AGY97" s="358"/>
      <c r="AGZ97" s="73"/>
      <c r="AHA97" s="77"/>
      <c r="AHB97" s="74"/>
      <c r="AHC97" s="75"/>
      <c r="AHD97" s="77"/>
      <c r="AHE97" s="76"/>
      <c r="AHF97" s="73"/>
      <c r="AHG97" s="77"/>
      <c r="AHH97" s="74"/>
      <c r="AHI97" s="75"/>
      <c r="AHJ97" s="77"/>
      <c r="AHK97" s="76"/>
      <c r="AHL97" s="73"/>
      <c r="AHM97" s="77"/>
      <c r="AHN97" s="74"/>
      <c r="AHO97" s="75"/>
      <c r="AHP97" s="77"/>
      <c r="AHQ97" s="76"/>
      <c r="AHR97" s="73"/>
      <c r="AHS97" s="77"/>
      <c r="AHT97" s="74"/>
      <c r="AHU97" s="75"/>
      <c r="AHV97" s="77"/>
      <c r="AHW97" s="76"/>
      <c r="AHX97" s="357"/>
      <c r="AHY97" s="358"/>
      <c r="AHZ97" s="800"/>
      <c r="AIA97" s="550"/>
      <c r="AIB97" s="550"/>
      <c r="AIC97" s="551"/>
      <c r="AID97" s="78"/>
      <c r="AIE97" s="380"/>
      <c r="AIF97" s="381"/>
      <c r="AIG97" s="381"/>
      <c r="AIH97" s="381"/>
      <c r="AII97" s="381"/>
      <c r="AIJ97" s="381"/>
      <c r="AIK97" s="381"/>
      <c r="AIL97" s="381"/>
      <c r="AIM97" s="381"/>
      <c r="AIN97" s="381"/>
      <c r="AIO97" s="381"/>
      <c r="AIP97" s="381"/>
      <c r="AIQ97" s="381"/>
      <c r="AIR97" s="422"/>
      <c r="AIS97" s="354"/>
      <c r="AIT97" s="355"/>
      <c r="AIU97" s="355"/>
      <c r="AIV97" s="356"/>
      <c r="AIW97" s="357"/>
      <c r="AIX97" s="355"/>
      <c r="AIY97" s="355"/>
      <c r="AIZ97" s="356"/>
      <c r="AJA97" s="357"/>
      <c r="AJB97" s="355"/>
      <c r="AJC97" s="355"/>
      <c r="AJD97" s="355"/>
      <c r="AJE97" s="355"/>
      <c r="AJF97" s="355"/>
      <c r="AJG97" s="355"/>
      <c r="AJH97" s="358"/>
      <c r="AJI97" s="73"/>
      <c r="AJJ97" s="77"/>
      <c r="AJK97" s="74"/>
      <c r="AJL97" s="75"/>
      <c r="AJM97" s="77"/>
      <c r="AJN97" s="76"/>
      <c r="AJO97" s="73"/>
      <c r="AJP97" s="77"/>
      <c r="AJQ97" s="74"/>
      <c r="AJR97" s="75"/>
      <c r="AJS97" s="77"/>
      <c r="AJT97" s="76"/>
      <c r="AJU97" s="73"/>
      <c r="AJV97" s="77"/>
      <c r="AJW97" s="74"/>
      <c r="AJX97" s="75"/>
      <c r="AJY97" s="77"/>
      <c r="AJZ97" s="76"/>
      <c r="AKA97" s="73"/>
      <c r="AKB97" s="77"/>
      <c r="AKC97" s="74"/>
      <c r="AKD97" s="75"/>
      <c r="AKE97" s="77"/>
      <c r="AKF97" s="76"/>
      <c r="AKG97" s="357"/>
      <c r="AKH97" s="358"/>
      <c r="AKI97" s="800"/>
      <c r="AKJ97" s="550"/>
      <c r="AKK97" s="550"/>
      <c r="AKL97" s="551"/>
      <c r="AKM97" s="78"/>
      <c r="AKN97" s="380"/>
      <c r="AKO97" s="381"/>
      <c r="AKP97" s="381"/>
      <c r="AKQ97" s="381"/>
      <c r="AKR97" s="381"/>
      <c r="AKS97" s="381"/>
      <c r="AKT97" s="381"/>
      <c r="AKU97" s="381"/>
      <c r="AKV97" s="381"/>
      <c r="AKW97" s="381"/>
      <c r="AKX97" s="381"/>
      <c r="AKY97" s="381"/>
      <c r="AKZ97" s="381"/>
      <c r="ALA97" s="422"/>
      <c r="ALB97" s="354"/>
      <c r="ALC97" s="355"/>
      <c r="ALD97" s="355"/>
      <c r="ALE97" s="356"/>
      <c r="ALF97" s="357"/>
      <c r="ALG97" s="355"/>
      <c r="ALH97" s="355"/>
      <c r="ALI97" s="356"/>
      <c r="ALJ97" s="357"/>
      <c r="ALK97" s="355"/>
      <c r="ALL97" s="355"/>
      <c r="ALM97" s="355"/>
      <c r="ALN97" s="355"/>
      <c r="ALO97" s="355"/>
      <c r="ALP97" s="355"/>
      <c r="ALQ97" s="358"/>
      <c r="ALR97" s="73"/>
      <c r="ALS97" s="77"/>
      <c r="ALT97" s="74"/>
      <c r="ALU97" s="75"/>
      <c r="ALV97" s="77"/>
      <c r="ALW97" s="76"/>
      <c r="ALX97" s="73"/>
      <c r="ALY97" s="77"/>
      <c r="ALZ97" s="74"/>
      <c r="AMA97" s="75"/>
      <c r="AMB97" s="77"/>
      <c r="AMC97" s="76"/>
      <c r="AMD97" s="73"/>
      <c r="AME97" s="77"/>
      <c r="AMF97" s="74"/>
      <c r="AMG97" s="75"/>
      <c r="AMH97" s="77"/>
      <c r="AMI97" s="76"/>
      <c r="AMJ97" s="73"/>
      <c r="AMK97" s="77"/>
      <c r="AML97" s="74"/>
      <c r="AMM97" s="75"/>
      <c r="AMN97" s="77"/>
      <c r="AMO97" s="76"/>
      <c r="AMP97" s="357"/>
      <c r="AMQ97" s="358"/>
      <c r="AMR97" s="800"/>
      <c r="AMS97" s="550"/>
      <c r="AMT97" s="550"/>
      <c r="AMU97" s="551"/>
      <c r="AMV97" s="78"/>
      <c r="AMW97" s="380"/>
      <c r="AMX97" s="381"/>
      <c r="AMY97" s="381"/>
      <c r="AMZ97" s="381"/>
      <c r="ANA97" s="381"/>
      <c r="ANB97" s="381"/>
      <c r="ANC97" s="381"/>
      <c r="AND97" s="381"/>
      <c r="ANE97" s="381"/>
      <c r="ANF97" s="381"/>
      <c r="ANG97" s="381"/>
      <c r="ANH97" s="381"/>
      <c r="ANI97" s="381"/>
      <c r="ANJ97" s="422"/>
      <c r="ANK97" s="354"/>
      <c r="ANL97" s="355"/>
      <c r="ANM97" s="355"/>
      <c r="ANN97" s="356"/>
      <c r="ANO97" s="357"/>
      <c r="ANP97" s="355"/>
      <c r="ANQ97" s="355"/>
      <c r="ANR97" s="356"/>
      <c r="ANS97" s="357"/>
      <c r="ANT97" s="355"/>
      <c r="ANU97" s="355"/>
      <c r="ANV97" s="355"/>
      <c r="ANW97" s="355"/>
      <c r="ANX97" s="355"/>
      <c r="ANY97" s="355"/>
      <c r="ANZ97" s="358"/>
      <c r="AOA97" s="73"/>
      <c r="AOB97" s="77"/>
      <c r="AOC97" s="74"/>
      <c r="AOD97" s="75"/>
      <c r="AOE97" s="77"/>
      <c r="AOF97" s="76"/>
      <c r="AOG97" s="73"/>
      <c r="AOH97" s="77"/>
      <c r="AOI97" s="74"/>
      <c r="AOJ97" s="75"/>
      <c r="AOK97" s="77"/>
      <c r="AOL97" s="76"/>
      <c r="AOM97" s="73"/>
      <c r="AON97" s="77"/>
      <c r="AOO97" s="74"/>
      <c r="AOP97" s="75"/>
      <c r="AOQ97" s="77"/>
      <c r="AOR97" s="76"/>
      <c r="AOS97" s="73"/>
      <c r="AOT97" s="77"/>
      <c r="AOU97" s="74"/>
      <c r="AOV97" s="75"/>
      <c r="AOW97" s="77"/>
      <c r="AOX97" s="76"/>
      <c r="AOY97" s="357"/>
      <c r="AOZ97" s="358"/>
      <c r="APA97" s="800"/>
      <c r="APB97" s="550"/>
      <c r="APC97" s="550"/>
      <c r="APD97" s="551"/>
      <c r="APE97" s="78"/>
      <c r="APF97" s="380"/>
      <c r="APG97" s="381"/>
      <c r="APH97" s="381"/>
      <c r="API97" s="381"/>
      <c r="APJ97" s="381"/>
      <c r="APK97" s="381"/>
      <c r="APL97" s="381"/>
      <c r="APM97" s="381"/>
      <c r="APN97" s="381"/>
      <c r="APO97" s="381"/>
      <c r="APP97" s="381"/>
      <c r="APQ97" s="381"/>
      <c r="APR97" s="381"/>
      <c r="APS97" s="422"/>
      <c r="APT97" s="354"/>
      <c r="APU97" s="355"/>
      <c r="APV97" s="355"/>
      <c r="APW97" s="356"/>
      <c r="APX97" s="357"/>
      <c r="APY97" s="355"/>
      <c r="APZ97" s="355"/>
      <c r="AQA97" s="356"/>
      <c r="AQB97" s="357"/>
      <c r="AQC97" s="355"/>
      <c r="AQD97" s="355"/>
      <c r="AQE97" s="355"/>
      <c r="AQF97" s="355"/>
      <c r="AQG97" s="355"/>
      <c r="AQH97" s="355"/>
      <c r="AQI97" s="358"/>
      <c r="AQJ97" s="73"/>
      <c r="AQK97" s="77"/>
      <c r="AQL97" s="74"/>
      <c r="AQM97" s="75"/>
      <c r="AQN97" s="77"/>
      <c r="AQO97" s="76"/>
      <c r="AQP97" s="73"/>
      <c r="AQQ97" s="77"/>
      <c r="AQR97" s="74"/>
      <c r="AQS97" s="75"/>
      <c r="AQT97" s="77"/>
      <c r="AQU97" s="76"/>
      <c r="AQV97" s="73"/>
      <c r="AQW97" s="77"/>
      <c r="AQX97" s="74"/>
      <c r="AQY97" s="75"/>
      <c r="AQZ97" s="77"/>
      <c r="ARA97" s="76"/>
      <c r="ARB97" s="73"/>
      <c r="ARC97" s="77"/>
      <c r="ARD97" s="74"/>
      <c r="ARE97" s="75"/>
      <c r="ARF97" s="77"/>
      <c r="ARG97" s="76"/>
      <c r="ARH97" s="357"/>
      <c r="ARI97" s="358"/>
      <c r="ARJ97" s="800"/>
      <c r="ARK97" s="550"/>
      <c r="ARL97" s="550"/>
      <c r="ARM97" s="551"/>
      <c r="ARN97" s="78"/>
      <c r="ARO97" s="380"/>
      <c r="ARP97" s="381"/>
      <c r="ARQ97" s="381"/>
      <c r="ARR97" s="381"/>
      <c r="ARS97" s="381"/>
      <c r="ART97" s="381"/>
      <c r="ARU97" s="381"/>
      <c r="ARV97" s="381"/>
      <c r="ARW97" s="381"/>
      <c r="ARX97" s="381"/>
      <c r="ARY97" s="381"/>
      <c r="ARZ97" s="381"/>
      <c r="ASA97" s="381"/>
      <c r="ASB97" s="422"/>
      <c r="ASC97" s="354"/>
      <c r="ASD97" s="355"/>
      <c r="ASE97" s="355"/>
      <c r="ASF97" s="356"/>
      <c r="ASG97" s="357"/>
      <c r="ASH97" s="355"/>
      <c r="ASI97" s="355"/>
      <c r="ASJ97" s="356"/>
      <c r="ASK97" s="357"/>
      <c r="ASL97" s="355"/>
      <c r="ASM97" s="355"/>
      <c r="ASN97" s="355"/>
      <c r="ASO97" s="355"/>
      <c r="ASP97" s="355"/>
      <c r="ASQ97" s="355"/>
      <c r="ASR97" s="358"/>
      <c r="ASS97" s="73"/>
      <c r="AST97" s="77"/>
      <c r="ASU97" s="74"/>
      <c r="ASV97" s="75"/>
      <c r="ASW97" s="77"/>
      <c r="ASX97" s="76"/>
      <c r="ASY97" s="73"/>
      <c r="ASZ97" s="77"/>
      <c r="ATA97" s="74"/>
      <c r="ATB97" s="75"/>
      <c r="ATC97" s="77"/>
      <c r="ATD97" s="76"/>
      <c r="ATE97" s="73"/>
      <c r="ATF97" s="77"/>
      <c r="ATG97" s="74"/>
      <c r="ATH97" s="75"/>
      <c r="ATI97" s="77"/>
      <c r="ATJ97" s="76"/>
      <c r="ATK97" s="73"/>
      <c r="ATL97" s="77"/>
      <c r="ATM97" s="74"/>
      <c r="ATN97" s="75"/>
      <c r="ATO97" s="77"/>
      <c r="ATP97" s="76"/>
      <c r="ATQ97" s="357"/>
      <c r="ATR97" s="358"/>
      <c r="ATS97" s="800"/>
      <c r="ATT97" s="550"/>
      <c r="ATU97" s="550"/>
      <c r="ATV97" s="551"/>
      <c r="ATW97" s="78"/>
      <c r="ATX97" s="380"/>
      <c r="ATY97" s="381"/>
      <c r="ATZ97" s="381"/>
      <c r="AUA97" s="381"/>
      <c r="AUB97" s="381"/>
      <c r="AUC97" s="381"/>
      <c r="AUD97" s="381"/>
      <c r="AUE97" s="381"/>
      <c r="AUF97" s="381"/>
      <c r="AUG97" s="381"/>
      <c r="AUH97" s="381"/>
      <c r="AUI97" s="381"/>
      <c r="AUJ97" s="381"/>
      <c r="AUK97" s="422"/>
      <c r="AUL97" s="354"/>
      <c r="AUM97" s="355"/>
      <c r="AUN97" s="355"/>
      <c r="AUO97" s="356"/>
      <c r="AUP97" s="357"/>
      <c r="AUQ97" s="355"/>
      <c r="AUR97" s="355"/>
      <c r="AUS97" s="356"/>
      <c r="AUT97" s="357"/>
      <c r="AUU97" s="355"/>
      <c r="AUV97" s="355"/>
      <c r="AUW97" s="355"/>
      <c r="AUX97" s="355"/>
      <c r="AUY97" s="355"/>
      <c r="AUZ97" s="355"/>
      <c r="AVA97" s="358"/>
      <c r="AVB97" s="73"/>
      <c r="AVC97" s="77"/>
      <c r="AVD97" s="74"/>
      <c r="AVE97" s="75"/>
      <c r="AVF97" s="77"/>
      <c r="AVG97" s="76"/>
      <c r="AVH97" s="73"/>
      <c r="AVI97" s="77"/>
      <c r="AVJ97" s="74"/>
      <c r="AVK97" s="75"/>
      <c r="AVL97" s="77"/>
      <c r="AVM97" s="76"/>
      <c r="AVN97" s="73"/>
      <c r="AVO97" s="77"/>
      <c r="AVP97" s="74"/>
      <c r="AVQ97" s="75"/>
      <c r="AVR97" s="77"/>
      <c r="AVS97" s="76"/>
      <c r="AVT97" s="73"/>
      <c r="AVU97" s="77"/>
      <c r="AVV97" s="74"/>
      <c r="AVW97" s="75"/>
      <c r="AVX97" s="77"/>
      <c r="AVY97" s="76"/>
      <c r="AVZ97" s="357"/>
      <c r="AWA97" s="358"/>
      <c r="AWB97" s="800"/>
      <c r="AWC97" s="550"/>
      <c r="AWD97" s="550"/>
      <c r="AWE97" s="551"/>
      <c r="AWF97" s="78"/>
      <c r="AWG97" s="380"/>
      <c r="AWH97" s="381"/>
      <c r="AWI97" s="381"/>
      <c r="AWJ97" s="381"/>
      <c r="AWK97" s="381"/>
      <c r="AWL97" s="381"/>
      <c r="AWM97" s="381"/>
      <c r="AWN97" s="381"/>
      <c r="AWO97" s="381"/>
      <c r="AWP97" s="381"/>
      <c r="AWQ97" s="381"/>
      <c r="AWR97" s="381"/>
      <c r="AWS97" s="381"/>
      <c r="AWT97" s="422"/>
      <c r="AWU97" s="354"/>
      <c r="AWV97" s="355"/>
      <c r="AWW97" s="355"/>
      <c r="AWX97" s="356"/>
      <c r="AWY97" s="357"/>
      <c r="AWZ97" s="355"/>
      <c r="AXA97" s="355"/>
      <c r="AXB97" s="356"/>
      <c r="AXC97" s="357"/>
      <c r="AXD97" s="355"/>
      <c r="AXE97" s="355"/>
      <c r="AXF97" s="355"/>
      <c r="AXG97" s="355"/>
      <c r="AXH97" s="355"/>
      <c r="AXI97" s="355"/>
      <c r="AXJ97" s="358"/>
      <c r="AXK97" s="73"/>
      <c r="AXL97" s="77"/>
      <c r="AXM97" s="74"/>
      <c r="AXN97" s="75"/>
      <c r="AXO97" s="77"/>
      <c r="AXP97" s="76"/>
      <c r="AXQ97" s="73"/>
      <c r="AXR97" s="77"/>
      <c r="AXS97" s="74"/>
      <c r="AXT97" s="75"/>
      <c r="AXU97" s="77"/>
      <c r="AXV97" s="76"/>
      <c r="AXW97" s="73"/>
      <c r="AXX97" s="77"/>
      <c r="AXY97" s="74"/>
      <c r="AXZ97" s="75"/>
      <c r="AYA97" s="77"/>
      <c r="AYB97" s="76"/>
      <c r="AYC97" s="73"/>
      <c r="AYD97" s="77"/>
      <c r="AYE97" s="74"/>
      <c r="AYF97" s="75"/>
      <c r="AYG97" s="77"/>
      <c r="AYH97" s="76"/>
      <c r="AYI97" s="357"/>
      <c r="AYJ97" s="358"/>
      <c r="AYK97" s="800"/>
      <c r="AYL97" s="550"/>
      <c r="AYM97" s="550"/>
      <c r="AYN97" s="551"/>
      <c r="AYO97" s="78"/>
      <c r="AYP97" s="380"/>
      <c r="AYQ97" s="381"/>
      <c r="AYR97" s="381"/>
      <c r="AYS97" s="381"/>
      <c r="AYT97" s="381"/>
      <c r="AYU97" s="381"/>
      <c r="AYV97" s="381"/>
      <c r="AYW97" s="381"/>
      <c r="AYX97" s="381"/>
      <c r="AYY97" s="381"/>
      <c r="AYZ97" s="381"/>
      <c r="AZA97" s="381"/>
      <c r="AZB97" s="381"/>
      <c r="AZC97" s="422"/>
      <c r="AZD97" s="354"/>
      <c r="AZE97" s="355"/>
      <c r="AZF97" s="355"/>
      <c r="AZG97" s="356"/>
      <c r="AZH97" s="357"/>
      <c r="AZI97" s="355"/>
      <c r="AZJ97" s="355"/>
      <c r="AZK97" s="356"/>
      <c r="AZL97" s="357"/>
      <c r="AZM97" s="355"/>
      <c r="AZN97" s="355"/>
      <c r="AZO97" s="355"/>
      <c r="AZP97" s="355"/>
      <c r="AZQ97" s="355"/>
      <c r="AZR97" s="355"/>
      <c r="AZS97" s="358"/>
      <c r="AZT97" s="73"/>
      <c r="AZU97" s="77"/>
      <c r="AZV97" s="74"/>
      <c r="AZW97" s="75"/>
      <c r="AZX97" s="77"/>
      <c r="AZY97" s="76"/>
      <c r="AZZ97" s="73"/>
      <c r="BAA97" s="77"/>
      <c r="BAB97" s="74"/>
      <c r="BAC97" s="75"/>
      <c r="BAD97" s="77"/>
      <c r="BAE97" s="76"/>
      <c r="BAF97" s="73"/>
      <c r="BAG97" s="77"/>
      <c r="BAH97" s="74"/>
      <c r="BAI97" s="75"/>
      <c r="BAJ97" s="77"/>
      <c r="BAK97" s="76"/>
      <c r="BAL97" s="73"/>
      <c r="BAM97" s="77"/>
      <c r="BAN97" s="74"/>
      <c r="BAO97" s="75"/>
      <c r="BAP97" s="77"/>
      <c r="BAQ97" s="76"/>
      <c r="BAR97" s="357"/>
      <c r="BAS97" s="358"/>
      <c r="BAT97" s="800"/>
      <c r="BAU97" s="550"/>
      <c r="BAV97" s="550"/>
      <c r="BAW97" s="551"/>
      <c r="BAX97" s="78"/>
      <c r="BAY97" s="380"/>
      <c r="BAZ97" s="381"/>
      <c r="BBA97" s="381"/>
      <c r="BBB97" s="381"/>
      <c r="BBC97" s="381"/>
      <c r="BBD97" s="381"/>
      <c r="BBE97" s="381"/>
      <c r="BBF97" s="381"/>
      <c r="BBG97" s="381"/>
      <c r="BBH97" s="381"/>
      <c r="BBI97" s="381"/>
      <c r="BBJ97" s="381"/>
      <c r="BBK97" s="381"/>
      <c r="BBL97" s="422"/>
      <c r="BBM97" s="354"/>
      <c r="BBN97" s="355"/>
      <c r="BBO97" s="355"/>
      <c r="BBP97" s="356"/>
      <c r="BBQ97" s="357"/>
      <c r="BBR97" s="355"/>
      <c r="BBS97" s="355"/>
      <c r="BBT97" s="356"/>
      <c r="BBU97" s="357"/>
      <c r="BBV97" s="355"/>
      <c r="BBW97" s="355"/>
      <c r="BBX97" s="355"/>
      <c r="BBY97" s="355"/>
      <c r="BBZ97" s="355"/>
      <c r="BCA97" s="355"/>
      <c r="BCB97" s="358"/>
      <c r="BCC97" s="73"/>
      <c r="BCD97" s="77"/>
      <c r="BCE97" s="74"/>
      <c r="BCF97" s="75"/>
      <c r="BCG97" s="77"/>
      <c r="BCH97" s="76"/>
      <c r="BCI97" s="73"/>
      <c r="BCJ97" s="77"/>
      <c r="BCK97" s="74"/>
      <c r="BCL97" s="75"/>
      <c r="BCM97" s="77"/>
      <c r="BCN97" s="76"/>
      <c r="BCO97" s="73"/>
      <c r="BCP97" s="77"/>
      <c r="BCQ97" s="74"/>
      <c r="BCR97" s="75"/>
      <c r="BCS97" s="77"/>
      <c r="BCT97" s="76"/>
      <c r="BCU97" s="73"/>
      <c r="BCV97" s="77"/>
      <c r="BCW97" s="74"/>
      <c r="BCX97" s="75"/>
      <c r="BCY97" s="77"/>
      <c r="BCZ97" s="76"/>
      <c r="BDA97" s="357"/>
      <c r="BDB97" s="358"/>
      <c r="BDC97" s="800"/>
      <c r="BDD97" s="550"/>
      <c r="BDE97" s="550"/>
      <c r="BDF97" s="551"/>
      <c r="BDG97" s="78"/>
      <c r="BDH97" s="380"/>
      <c r="BDI97" s="381"/>
      <c r="BDJ97" s="381"/>
      <c r="BDK97" s="381"/>
      <c r="BDL97" s="381"/>
      <c r="BDM97" s="381"/>
      <c r="BDN97" s="381"/>
      <c r="BDO97" s="381"/>
      <c r="BDP97" s="381"/>
      <c r="BDQ97" s="381"/>
      <c r="BDR97" s="381"/>
      <c r="BDS97" s="381"/>
      <c r="BDT97" s="381"/>
      <c r="BDU97" s="422"/>
      <c r="BDV97" s="354"/>
      <c r="BDW97" s="355"/>
      <c r="BDX97" s="355"/>
      <c r="BDY97" s="356"/>
      <c r="BDZ97" s="357"/>
      <c r="BEA97" s="355"/>
      <c r="BEB97" s="355"/>
      <c r="BEC97" s="356"/>
      <c r="BED97" s="357"/>
      <c r="BEE97" s="355"/>
      <c r="BEF97" s="355"/>
      <c r="BEG97" s="355"/>
      <c r="BEH97" s="355"/>
      <c r="BEI97" s="355"/>
      <c r="BEJ97" s="355"/>
      <c r="BEK97" s="358"/>
      <c r="BEL97" s="73"/>
      <c r="BEM97" s="77"/>
      <c r="BEN97" s="74"/>
      <c r="BEO97" s="75"/>
      <c r="BEP97" s="77"/>
      <c r="BEQ97" s="76"/>
      <c r="BER97" s="73"/>
      <c r="BES97" s="77"/>
      <c r="BET97" s="74"/>
      <c r="BEU97" s="75"/>
      <c r="BEV97" s="77"/>
      <c r="BEW97" s="76"/>
      <c r="BEX97" s="73"/>
      <c r="BEY97" s="77"/>
      <c r="BEZ97" s="74"/>
      <c r="BFA97" s="75"/>
      <c r="BFB97" s="77"/>
      <c r="BFC97" s="76"/>
      <c r="BFD97" s="73"/>
      <c r="BFE97" s="77"/>
      <c r="BFF97" s="74"/>
      <c r="BFG97" s="75"/>
      <c r="BFH97" s="77"/>
      <c r="BFI97" s="76"/>
      <c r="BFJ97" s="357"/>
      <c r="BFK97" s="358"/>
      <c r="BFL97" s="800"/>
      <c r="BFM97" s="550"/>
      <c r="BFN97" s="550"/>
      <c r="BFO97" s="551"/>
      <c r="BFP97" s="78"/>
      <c r="BFQ97" s="380"/>
      <c r="BFR97" s="381"/>
      <c r="BFS97" s="381"/>
      <c r="BFT97" s="381"/>
      <c r="BFU97" s="381"/>
      <c r="BFV97" s="381"/>
      <c r="BFW97" s="381"/>
      <c r="BFX97" s="381"/>
      <c r="BFY97" s="381"/>
      <c r="BFZ97" s="381"/>
      <c r="BGA97" s="381"/>
      <c r="BGB97" s="381"/>
      <c r="BGC97" s="381"/>
      <c r="BGD97" s="422"/>
      <c r="BGE97" s="354"/>
      <c r="BGF97" s="355"/>
      <c r="BGG97" s="355"/>
      <c r="BGH97" s="356"/>
      <c r="BGI97" s="357"/>
      <c r="BGJ97" s="355"/>
      <c r="BGK97" s="355"/>
      <c r="BGL97" s="356"/>
      <c r="BGM97" s="357"/>
      <c r="BGN97" s="355"/>
      <c r="BGO97" s="355"/>
      <c r="BGP97" s="355"/>
      <c r="BGQ97" s="355"/>
      <c r="BGR97" s="355"/>
      <c r="BGS97" s="355"/>
      <c r="BGT97" s="358"/>
      <c r="BGU97" s="73"/>
      <c r="BGV97" s="77"/>
      <c r="BGW97" s="74"/>
      <c r="BGX97" s="75"/>
      <c r="BGY97" s="77"/>
      <c r="BGZ97" s="76"/>
      <c r="BHA97" s="73"/>
      <c r="BHB97" s="77"/>
      <c r="BHC97" s="74"/>
      <c r="BHD97" s="75"/>
      <c r="BHE97" s="77"/>
      <c r="BHF97" s="76"/>
      <c r="BHG97" s="73"/>
      <c r="BHH97" s="77"/>
      <c r="BHI97" s="74"/>
      <c r="BHJ97" s="75"/>
      <c r="BHK97" s="77"/>
      <c r="BHL97" s="76"/>
      <c r="BHM97" s="73"/>
      <c r="BHN97" s="77"/>
      <c r="BHO97" s="74"/>
      <c r="BHP97" s="75"/>
      <c r="BHQ97" s="77"/>
      <c r="BHR97" s="76"/>
      <c r="BHS97" s="357"/>
      <c r="BHT97" s="358"/>
      <c r="BHU97" s="800"/>
      <c r="BHV97" s="550"/>
      <c r="BHW97" s="550"/>
      <c r="BHX97" s="551"/>
      <c r="BHY97" s="78"/>
      <c r="BHZ97" s="380"/>
      <c r="BIA97" s="381"/>
      <c r="BIB97" s="381"/>
      <c r="BIC97" s="381"/>
      <c r="BID97" s="381"/>
      <c r="BIE97" s="381"/>
      <c r="BIF97" s="381"/>
      <c r="BIG97" s="381"/>
      <c r="BIH97" s="381"/>
      <c r="BII97" s="381"/>
      <c r="BIJ97" s="381"/>
      <c r="BIK97" s="381"/>
      <c r="BIL97" s="381"/>
      <c r="BIM97" s="422"/>
      <c r="BIN97" s="354"/>
      <c r="BIO97" s="355"/>
      <c r="BIP97" s="355"/>
      <c r="BIQ97" s="356"/>
      <c r="BIR97" s="357"/>
      <c r="BIS97" s="355"/>
      <c r="BIT97" s="355"/>
      <c r="BIU97" s="356"/>
      <c r="BIV97" s="357"/>
      <c r="BIW97" s="355"/>
      <c r="BIX97" s="355"/>
      <c r="BIY97" s="355"/>
      <c r="BIZ97" s="355"/>
      <c r="BJA97" s="355"/>
      <c r="BJB97" s="355"/>
      <c r="BJC97" s="358"/>
      <c r="BJD97" s="73"/>
      <c r="BJE97" s="77"/>
      <c r="BJF97" s="74"/>
      <c r="BJG97" s="75"/>
      <c r="BJH97" s="77"/>
      <c r="BJI97" s="76"/>
      <c r="BJJ97" s="73"/>
      <c r="BJK97" s="77"/>
      <c r="BJL97" s="74"/>
      <c r="BJM97" s="75"/>
      <c r="BJN97" s="77"/>
      <c r="BJO97" s="76"/>
      <c r="BJP97" s="73"/>
      <c r="BJQ97" s="77"/>
      <c r="BJR97" s="74"/>
      <c r="BJS97" s="75"/>
      <c r="BJT97" s="77"/>
      <c r="BJU97" s="76"/>
      <c r="BJV97" s="73"/>
      <c r="BJW97" s="77"/>
      <c r="BJX97" s="74"/>
      <c r="BJY97" s="75"/>
      <c r="BJZ97" s="77"/>
      <c r="BKA97" s="76"/>
      <c r="BKB97" s="357"/>
      <c r="BKC97" s="358"/>
      <c r="BKD97" s="800"/>
      <c r="BKE97" s="550"/>
      <c r="BKF97" s="550"/>
      <c r="BKG97" s="551"/>
      <c r="BKH97" s="78"/>
      <c r="BKI97" s="380"/>
      <c r="BKJ97" s="381"/>
      <c r="BKK97" s="381"/>
      <c r="BKL97" s="381"/>
      <c r="BKM97" s="381"/>
      <c r="BKN97" s="381"/>
      <c r="BKO97" s="381"/>
      <c r="BKP97" s="381"/>
      <c r="BKQ97" s="381"/>
      <c r="BKR97" s="381"/>
      <c r="BKS97" s="381"/>
      <c r="BKT97" s="381"/>
      <c r="BKU97" s="381"/>
      <c r="BKV97" s="422"/>
      <c r="BKW97" s="354"/>
      <c r="BKX97" s="355"/>
      <c r="BKY97" s="355"/>
      <c r="BKZ97" s="356"/>
      <c r="BLA97" s="357"/>
      <c r="BLB97" s="355"/>
      <c r="BLC97" s="355"/>
      <c r="BLD97" s="356"/>
      <c r="BLE97" s="357"/>
      <c r="BLF97" s="355"/>
      <c r="BLG97" s="355"/>
      <c r="BLH97" s="355"/>
      <c r="BLI97" s="355"/>
      <c r="BLJ97" s="355"/>
      <c r="BLK97" s="355"/>
      <c r="BLL97" s="358"/>
      <c r="BLM97" s="73"/>
      <c r="BLN97" s="77"/>
      <c r="BLO97" s="74"/>
      <c r="BLP97" s="75"/>
      <c r="BLQ97" s="77"/>
      <c r="BLR97" s="76"/>
      <c r="BLS97" s="73"/>
      <c r="BLT97" s="77"/>
      <c r="BLU97" s="74"/>
      <c r="BLV97" s="75"/>
      <c r="BLW97" s="77"/>
      <c r="BLX97" s="76"/>
      <c r="BLY97" s="73"/>
      <c r="BLZ97" s="77"/>
      <c r="BMA97" s="74"/>
      <c r="BMB97" s="75"/>
      <c r="BMC97" s="77"/>
      <c r="BMD97" s="76"/>
      <c r="BME97" s="73"/>
      <c r="BMF97" s="77"/>
      <c r="BMG97" s="74"/>
      <c r="BMH97" s="75"/>
      <c r="BMI97" s="77"/>
      <c r="BMJ97" s="76"/>
      <c r="BMK97" s="357"/>
      <c r="BML97" s="358"/>
      <c r="BMM97" s="800"/>
      <c r="BMN97" s="550"/>
      <c r="BMO97" s="550"/>
      <c r="BMP97" s="551"/>
      <c r="BMQ97" s="78"/>
      <c r="BMR97" s="380"/>
      <c r="BMS97" s="381"/>
      <c r="BMT97" s="381"/>
      <c r="BMU97" s="381"/>
      <c r="BMV97" s="381"/>
      <c r="BMW97" s="381"/>
      <c r="BMX97" s="381"/>
      <c r="BMY97" s="381"/>
      <c r="BMZ97" s="381"/>
      <c r="BNA97" s="381"/>
      <c r="BNB97" s="381"/>
      <c r="BNC97" s="381"/>
      <c r="BND97" s="381"/>
      <c r="BNE97" s="422"/>
      <c r="BNF97" s="354"/>
      <c r="BNG97" s="355"/>
      <c r="BNH97" s="355"/>
      <c r="BNI97" s="356"/>
      <c r="BNJ97" s="357"/>
      <c r="BNK97" s="355"/>
      <c r="BNL97" s="355"/>
      <c r="BNM97" s="356"/>
      <c r="BNN97" s="357"/>
      <c r="BNO97" s="355"/>
      <c r="BNP97" s="355"/>
      <c r="BNQ97" s="355"/>
      <c r="BNR97" s="355"/>
      <c r="BNS97" s="355"/>
      <c r="BNT97" s="355"/>
      <c r="BNU97" s="358"/>
      <c r="BNV97" s="73"/>
      <c r="BNW97" s="77"/>
      <c r="BNX97" s="74"/>
      <c r="BNY97" s="75"/>
      <c r="BNZ97" s="77"/>
      <c r="BOA97" s="76"/>
      <c r="BOB97" s="73"/>
      <c r="BOC97" s="77"/>
      <c r="BOD97" s="74"/>
      <c r="BOE97" s="75"/>
      <c r="BOF97" s="77"/>
      <c r="BOG97" s="76"/>
      <c r="BOH97" s="73"/>
      <c r="BOI97" s="77"/>
      <c r="BOJ97" s="74"/>
      <c r="BOK97" s="75"/>
      <c r="BOL97" s="77"/>
      <c r="BOM97" s="76"/>
      <c r="BON97" s="73"/>
      <c r="BOO97" s="77"/>
      <c r="BOP97" s="74"/>
      <c r="BOQ97" s="75"/>
      <c r="BOR97" s="77"/>
      <c r="BOS97" s="76"/>
      <c r="BOT97" s="357"/>
      <c r="BOU97" s="358"/>
      <c r="BOV97" s="800"/>
      <c r="BOW97" s="550"/>
      <c r="BOX97" s="550"/>
      <c r="BOY97" s="551"/>
      <c r="BOZ97" s="78"/>
      <c r="BPA97" s="380"/>
      <c r="BPB97" s="381"/>
      <c r="BPC97" s="381"/>
      <c r="BPD97" s="381"/>
      <c r="BPE97" s="381"/>
      <c r="BPF97" s="381"/>
      <c r="BPG97" s="381"/>
      <c r="BPH97" s="381"/>
      <c r="BPI97" s="381"/>
      <c r="BPJ97" s="381"/>
      <c r="BPK97" s="381"/>
      <c r="BPL97" s="381"/>
      <c r="BPM97" s="381"/>
      <c r="BPN97" s="422"/>
      <c r="BPO97" s="354"/>
      <c r="BPP97" s="355"/>
      <c r="BPQ97" s="355"/>
      <c r="BPR97" s="356"/>
      <c r="BPS97" s="357"/>
      <c r="BPT97" s="355"/>
      <c r="BPU97" s="355"/>
      <c r="BPV97" s="356"/>
      <c r="BPW97" s="357"/>
      <c r="BPX97" s="355"/>
      <c r="BPY97" s="355"/>
      <c r="BPZ97" s="355"/>
      <c r="BQA97" s="355"/>
      <c r="BQB97" s="355"/>
      <c r="BQC97" s="355"/>
      <c r="BQD97" s="358"/>
      <c r="BQE97" s="73"/>
      <c r="BQF97" s="77"/>
      <c r="BQG97" s="74"/>
      <c r="BQH97" s="75"/>
      <c r="BQI97" s="77"/>
      <c r="BQJ97" s="76"/>
      <c r="BQK97" s="73"/>
      <c r="BQL97" s="77"/>
      <c r="BQM97" s="74"/>
      <c r="BQN97" s="75"/>
      <c r="BQO97" s="77"/>
      <c r="BQP97" s="76"/>
      <c r="BQQ97" s="73"/>
      <c r="BQR97" s="77"/>
      <c r="BQS97" s="74"/>
      <c r="BQT97" s="75"/>
      <c r="BQU97" s="77"/>
      <c r="BQV97" s="76"/>
      <c r="BQW97" s="73"/>
      <c r="BQX97" s="77"/>
      <c r="BQY97" s="74"/>
      <c r="BQZ97" s="75"/>
      <c r="BRA97" s="77"/>
      <c r="BRB97" s="76"/>
      <c r="BRC97" s="357"/>
      <c r="BRD97" s="358"/>
      <c r="BRE97" s="800"/>
      <c r="BRF97" s="550"/>
      <c r="BRG97" s="550"/>
      <c r="BRH97" s="551"/>
      <c r="BRI97" s="78"/>
      <c r="BRJ97" s="380"/>
      <c r="BRK97" s="381"/>
      <c r="BRL97" s="381"/>
      <c r="BRM97" s="381"/>
      <c r="BRN97" s="381"/>
      <c r="BRO97" s="381"/>
      <c r="BRP97" s="381"/>
      <c r="BRQ97" s="381"/>
      <c r="BRR97" s="381"/>
      <c r="BRS97" s="381"/>
      <c r="BRT97" s="381"/>
      <c r="BRU97" s="381"/>
      <c r="BRV97" s="381"/>
      <c r="BRW97" s="422"/>
      <c r="BRX97" s="354"/>
      <c r="BRY97" s="355"/>
      <c r="BRZ97" s="355"/>
      <c r="BSA97" s="356"/>
      <c r="BSB97" s="357"/>
      <c r="BSC97" s="355"/>
      <c r="BSD97" s="355"/>
      <c r="BSE97" s="356"/>
      <c r="BSF97" s="357"/>
      <c r="BSG97" s="355"/>
      <c r="BSH97" s="355"/>
      <c r="BSI97" s="355"/>
      <c r="BSJ97" s="355"/>
      <c r="BSK97" s="355"/>
      <c r="BSL97" s="355"/>
      <c r="BSM97" s="358"/>
      <c r="BSN97" s="73"/>
      <c r="BSO97" s="77"/>
      <c r="BSP97" s="74"/>
      <c r="BSQ97" s="75"/>
      <c r="BSR97" s="77"/>
      <c r="BSS97" s="76"/>
      <c r="BST97" s="73"/>
      <c r="BSU97" s="77"/>
      <c r="BSV97" s="74"/>
      <c r="BSW97" s="75"/>
      <c r="BSX97" s="77"/>
      <c r="BSY97" s="76"/>
      <c r="BSZ97" s="73"/>
      <c r="BTA97" s="77"/>
      <c r="BTB97" s="74"/>
      <c r="BTC97" s="75"/>
      <c r="BTD97" s="77"/>
      <c r="BTE97" s="76"/>
      <c r="BTF97" s="73"/>
      <c r="BTG97" s="77"/>
      <c r="BTH97" s="74"/>
      <c r="BTI97" s="75"/>
      <c r="BTJ97" s="77"/>
      <c r="BTK97" s="76"/>
      <c r="BTL97" s="357"/>
      <c r="BTM97" s="358"/>
      <c r="BTN97" s="800"/>
      <c r="BTO97" s="550"/>
      <c r="BTP97" s="550"/>
      <c r="BTQ97" s="551"/>
      <c r="BTR97" s="78"/>
      <c r="BTS97" s="380"/>
      <c r="BTT97" s="381"/>
      <c r="BTU97" s="381"/>
      <c r="BTV97" s="381"/>
      <c r="BTW97" s="381"/>
      <c r="BTX97" s="381"/>
      <c r="BTY97" s="381"/>
      <c r="BTZ97" s="381"/>
      <c r="BUA97" s="381"/>
      <c r="BUB97" s="381"/>
      <c r="BUC97" s="381"/>
      <c r="BUD97" s="381"/>
      <c r="BUE97" s="381"/>
      <c r="BUF97" s="422"/>
      <c r="BUG97" s="354"/>
      <c r="BUH97" s="355"/>
      <c r="BUI97" s="355"/>
      <c r="BUJ97" s="356"/>
      <c r="BUK97" s="357"/>
      <c r="BUL97" s="355"/>
      <c r="BUM97" s="355"/>
      <c r="BUN97" s="356"/>
      <c r="BUO97" s="357"/>
      <c r="BUP97" s="355"/>
      <c r="BUQ97" s="355"/>
      <c r="BUR97" s="355"/>
      <c r="BUS97" s="355"/>
      <c r="BUT97" s="355"/>
      <c r="BUU97" s="355"/>
      <c r="BUV97" s="358"/>
      <c r="BUW97" s="73"/>
      <c r="BUX97" s="77"/>
      <c r="BUY97" s="74"/>
      <c r="BUZ97" s="75"/>
      <c r="BVA97" s="77"/>
      <c r="BVB97" s="76"/>
      <c r="BVC97" s="73"/>
      <c r="BVD97" s="77"/>
      <c r="BVE97" s="74"/>
      <c r="BVF97" s="75"/>
      <c r="BVG97" s="77"/>
      <c r="BVH97" s="76"/>
      <c r="BVI97" s="73"/>
      <c r="BVJ97" s="77"/>
      <c r="BVK97" s="74"/>
      <c r="BVL97" s="75"/>
      <c r="BVM97" s="77"/>
      <c r="BVN97" s="76"/>
      <c r="BVO97" s="73"/>
      <c r="BVP97" s="77"/>
      <c r="BVQ97" s="74"/>
      <c r="BVR97" s="75"/>
      <c r="BVS97" s="77"/>
      <c r="BVT97" s="76"/>
      <c r="BVU97" s="357"/>
      <c r="BVV97" s="358"/>
      <c r="BVW97" s="800"/>
      <c r="BVX97" s="550"/>
      <c r="BVY97" s="550"/>
      <c r="BVZ97" s="551"/>
      <c r="BWA97" s="78"/>
      <c r="BWB97" s="380"/>
      <c r="BWC97" s="381"/>
      <c r="BWD97" s="381"/>
      <c r="BWE97" s="381"/>
      <c r="BWF97" s="381"/>
      <c r="BWG97" s="381"/>
      <c r="BWH97" s="381"/>
      <c r="BWI97" s="381"/>
      <c r="BWJ97" s="381"/>
      <c r="BWK97" s="381"/>
      <c r="BWL97" s="381"/>
      <c r="BWM97" s="381"/>
      <c r="BWN97" s="381"/>
      <c r="BWO97" s="422"/>
      <c r="BWP97" s="354"/>
      <c r="BWQ97" s="355"/>
      <c r="BWR97" s="355"/>
      <c r="BWS97" s="356"/>
      <c r="BWT97" s="357"/>
      <c r="BWU97" s="355"/>
      <c r="BWV97" s="355"/>
      <c r="BWW97" s="356"/>
      <c r="BWX97" s="357"/>
      <c r="BWY97" s="355"/>
      <c r="BWZ97" s="355"/>
      <c r="BXA97" s="355"/>
      <c r="BXB97" s="355"/>
      <c r="BXC97" s="355"/>
      <c r="BXD97" s="355"/>
      <c r="BXE97" s="358"/>
      <c r="BXF97" s="73"/>
      <c r="BXG97" s="77"/>
      <c r="BXH97" s="74"/>
      <c r="BXI97" s="75"/>
      <c r="BXJ97" s="77"/>
      <c r="BXK97" s="76"/>
      <c r="BXL97" s="73"/>
      <c r="BXM97" s="77"/>
      <c r="BXN97" s="74"/>
      <c r="BXO97" s="75"/>
      <c r="BXP97" s="77"/>
      <c r="BXQ97" s="76"/>
      <c r="BXR97" s="73"/>
      <c r="BXS97" s="77"/>
      <c r="BXT97" s="74"/>
      <c r="BXU97" s="75"/>
      <c r="BXV97" s="77"/>
      <c r="BXW97" s="76"/>
      <c r="BXX97" s="73"/>
      <c r="BXY97" s="77"/>
      <c r="BXZ97" s="74"/>
      <c r="BYA97" s="75"/>
      <c r="BYB97" s="77"/>
      <c r="BYC97" s="76"/>
      <c r="BYD97" s="357"/>
      <c r="BYE97" s="358"/>
      <c r="BYF97" s="800"/>
      <c r="BYG97" s="550"/>
      <c r="BYH97" s="550"/>
      <c r="BYI97" s="551"/>
      <c r="BYJ97" s="78"/>
      <c r="BYK97" s="380"/>
      <c r="BYL97" s="381"/>
      <c r="BYM97" s="381"/>
      <c r="BYN97" s="381"/>
      <c r="BYO97" s="381"/>
      <c r="BYP97" s="381"/>
      <c r="BYQ97" s="381"/>
      <c r="BYR97" s="381"/>
      <c r="BYS97" s="381"/>
      <c r="BYT97" s="381"/>
      <c r="BYU97" s="381"/>
      <c r="BYV97" s="381"/>
      <c r="BYW97" s="381"/>
      <c r="BYX97" s="422"/>
      <c r="BYY97" s="354"/>
      <c r="BYZ97" s="355"/>
      <c r="BZA97" s="355"/>
      <c r="BZB97" s="356"/>
      <c r="BZC97" s="357"/>
      <c r="BZD97" s="355"/>
      <c r="BZE97" s="355"/>
      <c r="BZF97" s="356"/>
      <c r="BZG97" s="357"/>
      <c r="BZH97" s="355"/>
      <c r="BZI97" s="355"/>
      <c r="BZJ97" s="355"/>
      <c r="BZK97" s="355"/>
      <c r="BZL97" s="355"/>
      <c r="BZM97" s="355"/>
      <c r="BZN97" s="358"/>
      <c r="BZO97" s="73"/>
      <c r="BZP97" s="77"/>
      <c r="BZQ97" s="74"/>
      <c r="BZR97" s="75"/>
      <c r="BZS97" s="77"/>
      <c r="BZT97" s="76"/>
      <c r="BZU97" s="73"/>
      <c r="BZV97" s="77"/>
      <c r="BZW97" s="74"/>
      <c r="BZX97" s="75"/>
      <c r="BZY97" s="77"/>
      <c r="BZZ97" s="76"/>
      <c r="CAA97" s="73"/>
      <c r="CAB97" s="77"/>
      <c r="CAC97" s="74"/>
      <c r="CAD97" s="75"/>
      <c r="CAE97" s="77"/>
      <c r="CAF97" s="76"/>
      <c r="CAG97" s="73"/>
      <c r="CAH97" s="77"/>
      <c r="CAI97" s="74"/>
      <c r="CAJ97" s="75"/>
      <c r="CAK97" s="77"/>
      <c r="CAL97" s="76"/>
      <c r="CAM97" s="357"/>
      <c r="CAN97" s="358"/>
      <c r="CAO97" s="800"/>
      <c r="CAP97" s="550"/>
      <c r="CAQ97" s="550"/>
      <c r="CAR97" s="551"/>
      <c r="CAS97" s="78"/>
      <c r="CAT97" s="380"/>
      <c r="CAU97" s="381"/>
      <c r="CAV97" s="381"/>
      <c r="CAW97" s="381"/>
      <c r="CAX97" s="381"/>
      <c r="CAY97" s="381"/>
      <c r="CAZ97" s="381"/>
      <c r="CBA97" s="381"/>
      <c r="CBB97" s="381"/>
      <c r="CBC97" s="381"/>
      <c r="CBD97" s="381"/>
      <c r="CBE97" s="381"/>
      <c r="CBF97" s="381"/>
      <c r="CBG97" s="422"/>
      <c r="CBH97" s="354"/>
      <c r="CBI97" s="355"/>
      <c r="CBJ97" s="355"/>
      <c r="CBK97" s="356"/>
      <c r="CBL97" s="357"/>
      <c r="CBM97" s="355"/>
      <c r="CBN97" s="355"/>
      <c r="CBO97" s="356"/>
      <c r="CBP97" s="357"/>
      <c r="CBQ97" s="355"/>
      <c r="CBR97" s="355"/>
      <c r="CBS97" s="355"/>
      <c r="CBT97" s="355"/>
      <c r="CBU97" s="355"/>
      <c r="CBV97" s="355"/>
      <c r="CBW97" s="358"/>
      <c r="CBX97" s="73"/>
      <c r="CBY97" s="77"/>
      <c r="CBZ97" s="74"/>
      <c r="CCA97" s="75"/>
      <c r="CCB97" s="77"/>
      <c r="CCC97" s="76"/>
      <c r="CCD97" s="73"/>
      <c r="CCE97" s="77"/>
      <c r="CCF97" s="74"/>
      <c r="CCG97" s="75"/>
      <c r="CCH97" s="77"/>
      <c r="CCI97" s="76"/>
      <c r="CCJ97" s="73"/>
      <c r="CCK97" s="77"/>
      <c r="CCL97" s="74"/>
      <c r="CCM97" s="75"/>
      <c r="CCN97" s="77"/>
      <c r="CCO97" s="76"/>
      <c r="CCP97" s="73"/>
      <c r="CCQ97" s="77"/>
      <c r="CCR97" s="74"/>
      <c r="CCS97" s="75"/>
      <c r="CCT97" s="77"/>
      <c r="CCU97" s="76"/>
      <c r="CCV97" s="357"/>
      <c r="CCW97" s="358"/>
      <c r="CCX97" s="800"/>
      <c r="CCY97" s="550"/>
      <c r="CCZ97" s="550"/>
      <c r="CDA97" s="551"/>
      <c r="CDB97" s="78"/>
      <c r="CDC97" s="380"/>
      <c r="CDD97" s="381"/>
      <c r="CDE97" s="381"/>
      <c r="CDF97" s="381"/>
      <c r="CDG97" s="381"/>
      <c r="CDH97" s="381"/>
      <c r="CDI97" s="381"/>
      <c r="CDJ97" s="381"/>
      <c r="CDK97" s="381"/>
      <c r="CDL97" s="381"/>
      <c r="CDM97" s="381"/>
      <c r="CDN97" s="381"/>
      <c r="CDO97" s="381"/>
      <c r="CDP97" s="422"/>
      <c r="CDQ97" s="354"/>
      <c r="CDR97" s="355"/>
      <c r="CDS97" s="355"/>
      <c r="CDT97" s="356"/>
      <c r="CDU97" s="357"/>
      <c r="CDV97" s="355"/>
      <c r="CDW97" s="355"/>
      <c r="CDX97" s="356"/>
      <c r="CDY97" s="357"/>
      <c r="CDZ97" s="355"/>
      <c r="CEA97" s="355"/>
      <c r="CEB97" s="355"/>
      <c r="CEC97" s="355"/>
      <c r="CED97" s="355"/>
      <c r="CEE97" s="355"/>
      <c r="CEF97" s="358"/>
      <c r="CEG97" s="73"/>
      <c r="CEH97" s="77"/>
      <c r="CEI97" s="74"/>
      <c r="CEJ97" s="75"/>
      <c r="CEK97" s="77"/>
      <c r="CEL97" s="76"/>
      <c r="CEM97" s="73"/>
      <c r="CEN97" s="77"/>
      <c r="CEO97" s="74"/>
      <c r="CEP97" s="75"/>
      <c r="CEQ97" s="77"/>
      <c r="CER97" s="76"/>
      <c r="CES97" s="73"/>
      <c r="CET97" s="77"/>
      <c r="CEU97" s="74"/>
      <c r="CEV97" s="75"/>
      <c r="CEW97" s="77"/>
      <c r="CEX97" s="76"/>
      <c r="CEY97" s="73"/>
      <c r="CEZ97" s="77"/>
      <c r="CFA97" s="74"/>
      <c r="CFB97" s="75"/>
      <c r="CFC97" s="77"/>
      <c r="CFD97" s="76"/>
      <c r="CFE97" s="357"/>
      <c r="CFF97" s="358"/>
      <c r="CFG97" s="800"/>
      <c r="CFH97" s="550"/>
      <c r="CFI97" s="550"/>
      <c r="CFJ97" s="551"/>
      <c r="CFK97" s="78"/>
      <c r="CFL97" s="380"/>
      <c r="CFM97" s="381"/>
      <c r="CFN97" s="381"/>
      <c r="CFO97" s="381"/>
      <c r="CFP97" s="381"/>
      <c r="CFQ97" s="381"/>
      <c r="CFR97" s="381"/>
      <c r="CFS97" s="381"/>
      <c r="CFT97" s="381"/>
      <c r="CFU97" s="381"/>
      <c r="CFV97" s="381"/>
      <c r="CFW97" s="381"/>
      <c r="CFX97" s="381"/>
      <c r="CFY97" s="422"/>
      <c r="CFZ97" s="354"/>
      <c r="CGA97" s="355"/>
      <c r="CGB97" s="355"/>
      <c r="CGC97" s="356"/>
      <c r="CGD97" s="357"/>
      <c r="CGE97" s="355"/>
      <c r="CGF97" s="355"/>
      <c r="CGG97" s="356"/>
      <c r="CGH97" s="357"/>
      <c r="CGI97" s="355"/>
      <c r="CGJ97" s="355"/>
      <c r="CGK97" s="355"/>
      <c r="CGL97" s="355"/>
      <c r="CGM97" s="355"/>
      <c r="CGN97" s="355"/>
      <c r="CGO97" s="358"/>
      <c r="CGP97" s="73"/>
      <c r="CGQ97" s="77"/>
      <c r="CGR97" s="74"/>
      <c r="CGS97" s="75"/>
      <c r="CGT97" s="77"/>
      <c r="CGU97" s="76"/>
      <c r="CGV97" s="73"/>
      <c r="CGW97" s="77"/>
      <c r="CGX97" s="74"/>
      <c r="CGY97" s="75"/>
      <c r="CGZ97" s="77"/>
      <c r="CHA97" s="76"/>
      <c r="CHB97" s="73"/>
      <c r="CHC97" s="77"/>
      <c r="CHD97" s="74"/>
      <c r="CHE97" s="75"/>
      <c r="CHF97" s="77"/>
      <c r="CHG97" s="76"/>
      <c r="CHH97" s="73"/>
      <c r="CHI97" s="77"/>
      <c r="CHJ97" s="74"/>
      <c r="CHK97" s="75"/>
      <c r="CHL97" s="77"/>
      <c r="CHM97" s="76"/>
      <c r="CHN97" s="357"/>
      <c r="CHO97" s="358"/>
      <c r="CHP97" s="800"/>
      <c r="CHQ97" s="550"/>
      <c r="CHR97" s="550"/>
      <c r="CHS97" s="551"/>
      <c r="CHT97" s="78"/>
      <c r="CHU97" s="380"/>
      <c r="CHV97" s="381"/>
      <c r="CHW97" s="381"/>
      <c r="CHX97" s="381"/>
      <c r="CHY97" s="381"/>
      <c r="CHZ97" s="381"/>
      <c r="CIA97" s="381"/>
      <c r="CIB97" s="381"/>
      <c r="CIC97" s="381"/>
      <c r="CID97" s="381"/>
      <c r="CIE97" s="381"/>
      <c r="CIF97" s="381"/>
      <c r="CIG97" s="381"/>
      <c r="CIH97" s="422"/>
      <c r="CII97" s="354"/>
      <c r="CIJ97" s="355"/>
      <c r="CIK97" s="355"/>
      <c r="CIL97" s="356"/>
      <c r="CIM97" s="357"/>
      <c r="CIN97" s="355"/>
      <c r="CIO97" s="355"/>
      <c r="CIP97" s="356"/>
      <c r="CIQ97" s="357"/>
      <c r="CIR97" s="355"/>
      <c r="CIS97" s="355"/>
      <c r="CIT97" s="355"/>
      <c r="CIU97" s="355"/>
      <c r="CIV97" s="355"/>
      <c r="CIW97" s="355"/>
      <c r="CIX97" s="358"/>
      <c r="CIY97" s="73"/>
      <c r="CIZ97" s="77"/>
      <c r="CJA97" s="74"/>
      <c r="CJB97" s="75"/>
      <c r="CJC97" s="77"/>
      <c r="CJD97" s="76"/>
      <c r="CJE97" s="73"/>
      <c r="CJF97" s="77"/>
      <c r="CJG97" s="74"/>
      <c r="CJH97" s="75"/>
      <c r="CJI97" s="77"/>
      <c r="CJJ97" s="76"/>
      <c r="CJK97" s="73"/>
      <c r="CJL97" s="77"/>
      <c r="CJM97" s="74"/>
      <c r="CJN97" s="75"/>
      <c r="CJO97" s="77"/>
      <c r="CJP97" s="76"/>
      <c r="CJQ97" s="73"/>
      <c r="CJR97" s="77"/>
      <c r="CJS97" s="74"/>
      <c r="CJT97" s="75"/>
      <c r="CJU97" s="77"/>
      <c r="CJV97" s="76"/>
      <c r="CJW97" s="357"/>
      <c r="CJX97" s="358"/>
      <c r="CJY97" s="800"/>
      <c r="CJZ97" s="550"/>
      <c r="CKA97" s="550"/>
      <c r="CKB97" s="551"/>
      <c r="CKC97" s="78"/>
      <c r="CKD97" s="380"/>
      <c r="CKE97" s="381"/>
      <c r="CKF97" s="381"/>
      <c r="CKG97" s="381"/>
      <c r="CKH97" s="381"/>
      <c r="CKI97" s="381"/>
      <c r="CKJ97" s="381"/>
      <c r="CKK97" s="381"/>
      <c r="CKL97" s="381"/>
      <c r="CKM97" s="381"/>
      <c r="CKN97" s="381"/>
      <c r="CKO97" s="381"/>
      <c r="CKP97" s="381"/>
      <c r="CKQ97" s="422"/>
      <c r="CKR97" s="354"/>
      <c r="CKS97" s="355"/>
      <c r="CKT97" s="355"/>
      <c r="CKU97" s="356"/>
      <c r="CKV97" s="357"/>
      <c r="CKW97" s="355"/>
      <c r="CKX97" s="355"/>
      <c r="CKY97" s="356"/>
      <c r="CKZ97" s="357"/>
      <c r="CLA97" s="355"/>
      <c r="CLB97" s="355"/>
      <c r="CLC97" s="355"/>
      <c r="CLD97" s="355"/>
      <c r="CLE97" s="355"/>
      <c r="CLF97" s="355"/>
      <c r="CLG97" s="358"/>
      <c r="CLH97" s="73"/>
      <c r="CLI97" s="77"/>
      <c r="CLJ97" s="74"/>
      <c r="CLK97" s="75"/>
      <c r="CLL97" s="77"/>
      <c r="CLM97" s="76"/>
      <c r="CLN97" s="73"/>
      <c r="CLO97" s="77"/>
      <c r="CLP97" s="74"/>
      <c r="CLQ97" s="75"/>
      <c r="CLR97" s="77"/>
      <c r="CLS97" s="76"/>
      <c r="CLT97" s="73"/>
      <c r="CLU97" s="77"/>
      <c r="CLV97" s="74"/>
      <c r="CLW97" s="75"/>
      <c r="CLX97" s="77"/>
      <c r="CLY97" s="76"/>
      <c r="CLZ97" s="73"/>
      <c r="CMA97" s="77"/>
      <c r="CMB97" s="74"/>
      <c r="CMC97" s="75"/>
      <c r="CMD97" s="77"/>
      <c r="CME97" s="76"/>
      <c r="CMF97" s="357"/>
      <c r="CMG97" s="358"/>
      <c r="CMH97" s="800"/>
      <c r="CMI97" s="550"/>
      <c r="CMJ97" s="550"/>
      <c r="CMK97" s="551"/>
      <c r="CML97" s="78"/>
      <c r="CMM97" s="380"/>
      <c r="CMN97" s="381"/>
      <c r="CMO97" s="381"/>
      <c r="CMP97" s="381"/>
      <c r="CMQ97" s="381"/>
      <c r="CMR97" s="381"/>
      <c r="CMS97" s="381"/>
      <c r="CMT97" s="381"/>
      <c r="CMU97" s="381"/>
      <c r="CMV97" s="381"/>
      <c r="CMW97" s="381"/>
      <c r="CMX97" s="381"/>
      <c r="CMY97" s="381"/>
      <c r="CMZ97" s="422"/>
      <c r="CNA97" s="354"/>
      <c r="CNB97" s="355"/>
      <c r="CNC97" s="355"/>
      <c r="CND97" s="356"/>
      <c r="CNE97" s="357"/>
      <c r="CNF97" s="355"/>
      <c r="CNG97" s="355"/>
      <c r="CNH97" s="356"/>
      <c r="CNI97" s="357"/>
      <c r="CNJ97" s="355"/>
      <c r="CNK97" s="355"/>
      <c r="CNL97" s="355"/>
      <c r="CNM97" s="355"/>
      <c r="CNN97" s="355"/>
      <c r="CNO97" s="355"/>
      <c r="CNP97" s="358"/>
      <c r="CNQ97" s="73"/>
      <c r="CNR97" s="77"/>
      <c r="CNS97" s="74"/>
      <c r="CNT97" s="75"/>
      <c r="CNU97" s="77"/>
      <c r="CNV97" s="76"/>
      <c r="CNW97" s="73"/>
      <c r="CNX97" s="77"/>
      <c r="CNY97" s="74"/>
      <c r="CNZ97" s="75"/>
      <c r="COA97" s="77"/>
      <c r="COB97" s="76"/>
      <c r="COC97" s="73"/>
      <c r="COD97" s="77"/>
      <c r="COE97" s="74"/>
      <c r="COF97" s="75"/>
      <c r="COG97" s="77"/>
      <c r="COH97" s="76"/>
      <c r="COI97" s="73"/>
      <c r="COJ97" s="77"/>
      <c r="COK97" s="74"/>
      <c r="COL97" s="75"/>
      <c r="COM97" s="77"/>
      <c r="CON97" s="76"/>
      <c r="COO97" s="357"/>
      <c r="COP97" s="358"/>
      <c r="COQ97" s="800"/>
      <c r="COR97" s="550"/>
      <c r="COS97" s="550"/>
      <c r="COT97" s="551"/>
      <c r="COU97" s="78"/>
      <c r="COV97" s="380"/>
      <c r="COW97" s="381"/>
      <c r="COX97" s="381"/>
      <c r="COY97" s="381"/>
      <c r="COZ97" s="381"/>
      <c r="CPA97" s="381"/>
      <c r="CPB97" s="381"/>
      <c r="CPC97" s="381"/>
      <c r="CPD97" s="381"/>
      <c r="CPE97" s="381"/>
      <c r="CPF97" s="381"/>
      <c r="CPG97" s="381"/>
      <c r="CPH97" s="381"/>
      <c r="CPI97" s="422"/>
      <c r="CPJ97" s="354"/>
      <c r="CPK97" s="355"/>
      <c r="CPL97" s="355"/>
      <c r="CPM97" s="356"/>
      <c r="CPN97" s="357"/>
      <c r="CPO97" s="355"/>
      <c r="CPP97" s="355"/>
      <c r="CPQ97" s="356"/>
      <c r="CPR97" s="357"/>
      <c r="CPS97" s="355"/>
      <c r="CPT97" s="355"/>
      <c r="CPU97" s="355"/>
      <c r="CPV97" s="355"/>
      <c r="CPW97" s="355"/>
      <c r="CPX97" s="355"/>
      <c r="CPY97" s="358"/>
      <c r="CPZ97" s="73"/>
      <c r="CQA97" s="77"/>
      <c r="CQB97" s="74"/>
      <c r="CQC97" s="75"/>
      <c r="CQD97" s="77"/>
      <c r="CQE97" s="76"/>
      <c r="CQF97" s="73"/>
      <c r="CQG97" s="77"/>
      <c r="CQH97" s="74"/>
      <c r="CQI97" s="75"/>
      <c r="CQJ97" s="77"/>
      <c r="CQK97" s="76"/>
      <c r="CQL97" s="73"/>
      <c r="CQM97" s="77"/>
      <c r="CQN97" s="74"/>
      <c r="CQO97" s="75"/>
      <c r="CQP97" s="77"/>
      <c r="CQQ97" s="76"/>
      <c r="CQR97" s="73"/>
      <c r="CQS97" s="77"/>
      <c r="CQT97" s="74"/>
      <c r="CQU97" s="75"/>
      <c r="CQV97" s="77"/>
      <c r="CQW97" s="76"/>
      <c r="CQX97" s="357"/>
      <c r="CQY97" s="358"/>
      <c r="CQZ97" s="800"/>
      <c r="CRA97" s="550"/>
      <c r="CRB97" s="550"/>
      <c r="CRC97" s="551"/>
      <c r="CRD97" s="78"/>
      <c r="CRE97" s="380"/>
      <c r="CRF97" s="381"/>
      <c r="CRG97" s="381"/>
      <c r="CRH97" s="381"/>
      <c r="CRI97" s="381"/>
      <c r="CRJ97" s="381"/>
      <c r="CRK97" s="381"/>
      <c r="CRL97" s="381"/>
      <c r="CRM97" s="381"/>
      <c r="CRN97" s="381"/>
      <c r="CRO97" s="381"/>
      <c r="CRP97" s="381"/>
      <c r="CRQ97" s="381"/>
      <c r="CRR97" s="422"/>
      <c r="CRS97" s="354"/>
      <c r="CRT97" s="355"/>
      <c r="CRU97" s="355"/>
      <c r="CRV97" s="356"/>
      <c r="CRW97" s="357"/>
      <c r="CRX97" s="355"/>
      <c r="CRY97" s="355"/>
      <c r="CRZ97" s="356"/>
      <c r="CSA97" s="357"/>
      <c r="CSB97" s="355"/>
      <c r="CSC97" s="355"/>
      <c r="CSD97" s="355"/>
      <c r="CSE97" s="355"/>
      <c r="CSF97" s="355"/>
      <c r="CSG97" s="355"/>
      <c r="CSH97" s="358"/>
      <c r="CSI97" s="73"/>
      <c r="CSJ97" s="77"/>
      <c r="CSK97" s="74"/>
      <c r="CSL97" s="75"/>
      <c r="CSM97" s="77"/>
      <c r="CSN97" s="76"/>
      <c r="CSO97" s="73"/>
      <c r="CSP97" s="77"/>
      <c r="CSQ97" s="74"/>
      <c r="CSR97" s="75"/>
      <c r="CSS97" s="77"/>
      <c r="CST97" s="76"/>
      <c r="CSU97" s="73"/>
      <c r="CSV97" s="77"/>
      <c r="CSW97" s="74"/>
      <c r="CSX97" s="75"/>
      <c r="CSY97" s="77"/>
      <c r="CSZ97" s="76"/>
      <c r="CTA97" s="73"/>
      <c r="CTB97" s="77"/>
      <c r="CTC97" s="74"/>
      <c r="CTD97" s="75"/>
      <c r="CTE97" s="77"/>
      <c r="CTF97" s="76"/>
      <c r="CTG97" s="357"/>
      <c r="CTH97" s="358"/>
      <c r="CTI97" s="800"/>
      <c r="CTJ97" s="550"/>
      <c r="CTK97" s="550"/>
      <c r="CTL97" s="551"/>
      <c r="CTM97" s="78"/>
      <c r="CTN97" s="380"/>
      <c r="CTO97" s="381"/>
      <c r="CTP97" s="381"/>
      <c r="CTQ97" s="381"/>
      <c r="CTR97" s="381"/>
      <c r="CTS97" s="381"/>
      <c r="CTT97" s="381"/>
      <c r="CTU97" s="381"/>
      <c r="CTV97" s="381"/>
      <c r="CTW97" s="381"/>
      <c r="CTX97" s="381"/>
      <c r="CTY97" s="381"/>
      <c r="CTZ97" s="381"/>
      <c r="CUA97" s="422"/>
      <c r="CUB97" s="354"/>
      <c r="CUC97" s="355"/>
      <c r="CUD97" s="355"/>
      <c r="CUE97" s="356"/>
      <c r="CUF97" s="357"/>
      <c r="CUG97" s="355"/>
      <c r="CUH97" s="355"/>
      <c r="CUI97" s="356"/>
      <c r="CUJ97" s="357"/>
      <c r="CUK97" s="355"/>
      <c r="CUL97" s="355"/>
      <c r="CUM97" s="355"/>
      <c r="CUN97" s="355"/>
      <c r="CUO97" s="355"/>
      <c r="CUP97" s="355"/>
      <c r="CUQ97" s="358"/>
      <c r="CUR97" s="73"/>
      <c r="CUS97" s="77"/>
      <c r="CUT97" s="74"/>
      <c r="CUU97" s="75"/>
      <c r="CUV97" s="77"/>
      <c r="CUW97" s="76"/>
      <c r="CUX97" s="73"/>
      <c r="CUY97" s="77"/>
      <c r="CUZ97" s="74"/>
      <c r="CVA97" s="75"/>
      <c r="CVB97" s="77"/>
      <c r="CVC97" s="76"/>
      <c r="CVD97" s="73"/>
      <c r="CVE97" s="77"/>
      <c r="CVF97" s="74"/>
      <c r="CVG97" s="75"/>
      <c r="CVH97" s="77"/>
      <c r="CVI97" s="76"/>
      <c r="CVJ97" s="73"/>
      <c r="CVK97" s="77"/>
      <c r="CVL97" s="74"/>
      <c r="CVM97" s="75"/>
      <c r="CVN97" s="77"/>
      <c r="CVO97" s="76"/>
      <c r="CVP97" s="357"/>
      <c r="CVQ97" s="358"/>
      <c r="CVR97" s="800"/>
      <c r="CVS97" s="550"/>
      <c r="CVT97" s="550"/>
      <c r="CVU97" s="551"/>
      <c r="CVV97" s="78"/>
      <c r="CVW97" s="380"/>
      <c r="CVX97" s="381"/>
      <c r="CVY97" s="381"/>
      <c r="CVZ97" s="381"/>
      <c r="CWA97" s="381"/>
      <c r="CWB97" s="381"/>
      <c r="CWC97" s="381"/>
      <c r="CWD97" s="381"/>
      <c r="CWE97" s="381"/>
      <c r="CWF97" s="381"/>
      <c r="CWG97" s="381"/>
      <c r="CWH97" s="381"/>
      <c r="CWI97" s="381"/>
      <c r="CWJ97" s="422"/>
      <c r="CWK97" s="354"/>
      <c r="CWL97" s="355"/>
      <c r="CWM97" s="355"/>
      <c r="CWN97" s="356"/>
      <c r="CWO97" s="357"/>
      <c r="CWP97" s="355"/>
      <c r="CWQ97" s="355"/>
      <c r="CWR97" s="356"/>
      <c r="CWS97" s="357"/>
      <c r="CWT97" s="355"/>
      <c r="CWU97" s="355"/>
      <c r="CWV97" s="355"/>
      <c r="CWW97" s="355"/>
      <c r="CWX97" s="355"/>
      <c r="CWY97" s="355"/>
      <c r="CWZ97" s="358"/>
      <c r="CXA97" s="73"/>
      <c r="CXB97" s="77"/>
      <c r="CXC97" s="74"/>
      <c r="CXD97" s="75"/>
      <c r="CXE97" s="77"/>
      <c r="CXF97" s="76"/>
      <c r="CXG97" s="73"/>
      <c r="CXH97" s="77"/>
      <c r="CXI97" s="74"/>
      <c r="CXJ97" s="75"/>
      <c r="CXK97" s="77"/>
      <c r="CXL97" s="76"/>
      <c r="CXM97" s="73"/>
      <c r="CXN97" s="77"/>
      <c r="CXO97" s="74"/>
      <c r="CXP97" s="75"/>
      <c r="CXQ97" s="77"/>
      <c r="CXR97" s="76"/>
      <c r="CXS97" s="73"/>
      <c r="CXT97" s="77"/>
      <c r="CXU97" s="74"/>
      <c r="CXV97" s="75"/>
      <c r="CXW97" s="77"/>
      <c r="CXX97" s="76"/>
      <c r="CXY97" s="357"/>
      <c r="CXZ97" s="358"/>
      <c r="CYA97" s="800"/>
      <c r="CYB97" s="550"/>
      <c r="CYC97" s="550"/>
      <c r="CYD97" s="551"/>
      <c r="CYE97" s="78"/>
      <c r="CYF97" s="380"/>
      <c r="CYG97" s="381"/>
      <c r="CYH97" s="381"/>
      <c r="CYI97" s="381"/>
      <c r="CYJ97" s="381"/>
      <c r="CYK97" s="381"/>
      <c r="CYL97" s="381"/>
      <c r="CYM97" s="381"/>
      <c r="CYN97" s="381"/>
      <c r="CYO97" s="381"/>
      <c r="CYP97" s="381"/>
      <c r="CYQ97" s="381"/>
      <c r="CYR97" s="381"/>
      <c r="CYS97" s="422"/>
      <c r="CYT97" s="354"/>
      <c r="CYU97" s="355"/>
      <c r="CYV97" s="355"/>
      <c r="CYW97" s="356"/>
      <c r="CYX97" s="357"/>
      <c r="CYY97" s="355"/>
      <c r="CYZ97" s="355"/>
      <c r="CZA97" s="356"/>
      <c r="CZB97" s="357"/>
      <c r="CZC97" s="355"/>
      <c r="CZD97" s="355"/>
      <c r="CZE97" s="355"/>
      <c r="CZF97" s="355"/>
      <c r="CZG97" s="355"/>
      <c r="CZH97" s="355"/>
      <c r="CZI97" s="358"/>
      <c r="CZJ97" s="73"/>
      <c r="CZK97" s="77"/>
      <c r="CZL97" s="74"/>
      <c r="CZM97" s="75"/>
      <c r="CZN97" s="77"/>
      <c r="CZO97" s="76"/>
      <c r="CZP97" s="73"/>
      <c r="CZQ97" s="77"/>
      <c r="CZR97" s="74"/>
      <c r="CZS97" s="75"/>
      <c r="CZT97" s="77"/>
      <c r="CZU97" s="76"/>
      <c r="CZV97" s="73"/>
      <c r="CZW97" s="77"/>
      <c r="CZX97" s="74"/>
      <c r="CZY97" s="75"/>
      <c r="CZZ97" s="77"/>
      <c r="DAA97" s="76"/>
      <c r="DAB97" s="73"/>
      <c r="DAC97" s="77"/>
      <c r="DAD97" s="74"/>
      <c r="DAE97" s="75"/>
      <c r="DAF97" s="77"/>
      <c r="DAG97" s="76"/>
      <c r="DAH97" s="357"/>
      <c r="DAI97" s="358"/>
      <c r="DAJ97" s="800"/>
      <c r="DAK97" s="550"/>
      <c r="DAL97" s="550"/>
      <c r="DAM97" s="551"/>
      <c r="DAN97" s="78"/>
      <c r="DAO97" s="380"/>
      <c r="DAP97" s="381"/>
      <c r="DAQ97" s="381"/>
      <c r="DAR97" s="381"/>
      <c r="DAS97" s="381"/>
      <c r="DAT97" s="381"/>
      <c r="DAU97" s="381"/>
      <c r="DAV97" s="381"/>
      <c r="DAW97" s="381"/>
      <c r="DAX97" s="381"/>
      <c r="DAY97" s="381"/>
      <c r="DAZ97" s="381"/>
      <c r="DBA97" s="381"/>
      <c r="DBB97" s="422"/>
      <c r="DBC97" s="354"/>
      <c r="DBD97" s="355"/>
      <c r="DBE97" s="355"/>
      <c r="DBF97" s="356"/>
      <c r="DBG97" s="357"/>
      <c r="DBH97" s="355"/>
      <c r="DBI97" s="355"/>
      <c r="DBJ97" s="356"/>
      <c r="DBK97" s="357"/>
      <c r="DBL97" s="355"/>
      <c r="DBM97" s="355"/>
      <c r="DBN97" s="355"/>
      <c r="DBO97" s="355"/>
      <c r="DBP97" s="355"/>
      <c r="DBQ97" s="355"/>
      <c r="DBR97" s="358"/>
      <c r="DBS97" s="73"/>
      <c r="DBT97" s="77"/>
      <c r="DBU97" s="74"/>
      <c r="DBV97" s="75"/>
      <c r="DBW97" s="77"/>
      <c r="DBX97" s="76"/>
      <c r="DBY97" s="73"/>
      <c r="DBZ97" s="77"/>
      <c r="DCA97" s="74"/>
      <c r="DCB97" s="75"/>
      <c r="DCC97" s="77"/>
      <c r="DCD97" s="76"/>
      <c r="DCE97" s="73"/>
      <c r="DCF97" s="77"/>
      <c r="DCG97" s="74"/>
      <c r="DCH97" s="75"/>
      <c r="DCI97" s="77"/>
      <c r="DCJ97" s="76"/>
      <c r="DCK97" s="73"/>
      <c r="DCL97" s="77"/>
      <c r="DCM97" s="74"/>
      <c r="DCN97" s="75"/>
      <c r="DCO97" s="77"/>
      <c r="DCP97" s="76"/>
      <c r="DCQ97" s="357"/>
      <c r="DCR97" s="358"/>
      <c r="DCS97" s="800"/>
      <c r="DCT97" s="550"/>
      <c r="DCU97" s="550"/>
      <c r="DCV97" s="551"/>
      <c r="DCW97" s="78"/>
      <c r="DCX97" s="380"/>
      <c r="DCY97" s="381"/>
      <c r="DCZ97" s="381"/>
      <c r="DDA97" s="381"/>
      <c r="DDB97" s="381"/>
      <c r="DDC97" s="381"/>
      <c r="DDD97" s="381"/>
      <c r="DDE97" s="381"/>
      <c r="DDF97" s="381"/>
      <c r="DDG97" s="381"/>
      <c r="DDH97" s="381"/>
      <c r="DDI97" s="381"/>
      <c r="DDJ97" s="381"/>
      <c r="DDK97" s="422"/>
      <c r="DDL97" s="354"/>
      <c r="DDM97" s="355"/>
      <c r="DDN97" s="355"/>
      <c r="DDO97" s="356"/>
      <c r="DDP97" s="357"/>
      <c r="DDQ97" s="355"/>
      <c r="DDR97" s="355"/>
      <c r="DDS97" s="356"/>
      <c r="DDT97" s="357"/>
      <c r="DDU97" s="355"/>
      <c r="DDV97" s="355"/>
      <c r="DDW97" s="355"/>
      <c r="DDX97" s="355"/>
      <c r="DDY97" s="355"/>
      <c r="DDZ97" s="355"/>
      <c r="DEA97" s="358"/>
      <c r="DEB97" s="73"/>
      <c r="DEC97" s="77"/>
      <c r="DED97" s="74"/>
      <c r="DEE97" s="75"/>
      <c r="DEF97" s="77"/>
      <c r="DEG97" s="76"/>
      <c r="DEH97" s="73"/>
      <c r="DEI97" s="77"/>
      <c r="DEJ97" s="74"/>
      <c r="DEK97" s="75"/>
      <c r="DEL97" s="77"/>
      <c r="DEM97" s="76"/>
      <c r="DEN97" s="73"/>
      <c r="DEO97" s="77"/>
      <c r="DEP97" s="74"/>
      <c r="DEQ97" s="75"/>
      <c r="DER97" s="77"/>
      <c r="DES97" s="76"/>
      <c r="DET97" s="73"/>
      <c r="DEU97" s="77"/>
      <c r="DEV97" s="74"/>
      <c r="DEW97" s="75"/>
      <c r="DEX97" s="77"/>
      <c r="DEY97" s="76"/>
      <c r="DEZ97" s="357"/>
      <c r="DFA97" s="358"/>
      <c r="DFB97" s="800"/>
      <c r="DFC97" s="550"/>
      <c r="DFD97" s="550"/>
      <c r="DFE97" s="551"/>
      <c r="DFF97" s="78"/>
      <c r="DFG97" s="380"/>
      <c r="DFH97" s="381"/>
      <c r="DFI97" s="381"/>
      <c r="DFJ97" s="381"/>
      <c r="DFK97" s="381"/>
      <c r="DFL97" s="381"/>
      <c r="DFM97" s="381"/>
      <c r="DFN97" s="381"/>
      <c r="DFO97" s="381"/>
      <c r="DFP97" s="381"/>
      <c r="DFQ97" s="381"/>
      <c r="DFR97" s="381"/>
      <c r="DFS97" s="381"/>
      <c r="DFT97" s="422"/>
      <c r="DFU97" s="354"/>
      <c r="DFV97" s="355"/>
      <c r="DFW97" s="355"/>
      <c r="DFX97" s="356"/>
      <c r="DFY97" s="357"/>
      <c r="DFZ97" s="355"/>
      <c r="DGA97" s="355"/>
      <c r="DGB97" s="356"/>
      <c r="DGC97" s="357"/>
      <c r="DGD97" s="355"/>
      <c r="DGE97" s="355"/>
      <c r="DGF97" s="355"/>
      <c r="DGG97" s="355"/>
      <c r="DGH97" s="355"/>
      <c r="DGI97" s="355"/>
      <c r="DGJ97" s="358"/>
      <c r="DGK97" s="73"/>
      <c r="DGL97" s="77"/>
      <c r="DGM97" s="74"/>
      <c r="DGN97" s="75"/>
      <c r="DGO97" s="77"/>
      <c r="DGP97" s="76"/>
      <c r="DGQ97" s="73"/>
      <c r="DGR97" s="77"/>
      <c r="DGS97" s="74"/>
      <c r="DGT97" s="75"/>
      <c r="DGU97" s="77"/>
      <c r="DGV97" s="76"/>
      <c r="DGW97" s="73"/>
      <c r="DGX97" s="77"/>
      <c r="DGY97" s="74"/>
      <c r="DGZ97" s="75"/>
      <c r="DHA97" s="77"/>
      <c r="DHB97" s="76"/>
      <c r="DHC97" s="73"/>
      <c r="DHD97" s="77"/>
      <c r="DHE97" s="74"/>
      <c r="DHF97" s="75"/>
      <c r="DHG97" s="77"/>
      <c r="DHH97" s="76"/>
      <c r="DHI97" s="357"/>
      <c r="DHJ97" s="358"/>
      <c r="DHK97" s="800"/>
      <c r="DHL97" s="550"/>
      <c r="DHM97" s="550"/>
      <c r="DHN97" s="551"/>
      <c r="DHO97" s="78"/>
      <c r="DHP97" s="380"/>
      <c r="DHQ97" s="381"/>
      <c r="DHR97" s="381"/>
      <c r="DHS97" s="381"/>
      <c r="DHT97" s="381"/>
      <c r="DHU97" s="381"/>
      <c r="DHV97" s="381"/>
      <c r="DHW97" s="381"/>
      <c r="DHX97" s="381"/>
      <c r="DHY97" s="381"/>
      <c r="DHZ97" s="381"/>
      <c r="DIA97" s="381"/>
      <c r="DIB97" s="381"/>
      <c r="DIC97" s="422"/>
      <c r="DID97" s="354"/>
      <c r="DIE97" s="355"/>
      <c r="DIF97" s="355"/>
      <c r="DIG97" s="356"/>
      <c r="DIH97" s="357"/>
      <c r="DII97" s="355"/>
      <c r="DIJ97" s="355"/>
      <c r="DIK97" s="356"/>
      <c r="DIL97" s="357"/>
      <c r="DIM97" s="355"/>
      <c r="DIN97" s="355"/>
      <c r="DIO97" s="355"/>
      <c r="DIP97" s="355"/>
      <c r="DIQ97" s="355"/>
      <c r="DIR97" s="355"/>
      <c r="DIS97" s="358"/>
      <c r="DIT97" s="73"/>
      <c r="DIU97" s="77"/>
      <c r="DIV97" s="74"/>
      <c r="DIW97" s="75"/>
      <c r="DIX97" s="77"/>
      <c r="DIY97" s="76"/>
      <c r="DIZ97" s="73"/>
      <c r="DJA97" s="77"/>
      <c r="DJB97" s="74"/>
      <c r="DJC97" s="75"/>
      <c r="DJD97" s="77"/>
      <c r="DJE97" s="76"/>
      <c r="DJF97" s="73"/>
      <c r="DJG97" s="77"/>
      <c r="DJH97" s="74"/>
      <c r="DJI97" s="75"/>
      <c r="DJJ97" s="77"/>
      <c r="DJK97" s="76"/>
      <c r="DJL97" s="73"/>
      <c r="DJM97" s="77"/>
      <c r="DJN97" s="74"/>
      <c r="DJO97" s="75"/>
      <c r="DJP97" s="77"/>
      <c r="DJQ97" s="76"/>
      <c r="DJR97" s="357"/>
      <c r="DJS97" s="358"/>
      <c r="DJT97" s="800"/>
      <c r="DJU97" s="550"/>
      <c r="DJV97" s="550"/>
      <c r="DJW97" s="551"/>
      <c r="DJX97" s="78"/>
      <c r="DJY97" s="380"/>
      <c r="DJZ97" s="381"/>
      <c r="DKA97" s="381"/>
      <c r="DKB97" s="381"/>
      <c r="DKC97" s="381"/>
      <c r="DKD97" s="381"/>
      <c r="DKE97" s="381"/>
      <c r="DKF97" s="381"/>
      <c r="DKG97" s="381"/>
      <c r="DKH97" s="381"/>
      <c r="DKI97" s="381"/>
      <c r="DKJ97" s="381"/>
      <c r="DKK97" s="381"/>
      <c r="DKL97" s="422"/>
      <c r="DKM97" s="354"/>
      <c r="DKN97" s="355"/>
      <c r="DKO97" s="355"/>
      <c r="DKP97" s="356"/>
      <c r="DKQ97" s="357"/>
      <c r="DKR97" s="355"/>
      <c r="DKS97" s="355"/>
      <c r="DKT97" s="356"/>
      <c r="DKU97" s="357"/>
      <c r="DKV97" s="355"/>
      <c r="DKW97" s="355"/>
      <c r="DKX97" s="355"/>
      <c r="DKY97" s="355"/>
      <c r="DKZ97" s="355"/>
      <c r="DLA97" s="355"/>
      <c r="DLB97" s="358"/>
      <c r="DLC97" s="73"/>
      <c r="DLD97" s="77"/>
      <c r="DLE97" s="74"/>
      <c r="DLF97" s="75"/>
      <c r="DLG97" s="77"/>
      <c r="DLH97" s="76"/>
      <c r="DLI97" s="73"/>
      <c r="DLJ97" s="77"/>
      <c r="DLK97" s="74"/>
      <c r="DLL97" s="75"/>
      <c r="DLM97" s="77"/>
      <c r="DLN97" s="76"/>
      <c r="DLO97" s="73"/>
      <c r="DLP97" s="77"/>
      <c r="DLQ97" s="74"/>
      <c r="DLR97" s="75"/>
      <c r="DLS97" s="77"/>
      <c r="DLT97" s="76"/>
      <c r="DLU97" s="73"/>
      <c r="DLV97" s="77"/>
      <c r="DLW97" s="74"/>
      <c r="DLX97" s="75"/>
      <c r="DLY97" s="77"/>
      <c r="DLZ97" s="76"/>
      <c r="DMA97" s="357"/>
      <c r="DMB97" s="358"/>
      <c r="DMC97" s="800"/>
      <c r="DMD97" s="550"/>
      <c r="DME97" s="550"/>
      <c r="DMF97" s="551"/>
      <c r="DMG97" s="78"/>
      <c r="DMH97" s="380"/>
      <c r="DMI97" s="381"/>
      <c r="DMJ97" s="381"/>
      <c r="DMK97" s="381"/>
      <c r="DML97" s="381"/>
      <c r="DMM97" s="381"/>
      <c r="DMN97" s="381"/>
      <c r="DMO97" s="381"/>
      <c r="DMP97" s="381"/>
      <c r="DMQ97" s="381"/>
      <c r="DMR97" s="381"/>
      <c r="DMS97" s="381"/>
      <c r="DMT97" s="381"/>
      <c r="DMU97" s="422"/>
      <c r="DMV97" s="354"/>
      <c r="DMW97" s="355"/>
      <c r="DMX97" s="355"/>
      <c r="DMY97" s="356"/>
      <c r="DMZ97" s="357"/>
      <c r="DNA97" s="355"/>
      <c r="DNB97" s="355"/>
      <c r="DNC97" s="356"/>
      <c r="DND97" s="357"/>
      <c r="DNE97" s="355"/>
      <c r="DNF97" s="355"/>
      <c r="DNG97" s="355"/>
      <c r="DNH97" s="355"/>
      <c r="DNI97" s="355"/>
      <c r="DNJ97" s="355"/>
      <c r="DNK97" s="358"/>
      <c r="DNL97" s="73"/>
      <c r="DNM97" s="77"/>
      <c r="DNN97" s="74"/>
      <c r="DNO97" s="75"/>
      <c r="DNP97" s="77"/>
      <c r="DNQ97" s="76"/>
      <c r="DNR97" s="73"/>
      <c r="DNS97" s="77"/>
      <c r="DNT97" s="74"/>
      <c r="DNU97" s="75"/>
      <c r="DNV97" s="77"/>
      <c r="DNW97" s="76"/>
      <c r="DNX97" s="73"/>
      <c r="DNY97" s="77"/>
      <c r="DNZ97" s="74"/>
      <c r="DOA97" s="75"/>
      <c r="DOB97" s="77"/>
      <c r="DOC97" s="76"/>
      <c r="DOD97" s="73"/>
      <c r="DOE97" s="77"/>
      <c r="DOF97" s="74"/>
      <c r="DOG97" s="75"/>
      <c r="DOH97" s="77"/>
      <c r="DOI97" s="76"/>
      <c r="DOJ97" s="357"/>
      <c r="DOK97" s="358"/>
      <c r="DOL97" s="800"/>
      <c r="DOM97" s="550"/>
      <c r="DON97" s="550"/>
      <c r="DOO97" s="551"/>
      <c r="DOP97" s="78"/>
      <c r="DOQ97" s="380"/>
      <c r="DOR97" s="381"/>
      <c r="DOS97" s="381"/>
      <c r="DOT97" s="381"/>
      <c r="DOU97" s="381"/>
      <c r="DOV97" s="381"/>
      <c r="DOW97" s="381"/>
      <c r="DOX97" s="381"/>
      <c r="DOY97" s="381"/>
      <c r="DOZ97" s="381"/>
      <c r="DPA97" s="381"/>
      <c r="DPB97" s="381"/>
      <c r="DPC97" s="381"/>
      <c r="DPD97" s="422"/>
      <c r="DPE97" s="354"/>
      <c r="DPF97" s="355"/>
      <c r="DPG97" s="355"/>
      <c r="DPH97" s="356"/>
      <c r="DPI97" s="357"/>
      <c r="DPJ97" s="355"/>
      <c r="DPK97" s="355"/>
      <c r="DPL97" s="356"/>
      <c r="DPM97" s="357"/>
      <c r="DPN97" s="355"/>
      <c r="DPO97" s="355"/>
      <c r="DPP97" s="355"/>
      <c r="DPQ97" s="355"/>
      <c r="DPR97" s="355"/>
      <c r="DPS97" s="355"/>
      <c r="DPT97" s="358"/>
      <c r="DPU97" s="73"/>
      <c r="DPV97" s="77"/>
      <c r="DPW97" s="74"/>
      <c r="DPX97" s="75"/>
      <c r="DPY97" s="77"/>
      <c r="DPZ97" s="76"/>
      <c r="DQA97" s="73"/>
      <c r="DQB97" s="77"/>
      <c r="DQC97" s="74"/>
      <c r="DQD97" s="75"/>
      <c r="DQE97" s="77"/>
      <c r="DQF97" s="76"/>
      <c r="DQG97" s="73"/>
      <c r="DQH97" s="77"/>
      <c r="DQI97" s="74"/>
      <c r="DQJ97" s="75"/>
      <c r="DQK97" s="77"/>
      <c r="DQL97" s="76"/>
      <c r="DQM97" s="73"/>
      <c r="DQN97" s="77"/>
      <c r="DQO97" s="74"/>
      <c r="DQP97" s="75"/>
      <c r="DQQ97" s="77"/>
      <c r="DQR97" s="76"/>
      <c r="DQS97" s="357"/>
      <c r="DQT97" s="358"/>
      <c r="DQU97" s="800"/>
      <c r="DQV97" s="550"/>
      <c r="DQW97" s="550"/>
      <c r="DQX97" s="551"/>
      <c r="DQY97" s="78"/>
      <c r="DQZ97" s="380"/>
      <c r="DRA97" s="381"/>
      <c r="DRB97" s="381"/>
      <c r="DRC97" s="381"/>
      <c r="DRD97" s="381"/>
      <c r="DRE97" s="381"/>
      <c r="DRF97" s="381"/>
      <c r="DRG97" s="381"/>
      <c r="DRH97" s="381"/>
      <c r="DRI97" s="381"/>
      <c r="DRJ97" s="381"/>
      <c r="DRK97" s="381"/>
      <c r="DRL97" s="381"/>
      <c r="DRM97" s="422"/>
      <c r="DRN97" s="354"/>
      <c r="DRO97" s="355"/>
      <c r="DRP97" s="355"/>
      <c r="DRQ97" s="356"/>
      <c r="DRR97" s="357"/>
      <c r="DRS97" s="355"/>
      <c r="DRT97" s="355"/>
      <c r="DRU97" s="356"/>
      <c r="DRV97" s="357"/>
      <c r="DRW97" s="355"/>
      <c r="DRX97" s="355"/>
      <c r="DRY97" s="355"/>
      <c r="DRZ97" s="355"/>
      <c r="DSA97" s="355"/>
      <c r="DSB97" s="355"/>
      <c r="DSC97" s="358"/>
      <c r="DSD97" s="73"/>
      <c r="DSE97" s="77"/>
      <c r="DSF97" s="74"/>
      <c r="DSG97" s="75"/>
      <c r="DSH97" s="77"/>
      <c r="DSI97" s="76"/>
      <c r="DSJ97" s="73"/>
      <c r="DSK97" s="77"/>
      <c r="DSL97" s="74"/>
      <c r="DSM97" s="75"/>
      <c r="DSN97" s="77"/>
      <c r="DSO97" s="76"/>
      <c r="DSP97" s="73"/>
      <c r="DSQ97" s="77"/>
      <c r="DSR97" s="74"/>
      <c r="DSS97" s="75"/>
      <c r="DST97" s="77"/>
      <c r="DSU97" s="76"/>
      <c r="DSV97" s="73"/>
      <c r="DSW97" s="77"/>
      <c r="DSX97" s="74"/>
      <c r="DSY97" s="75"/>
      <c r="DSZ97" s="77"/>
      <c r="DTA97" s="76"/>
      <c r="DTB97" s="357"/>
      <c r="DTC97" s="358"/>
      <c r="DTD97" s="800"/>
      <c r="DTE97" s="550"/>
      <c r="DTF97" s="550"/>
      <c r="DTG97" s="551"/>
      <c r="DTH97" s="78"/>
      <c r="DTI97" s="380"/>
      <c r="DTJ97" s="381"/>
      <c r="DTK97" s="381"/>
      <c r="DTL97" s="381"/>
      <c r="DTM97" s="381"/>
      <c r="DTN97" s="381"/>
      <c r="DTO97" s="381"/>
      <c r="DTP97" s="381"/>
      <c r="DTQ97" s="381"/>
      <c r="DTR97" s="381"/>
      <c r="DTS97" s="381"/>
      <c r="DTT97" s="381"/>
      <c r="DTU97" s="381"/>
      <c r="DTV97" s="422"/>
      <c r="DTW97" s="354"/>
      <c r="DTX97" s="355"/>
      <c r="DTY97" s="355"/>
      <c r="DTZ97" s="356"/>
      <c r="DUA97" s="357"/>
      <c r="DUB97" s="355"/>
      <c r="DUC97" s="355"/>
      <c r="DUD97" s="356"/>
      <c r="DUE97" s="357"/>
      <c r="DUF97" s="355"/>
      <c r="DUG97" s="355"/>
      <c r="DUH97" s="355"/>
      <c r="DUI97" s="355"/>
      <c r="DUJ97" s="355"/>
      <c r="DUK97" s="355"/>
      <c r="DUL97" s="358"/>
      <c r="DUM97" s="73"/>
      <c r="DUN97" s="77"/>
      <c r="DUO97" s="74"/>
      <c r="DUP97" s="75"/>
      <c r="DUQ97" s="77"/>
      <c r="DUR97" s="76"/>
      <c r="DUS97" s="73"/>
      <c r="DUT97" s="77"/>
      <c r="DUU97" s="74"/>
      <c r="DUV97" s="75"/>
      <c r="DUW97" s="77"/>
      <c r="DUX97" s="76"/>
      <c r="DUY97" s="73"/>
      <c r="DUZ97" s="77"/>
      <c r="DVA97" s="74"/>
      <c r="DVB97" s="75"/>
      <c r="DVC97" s="77"/>
      <c r="DVD97" s="76"/>
      <c r="DVE97" s="73"/>
      <c r="DVF97" s="77"/>
      <c r="DVG97" s="74"/>
      <c r="DVH97" s="75"/>
      <c r="DVI97" s="77"/>
      <c r="DVJ97" s="76"/>
      <c r="DVK97" s="357"/>
      <c r="DVL97" s="358"/>
      <c r="DVM97" s="800"/>
      <c r="DVN97" s="550"/>
      <c r="DVO97" s="550"/>
      <c r="DVP97" s="551"/>
      <c r="DVQ97" s="78"/>
      <c r="DVR97" s="380"/>
      <c r="DVS97" s="381"/>
      <c r="DVT97" s="381"/>
      <c r="DVU97" s="381"/>
      <c r="DVV97" s="381"/>
      <c r="DVW97" s="381"/>
      <c r="DVX97" s="381"/>
      <c r="DVY97" s="381"/>
      <c r="DVZ97" s="381"/>
      <c r="DWA97" s="381"/>
      <c r="DWB97" s="381"/>
      <c r="DWC97" s="381"/>
      <c r="DWD97" s="381"/>
      <c r="DWE97" s="422"/>
      <c r="DWF97" s="354"/>
      <c r="DWG97" s="355"/>
      <c r="DWH97" s="355"/>
      <c r="DWI97" s="356"/>
      <c r="DWJ97" s="357"/>
      <c r="DWK97" s="355"/>
      <c r="DWL97" s="355"/>
      <c r="DWM97" s="356"/>
      <c r="DWN97" s="357"/>
      <c r="DWO97" s="355"/>
      <c r="DWP97" s="355"/>
      <c r="DWQ97" s="355"/>
      <c r="DWR97" s="355"/>
      <c r="DWS97" s="355"/>
      <c r="DWT97" s="355"/>
      <c r="DWU97" s="358"/>
      <c r="DWV97" s="73"/>
      <c r="DWW97" s="77"/>
      <c r="DWX97" s="74"/>
      <c r="DWY97" s="75"/>
      <c r="DWZ97" s="77"/>
      <c r="DXA97" s="76"/>
      <c r="DXB97" s="73"/>
      <c r="DXC97" s="77"/>
      <c r="DXD97" s="74"/>
      <c r="DXE97" s="75"/>
      <c r="DXF97" s="77"/>
      <c r="DXG97" s="76"/>
      <c r="DXH97" s="73"/>
      <c r="DXI97" s="77"/>
      <c r="DXJ97" s="74"/>
      <c r="DXK97" s="75"/>
      <c r="DXL97" s="77"/>
      <c r="DXM97" s="76"/>
      <c r="DXN97" s="73"/>
      <c r="DXO97" s="77"/>
      <c r="DXP97" s="74"/>
      <c r="DXQ97" s="75"/>
      <c r="DXR97" s="77"/>
      <c r="DXS97" s="76"/>
      <c r="DXT97" s="357"/>
      <c r="DXU97" s="358"/>
      <c r="DXV97" s="800"/>
      <c r="DXW97" s="550"/>
      <c r="DXX97" s="550"/>
      <c r="DXY97" s="551"/>
      <c r="DXZ97" s="78"/>
      <c r="DYA97" s="380"/>
      <c r="DYB97" s="381"/>
      <c r="DYC97" s="381"/>
      <c r="DYD97" s="381"/>
      <c r="DYE97" s="381"/>
      <c r="DYF97" s="381"/>
      <c r="DYG97" s="381"/>
      <c r="DYH97" s="381"/>
      <c r="DYI97" s="381"/>
      <c r="DYJ97" s="381"/>
      <c r="DYK97" s="381"/>
      <c r="DYL97" s="381"/>
      <c r="DYM97" s="381"/>
      <c r="DYN97" s="422"/>
      <c r="DYO97" s="354"/>
      <c r="DYP97" s="355"/>
      <c r="DYQ97" s="355"/>
      <c r="DYR97" s="356"/>
      <c r="DYS97" s="357"/>
      <c r="DYT97" s="355"/>
      <c r="DYU97" s="355"/>
      <c r="DYV97" s="356"/>
      <c r="DYW97" s="357"/>
      <c r="DYX97" s="355"/>
      <c r="DYY97" s="355"/>
      <c r="DYZ97" s="355"/>
      <c r="DZA97" s="355"/>
      <c r="DZB97" s="355"/>
      <c r="DZC97" s="355"/>
      <c r="DZD97" s="358"/>
      <c r="DZE97" s="73"/>
      <c r="DZF97" s="77"/>
      <c r="DZG97" s="74"/>
      <c r="DZH97" s="75"/>
      <c r="DZI97" s="77"/>
      <c r="DZJ97" s="76"/>
      <c r="DZK97" s="73"/>
      <c r="DZL97" s="77"/>
      <c r="DZM97" s="74"/>
      <c r="DZN97" s="75"/>
      <c r="DZO97" s="77"/>
      <c r="DZP97" s="76"/>
      <c r="DZQ97" s="73"/>
      <c r="DZR97" s="77"/>
      <c r="DZS97" s="74"/>
      <c r="DZT97" s="75"/>
      <c r="DZU97" s="77"/>
      <c r="DZV97" s="76"/>
      <c r="DZW97" s="73"/>
      <c r="DZX97" s="77"/>
      <c r="DZY97" s="74"/>
      <c r="DZZ97" s="75"/>
      <c r="EAA97" s="77"/>
      <c r="EAB97" s="76"/>
      <c r="EAC97" s="357"/>
      <c r="EAD97" s="358"/>
      <c r="EAE97" s="800"/>
      <c r="EAF97" s="550"/>
      <c r="EAG97" s="550"/>
      <c r="EAH97" s="551"/>
      <c r="EAI97" s="78"/>
      <c r="EAJ97" s="380"/>
      <c r="EAK97" s="381"/>
      <c r="EAL97" s="381"/>
      <c r="EAM97" s="381"/>
      <c r="EAN97" s="381"/>
      <c r="EAO97" s="381"/>
      <c r="EAP97" s="381"/>
      <c r="EAQ97" s="381"/>
      <c r="EAR97" s="381"/>
      <c r="EAS97" s="381"/>
      <c r="EAT97" s="381"/>
      <c r="EAU97" s="381"/>
      <c r="EAV97" s="381"/>
      <c r="EAW97" s="422"/>
      <c r="EAX97" s="354"/>
      <c r="EAY97" s="355"/>
      <c r="EAZ97" s="355"/>
      <c r="EBA97" s="356"/>
      <c r="EBB97" s="357"/>
      <c r="EBC97" s="355"/>
      <c r="EBD97" s="355"/>
      <c r="EBE97" s="356"/>
      <c r="EBF97" s="357"/>
      <c r="EBG97" s="355"/>
      <c r="EBH97" s="355"/>
      <c r="EBI97" s="355"/>
      <c r="EBJ97" s="355"/>
      <c r="EBK97" s="355"/>
      <c r="EBL97" s="355"/>
      <c r="EBM97" s="358"/>
      <c r="EBN97" s="73"/>
      <c r="EBO97" s="77"/>
      <c r="EBP97" s="74"/>
      <c r="EBQ97" s="75"/>
      <c r="EBR97" s="77"/>
      <c r="EBS97" s="76"/>
      <c r="EBT97" s="73"/>
      <c r="EBU97" s="77"/>
      <c r="EBV97" s="74"/>
      <c r="EBW97" s="75"/>
      <c r="EBX97" s="77"/>
      <c r="EBY97" s="76"/>
      <c r="EBZ97" s="73"/>
      <c r="ECA97" s="77"/>
      <c r="ECB97" s="74"/>
      <c r="ECC97" s="75"/>
      <c r="ECD97" s="77"/>
      <c r="ECE97" s="76"/>
      <c r="ECF97" s="73"/>
      <c r="ECG97" s="77"/>
      <c r="ECH97" s="74"/>
      <c r="ECI97" s="75"/>
      <c r="ECJ97" s="77"/>
      <c r="ECK97" s="76"/>
      <c r="ECL97" s="357"/>
      <c r="ECM97" s="358"/>
      <c r="ECN97" s="800"/>
      <c r="ECO97" s="550"/>
      <c r="ECP97" s="550"/>
      <c r="ECQ97" s="551"/>
      <c r="ECR97" s="78"/>
      <c r="ECS97" s="380"/>
      <c r="ECT97" s="381"/>
      <c r="ECU97" s="381"/>
      <c r="ECV97" s="381"/>
      <c r="ECW97" s="381"/>
      <c r="ECX97" s="381"/>
      <c r="ECY97" s="381"/>
      <c r="ECZ97" s="381"/>
      <c r="EDA97" s="381"/>
      <c r="EDB97" s="381"/>
      <c r="EDC97" s="381"/>
      <c r="EDD97" s="381"/>
      <c r="EDE97" s="381"/>
      <c r="EDF97" s="422"/>
      <c r="EDG97" s="354"/>
      <c r="EDH97" s="355"/>
      <c r="EDI97" s="355"/>
      <c r="EDJ97" s="356"/>
      <c r="EDK97" s="357"/>
      <c r="EDL97" s="355"/>
      <c r="EDM97" s="355"/>
      <c r="EDN97" s="356"/>
      <c r="EDO97" s="357"/>
      <c r="EDP97" s="355"/>
      <c r="EDQ97" s="355"/>
      <c r="EDR97" s="355"/>
      <c r="EDS97" s="355"/>
      <c r="EDT97" s="355"/>
      <c r="EDU97" s="355"/>
      <c r="EDV97" s="358"/>
      <c r="EDW97" s="73"/>
      <c r="EDX97" s="77"/>
      <c r="EDY97" s="74"/>
      <c r="EDZ97" s="75"/>
      <c r="EEA97" s="77"/>
      <c r="EEB97" s="76"/>
      <c r="EEC97" s="73"/>
      <c r="EED97" s="77"/>
      <c r="EEE97" s="74"/>
      <c r="EEF97" s="75"/>
      <c r="EEG97" s="77"/>
      <c r="EEH97" s="76"/>
      <c r="EEI97" s="73"/>
      <c r="EEJ97" s="77"/>
      <c r="EEK97" s="74"/>
      <c r="EEL97" s="75"/>
      <c r="EEM97" s="77"/>
      <c r="EEN97" s="76"/>
      <c r="EEO97" s="73"/>
      <c r="EEP97" s="77"/>
      <c r="EEQ97" s="74"/>
      <c r="EER97" s="75"/>
      <c r="EES97" s="77"/>
      <c r="EET97" s="76"/>
      <c r="EEU97" s="357"/>
      <c r="EEV97" s="358"/>
      <c r="EEW97" s="800"/>
      <c r="EEX97" s="550"/>
      <c r="EEY97" s="550"/>
      <c r="EEZ97" s="551"/>
      <c r="EFA97" s="78"/>
      <c r="EFB97" s="380"/>
      <c r="EFC97" s="381"/>
      <c r="EFD97" s="381"/>
      <c r="EFE97" s="381"/>
      <c r="EFF97" s="381"/>
      <c r="EFG97" s="381"/>
      <c r="EFH97" s="381"/>
      <c r="EFI97" s="381"/>
      <c r="EFJ97" s="381"/>
      <c r="EFK97" s="381"/>
      <c r="EFL97" s="381"/>
      <c r="EFM97" s="381"/>
      <c r="EFN97" s="381"/>
      <c r="EFO97" s="422"/>
      <c r="EFP97" s="354"/>
      <c r="EFQ97" s="355"/>
      <c r="EFR97" s="355"/>
      <c r="EFS97" s="356"/>
      <c r="EFT97" s="357"/>
      <c r="EFU97" s="355"/>
      <c r="EFV97" s="355"/>
      <c r="EFW97" s="356"/>
      <c r="EFX97" s="357"/>
      <c r="EFY97" s="355"/>
      <c r="EFZ97" s="355"/>
      <c r="EGA97" s="355"/>
      <c r="EGB97" s="355"/>
      <c r="EGC97" s="355"/>
      <c r="EGD97" s="355"/>
      <c r="EGE97" s="358"/>
      <c r="EGF97" s="73"/>
      <c r="EGG97" s="77"/>
      <c r="EGH97" s="74"/>
      <c r="EGI97" s="75"/>
      <c r="EGJ97" s="77"/>
      <c r="EGK97" s="76"/>
      <c r="EGL97" s="73"/>
      <c r="EGM97" s="77"/>
      <c r="EGN97" s="74"/>
      <c r="EGO97" s="75"/>
      <c r="EGP97" s="77"/>
      <c r="EGQ97" s="76"/>
      <c r="EGR97" s="73"/>
      <c r="EGS97" s="77"/>
      <c r="EGT97" s="74"/>
      <c r="EGU97" s="75"/>
      <c r="EGV97" s="77"/>
      <c r="EGW97" s="76"/>
      <c r="EGX97" s="73"/>
      <c r="EGY97" s="77"/>
      <c r="EGZ97" s="74"/>
      <c r="EHA97" s="75"/>
      <c r="EHB97" s="77"/>
      <c r="EHC97" s="76"/>
      <c r="EHD97" s="357"/>
      <c r="EHE97" s="358"/>
      <c r="EHF97" s="800"/>
      <c r="EHG97" s="550"/>
      <c r="EHH97" s="550"/>
      <c r="EHI97" s="551"/>
      <c r="EHJ97" s="78"/>
      <c r="EHK97" s="380"/>
      <c r="EHL97" s="381"/>
      <c r="EHM97" s="381"/>
      <c r="EHN97" s="381"/>
      <c r="EHO97" s="381"/>
      <c r="EHP97" s="381"/>
      <c r="EHQ97" s="381"/>
      <c r="EHR97" s="381"/>
      <c r="EHS97" s="381"/>
      <c r="EHT97" s="381"/>
      <c r="EHU97" s="381"/>
      <c r="EHV97" s="381"/>
      <c r="EHW97" s="381"/>
      <c r="EHX97" s="422"/>
      <c r="EHY97" s="354"/>
      <c r="EHZ97" s="355"/>
      <c r="EIA97" s="355"/>
      <c r="EIB97" s="356"/>
      <c r="EIC97" s="357"/>
      <c r="EID97" s="355"/>
      <c r="EIE97" s="355"/>
      <c r="EIF97" s="356"/>
      <c r="EIG97" s="357"/>
      <c r="EIH97" s="355"/>
      <c r="EII97" s="355"/>
      <c r="EIJ97" s="355"/>
      <c r="EIK97" s="355"/>
      <c r="EIL97" s="355"/>
      <c r="EIM97" s="355"/>
      <c r="EIN97" s="358"/>
      <c r="EIO97" s="73"/>
      <c r="EIP97" s="77"/>
      <c r="EIQ97" s="74"/>
      <c r="EIR97" s="75"/>
      <c r="EIS97" s="77"/>
      <c r="EIT97" s="76"/>
      <c r="EIU97" s="73"/>
      <c r="EIV97" s="77"/>
      <c r="EIW97" s="74"/>
      <c r="EIX97" s="75"/>
      <c r="EIY97" s="77"/>
      <c r="EIZ97" s="76"/>
      <c r="EJA97" s="73"/>
      <c r="EJB97" s="77"/>
      <c r="EJC97" s="74"/>
      <c r="EJD97" s="75"/>
      <c r="EJE97" s="77"/>
      <c r="EJF97" s="76"/>
      <c r="EJG97" s="73"/>
      <c r="EJH97" s="77"/>
      <c r="EJI97" s="74"/>
      <c r="EJJ97" s="75"/>
      <c r="EJK97" s="77"/>
      <c r="EJL97" s="76"/>
      <c r="EJM97" s="357"/>
      <c r="EJN97" s="358"/>
      <c r="EJO97" s="800"/>
      <c r="EJP97" s="550"/>
      <c r="EJQ97" s="550"/>
      <c r="EJR97" s="551"/>
      <c r="EJS97" s="78"/>
      <c r="EJT97" s="380"/>
      <c r="EJU97" s="381"/>
      <c r="EJV97" s="381"/>
      <c r="EJW97" s="381"/>
      <c r="EJX97" s="381"/>
      <c r="EJY97" s="381"/>
      <c r="EJZ97" s="381"/>
      <c r="EKA97" s="381"/>
      <c r="EKB97" s="381"/>
      <c r="EKC97" s="381"/>
      <c r="EKD97" s="381"/>
      <c r="EKE97" s="381"/>
      <c r="EKF97" s="381"/>
      <c r="EKG97" s="422"/>
      <c r="EKH97" s="354"/>
      <c r="EKI97" s="355"/>
      <c r="EKJ97" s="355"/>
      <c r="EKK97" s="356"/>
      <c r="EKL97" s="357"/>
      <c r="EKM97" s="355"/>
      <c r="EKN97" s="355"/>
      <c r="EKO97" s="356"/>
      <c r="EKP97" s="357"/>
      <c r="EKQ97" s="355"/>
      <c r="EKR97" s="355"/>
      <c r="EKS97" s="355"/>
      <c r="EKT97" s="355"/>
      <c r="EKU97" s="355"/>
      <c r="EKV97" s="355"/>
      <c r="EKW97" s="358"/>
      <c r="EKX97" s="73"/>
      <c r="EKY97" s="77"/>
      <c r="EKZ97" s="74"/>
      <c r="ELA97" s="75"/>
      <c r="ELB97" s="77"/>
      <c r="ELC97" s="76"/>
      <c r="ELD97" s="73"/>
      <c r="ELE97" s="77"/>
      <c r="ELF97" s="74"/>
      <c r="ELG97" s="75"/>
      <c r="ELH97" s="77"/>
      <c r="ELI97" s="76"/>
      <c r="ELJ97" s="73"/>
      <c r="ELK97" s="77"/>
      <c r="ELL97" s="74"/>
      <c r="ELM97" s="75"/>
      <c r="ELN97" s="77"/>
      <c r="ELO97" s="76"/>
      <c r="ELP97" s="73"/>
      <c r="ELQ97" s="77"/>
      <c r="ELR97" s="74"/>
      <c r="ELS97" s="75"/>
      <c r="ELT97" s="77"/>
      <c r="ELU97" s="76"/>
      <c r="ELV97" s="357"/>
      <c r="ELW97" s="358"/>
      <c r="ELX97" s="800"/>
      <c r="ELY97" s="550"/>
      <c r="ELZ97" s="550"/>
      <c r="EMA97" s="551"/>
      <c r="EMB97" s="78"/>
      <c r="EMC97" s="380"/>
      <c r="EMD97" s="381"/>
      <c r="EME97" s="381"/>
      <c r="EMF97" s="381"/>
      <c r="EMG97" s="381"/>
      <c r="EMH97" s="381"/>
      <c r="EMI97" s="381"/>
      <c r="EMJ97" s="381"/>
      <c r="EMK97" s="381"/>
      <c r="EML97" s="381"/>
      <c r="EMM97" s="381"/>
      <c r="EMN97" s="381"/>
      <c r="EMO97" s="381"/>
      <c r="EMP97" s="422"/>
      <c r="EMQ97" s="354"/>
      <c r="EMR97" s="355"/>
      <c r="EMS97" s="355"/>
      <c r="EMT97" s="356"/>
      <c r="EMU97" s="357"/>
      <c r="EMV97" s="355"/>
      <c r="EMW97" s="355"/>
      <c r="EMX97" s="356"/>
      <c r="EMY97" s="357"/>
      <c r="EMZ97" s="355"/>
      <c r="ENA97" s="355"/>
      <c r="ENB97" s="355"/>
      <c r="ENC97" s="355"/>
      <c r="END97" s="355"/>
      <c r="ENE97" s="355"/>
      <c r="ENF97" s="358"/>
      <c r="ENG97" s="73"/>
      <c r="ENH97" s="77"/>
      <c r="ENI97" s="74"/>
      <c r="ENJ97" s="75"/>
      <c r="ENK97" s="77"/>
      <c r="ENL97" s="76"/>
      <c r="ENM97" s="73"/>
      <c r="ENN97" s="77"/>
      <c r="ENO97" s="74"/>
      <c r="ENP97" s="75"/>
      <c r="ENQ97" s="77"/>
      <c r="ENR97" s="76"/>
      <c r="ENS97" s="73"/>
      <c r="ENT97" s="77"/>
      <c r="ENU97" s="74"/>
      <c r="ENV97" s="75"/>
      <c r="ENW97" s="77"/>
      <c r="ENX97" s="76"/>
      <c r="ENY97" s="73"/>
      <c r="ENZ97" s="77"/>
      <c r="EOA97" s="74"/>
      <c r="EOB97" s="75"/>
      <c r="EOC97" s="77"/>
      <c r="EOD97" s="76"/>
      <c r="EOE97" s="357"/>
      <c r="EOF97" s="358"/>
      <c r="EOG97" s="800"/>
      <c r="EOH97" s="550"/>
      <c r="EOI97" s="550"/>
      <c r="EOJ97" s="551"/>
      <c r="EOK97" s="78"/>
      <c r="EOL97" s="380"/>
      <c r="EOM97" s="381"/>
      <c r="EON97" s="381"/>
      <c r="EOO97" s="381"/>
      <c r="EOP97" s="381"/>
      <c r="EOQ97" s="381"/>
      <c r="EOR97" s="381"/>
      <c r="EOS97" s="381"/>
      <c r="EOT97" s="381"/>
      <c r="EOU97" s="381"/>
      <c r="EOV97" s="381"/>
      <c r="EOW97" s="381"/>
      <c r="EOX97" s="381"/>
      <c r="EOY97" s="422"/>
      <c r="EOZ97" s="354"/>
      <c r="EPA97" s="355"/>
      <c r="EPB97" s="355"/>
      <c r="EPC97" s="356"/>
      <c r="EPD97" s="357"/>
      <c r="EPE97" s="355"/>
      <c r="EPF97" s="355"/>
      <c r="EPG97" s="356"/>
      <c r="EPH97" s="357"/>
      <c r="EPI97" s="355"/>
      <c r="EPJ97" s="355"/>
      <c r="EPK97" s="355"/>
      <c r="EPL97" s="355"/>
      <c r="EPM97" s="355"/>
      <c r="EPN97" s="355"/>
      <c r="EPO97" s="358"/>
      <c r="EPP97" s="73"/>
      <c r="EPQ97" s="77"/>
      <c r="EPR97" s="74"/>
      <c r="EPS97" s="75"/>
      <c r="EPT97" s="77"/>
      <c r="EPU97" s="76"/>
      <c r="EPV97" s="73"/>
      <c r="EPW97" s="77"/>
      <c r="EPX97" s="74"/>
      <c r="EPY97" s="75"/>
      <c r="EPZ97" s="77"/>
      <c r="EQA97" s="76"/>
      <c r="EQB97" s="73"/>
      <c r="EQC97" s="77"/>
      <c r="EQD97" s="74"/>
      <c r="EQE97" s="75"/>
      <c r="EQF97" s="77"/>
      <c r="EQG97" s="76"/>
      <c r="EQH97" s="73"/>
      <c r="EQI97" s="77"/>
      <c r="EQJ97" s="74"/>
      <c r="EQK97" s="75"/>
      <c r="EQL97" s="77"/>
      <c r="EQM97" s="76"/>
      <c r="EQN97" s="357"/>
      <c r="EQO97" s="358"/>
      <c r="EQP97" s="800"/>
      <c r="EQQ97" s="550"/>
      <c r="EQR97" s="550"/>
      <c r="EQS97" s="551"/>
      <c r="EQT97" s="78"/>
      <c r="EQU97" s="380"/>
      <c r="EQV97" s="381"/>
      <c r="EQW97" s="381"/>
      <c r="EQX97" s="381"/>
      <c r="EQY97" s="381"/>
      <c r="EQZ97" s="381"/>
      <c r="ERA97" s="381"/>
      <c r="ERB97" s="381"/>
      <c r="ERC97" s="381"/>
      <c r="ERD97" s="381"/>
      <c r="ERE97" s="381"/>
      <c r="ERF97" s="381"/>
      <c r="ERG97" s="381"/>
      <c r="ERH97" s="422"/>
      <c r="ERI97" s="354"/>
      <c r="ERJ97" s="355"/>
      <c r="ERK97" s="355"/>
      <c r="ERL97" s="356"/>
      <c r="ERM97" s="357"/>
      <c r="ERN97" s="355"/>
      <c r="ERO97" s="355"/>
      <c r="ERP97" s="356"/>
      <c r="ERQ97" s="357"/>
      <c r="ERR97" s="355"/>
      <c r="ERS97" s="355"/>
      <c r="ERT97" s="355"/>
      <c r="ERU97" s="355"/>
      <c r="ERV97" s="355"/>
      <c r="ERW97" s="355"/>
      <c r="ERX97" s="358"/>
      <c r="ERY97" s="73"/>
      <c r="ERZ97" s="77"/>
      <c r="ESA97" s="74"/>
      <c r="ESB97" s="75"/>
      <c r="ESC97" s="77"/>
      <c r="ESD97" s="76"/>
      <c r="ESE97" s="73"/>
      <c r="ESF97" s="77"/>
      <c r="ESG97" s="74"/>
      <c r="ESH97" s="75"/>
      <c r="ESI97" s="77"/>
      <c r="ESJ97" s="76"/>
      <c r="ESK97" s="73"/>
      <c r="ESL97" s="77"/>
      <c r="ESM97" s="74"/>
      <c r="ESN97" s="75"/>
      <c r="ESO97" s="77"/>
      <c r="ESP97" s="76"/>
      <c r="ESQ97" s="73"/>
      <c r="ESR97" s="77"/>
      <c r="ESS97" s="74"/>
      <c r="EST97" s="75"/>
      <c r="ESU97" s="77"/>
      <c r="ESV97" s="76"/>
      <c r="ESW97" s="357"/>
      <c r="ESX97" s="358"/>
      <c r="ESY97" s="800"/>
      <c r="ESZ97" s="550"/>
      <c r="ETA97" s="550"/>
      <c r="ETB97" s="551"/>
      <c r="ETC97" s="78"/>
      <c r="ETD97" s="380"/>
      <c r="ETE97" s="381"/>
      <c r="ETF97" s="381"/>
      <c r="ETG97" s="381"/>
      <c r="ETH97" s="381"/>
      <c r="ETI97" s="381"/>
      <c r="ETJ97" s="381"/>
      <c r="ETK97" s="381"/>
      <c r="ETL97" s="381"/>
      <c r="ETM97" s="381"/>
      <c r="ETN97" s="381"/>
      <c r="ETO97" s="381"/>
      <c r="ETP97" s="381"/>
      <c r="ETQ97" s="422"/>
      <c r="ETR97" s="354"/>
      <c r="ETS97" s="355"/>
      <c r="ETT97" s="355"/>
      <c r="ETU97" s="356"/>
      <c r="ETV97" s="357"/>
      <c r="ETW97" s="355"/>
      <c r="ETX97" s="355"/>
      <c r="ETY97" s="356"/>
      <c r="ETZ97" s="357"/>
      <c r="EUA97" s="355"/>
      <c r="EUB97" s="355"/>
      <c r="EUC97" s="355"/>
      <c r="EUD97" s="355"/>
      <c r="EUE97" s="355"/>
      <c r="EUF97" s="355"/>
      <c r="EUG97" s="358"/>
      <c r="EUH97" s="73"/>
      <c r="EUI97" s="77"/>
      <c r="EUJ97" s="74"/>
      <c r="EUK97" s="75"/>
      <c r="EUL97" s="77"/>
      <c r="EUM97" s="76"/>
      <c r="EUN97" s="73"/>
      <c r="EUO97" s="77"/>
      <c r="EUP97" s="74"/>
      <c r="EUQ97" s="75"/>
      <c r="EUR97" s="77"/>
      <c r="EUS97" s="76"/>
      <c r="EUT97" s="73"/>
      <c r="EUU97" s="77"/>
      <c r="EUV97" s="74"/>
      <c r="EUW97" s="75"/>
      <c r="EUX97" s="77"/>
      <c r="EUY97" s="76"/>
      <c r="EUZ97" s="73"/>
      <c r="EVA97" s="77"/>
      <c r="EVB97" s="74"/>
      <c r="EVC97" s="75"/>
      <c r="EVD97" s="77"/>
      <c r="EVE97" s="76"/>
      <c r="EVF97" s="357"/>
      <c r="EVG97" s="358"/>
      <c r="EVH97" s="800"/>
      <c r="EVI97" s="550"/>
      <c r="EVJ97" s="550"/>
      <c r="EVK97" s="551"/>
      <c r="EVL97" s="78"/>
      <c r="EVM97" s="380"/>
      <c r="EVN97" s="381"/>
      <c r="EVO97" s="381"/>
      <c r="EVP97" s="381"/>
      <c r="EVQ97" s="381"/>
      <c r="EVR97" s="381"/>
      <c r="EVS97" s="381"/>
      <c r="EVT97" s="381"/>
      <c r="EVU97" s="381"/>
      <c r="EVV97" s="381"/>
      <c r="EVW97" s="381"/>
      <c r="EVX97" s="381"/>
      <c r="EVY97" s="381"/>
      <c r="EVZ97" s="422"/>
      <c r="EWA97" s="354"/>
      <c r="EWB97" s="355"/>
      <c r="EWC97" s="355"/>
      <c r="EWD97" s="356"/>
      <c r="EWE97" s="357"/>
      <c r="EWF97" s="355"/>
      <c r="EWG97" s="355"/>
      <c r="EWH97" s="356"/>
      <c r="EWI97" s="357"/>
      <c r="EWJ97" s="355"/>
      <c r="EWK97" s="355"/>
      <c r="EWL97" s="355"/>
      <c r="EWM97" s="355"/>
      <c r="EWN97" s="355"/>
      <c r="EWO97" s="355"/>
      <c r="EWP97" s="358"/>
      <c r="EWQ97" s="73"/>
      <c r="EWR97" s="77"/>
      <c r="EWS97" s="74"/>
      <c r="EWT97" s="75"/>
      <c r="EWU97" s="77"/>
      <c r="EWV97" s="76"/>
      <c r="EWW97" s="73"/>
      <c r="EWX97" s="77"/>
      <c r="EWY97" s="74"/>
      <c r="EWZ97" s="75"/>
      <c r="EXA97" s="77"/>
      <c r="EXB97" s="76"/>
      <c r="EXC97" s="73"/>
      <c r="EXD97" s="77"/>
      <c r="EXE97" s="74"/>
      <c r="EXF97" s="75"/>
      <c r="EXG97" s="77"/>
      <c r="EXH97" s="76"/>
      <c r="EXI97" s="73"/>
      <c r="EXJ97" s="77"/>
      <c r="EXK97" s="74"/>
      <c r="EXL97" s="75"/>
      <c r="EXM97" s="77"/>
      <c r="EXN97" s="76"/>
      <c r="EXO97" s="357"/>
      <c r="EXP97" s="358"/>
      <c r="EXQ97" s="800"/>
      <c r="EXR97" s="550"/>
      <c r="EXS97" s="550"/>
      <c r="EXT97" s="551"/>
      <c r="EXU97" s="78"/>
      <c r="EXV97" s="380"/>
      <c r="EXW97" s="381"/>
      <c r="EXX97" s="381"/>
      <c r="EXY97" s="381"/>
      <c r="EXZ97" s="381"/>
      <c r="EYA97" s="381"/>
      <c r="EYB97" s="381"/>
      <c r="EYC97" s="381"/>
      <c r="EYD97" s="381"/>
      <c r="EYE97" s="381"/>
      <c r="EYF97" s="381"/>
      <c r="EYG97" s="381"/>
      <c r="EYH97" s="381"/>
      <c r="EYI97" s="422"/>
      <c r="EYJ97" s="354"/>
      <c r="EYK97" s="355"/>
      <c r="EYL97" s="355"/>
      <c r="EYM97" s="356"/>
      <c r="EYN97" s="357"/>
      <c r="EYO97" s="355"/>
      <c r="EYP97" s="355"/>
      <c r="EYQ97" s="356"/>
      <c r="EYR97" s="357"/>
      <c r="EYS97" s="355"/>
      <c r="EYT97" s="355"/>
      <c r="EYU97" s="355"/>
      <c r="EYV97" s="355"/>
      <c r="EYW97" s="355"/>
      <c r="EYX97" s="355"/>
      <c r="EYY97" s="358"/>
      <c r="EYZ97" s="73"/>
      <c r="EZA97" s="77"/>
      <c r="EZB97" s="74"/>
      <c r="EZC97" s="75"/>
      <c r="EZD97" s="77"/>
      <c r="EZE97" s="76"/>
      <c r="EZF97" s="73"/>
      <c r="EZG97" s="77"/>
      <c r="EZH97" s="74"/>
      <c r="EZI97" s="75"/>
      <c r="EZJ97" s="77"/>
      <c r="EZK97" s="76"/>
      <c r="EZL97" s="73"/>
      <c r="EZM97" s="77"/>
      <c r="EZN97" s="74"/>
      <c r="EZO97" s="75"/>
      <c r="EZP97" s="77"/>
      <c r="EZQ97" s="76"/>
      <c r="EZR97" s="73"/>
      <c r="EZS97" s="77"/>
      <c r="EZT97" s="74"/>
      <c r="EZU97" s="75"/>
      <c r="EZV97" s="77"/>
      <c r="EZW97" s="76"/>
      <c r="EZX97" s="357"/>
      <c r="EZY97" s="358"/>
      <c r="EZZ97" s="800"/>
      <c r="FAA97" s="550"/>
      <c r="FAB97" s="550"/>
      <c r="FAC97" s="551"/>
      <c r="FAD97" s="78"/>
      <c r="FAE97" s="380"/>
      <c r="FAF97" s="381"/>
      <c r="FAG97" s="381"/>
      <c r="FAH97" s="381"/>
      <c r="FAI97" s="381"/>
      <c r="FAJ97" s="381"/>
      <c r="FAK97" s="381"/>
      <c r="FAL97" s="381"/>
      <c r="FAM97" s="381"/>
      <c r="FAN97" s="381"/>
      <c r="FAO97" s="381"/>
      <c r="FAP97" s="381"/>
      <c r="FAQ97" s="381"/>
      <c r="FAR97" s="422"/>
      <c r="FAS97" s="354"/>
      <c r="FAT97" s="355"/>
      <c r="FAU97" s="355"/>
      <c r="FAV97" s="356"/>
      <c r="FAW97" s="357"/>
      <c r="FAX97" s="355"/>
      <c r="FAY97" s="355"/>
      <c r="FAZ97" s="356"/>
      <c r="FBA97" s="357"/>
      <c r="FBB97" s="355"/>
      <c r="FBC97" s="355"/>
      <c r="FBD97" s="355"/>
      <c r="FBE97" s="355"/>
      <c r="FBF97" s="355"/>
      <c r="FBG97" s="355"/>
      <c r="FBH97" s="358"/>
      <c r="FBI97" s="73"/>
      <c r="FBJ97" s="77"/>
      <c r="FBK97" s="74"/>
      <c r="FBL97" s="75"/>
      <c r="FBM97" s="77"/>
      <c r="FBN97" s="76"/>
      <c r="FBO97" s="73"/>
      <c r="FBP97" s="77"/>
      <c r="FBQ97" s="74"/>
      <c r="FBR97" s="75"/>
      <c r="FBS97" s="77"/>
      <c r="FBT97" s="76"/>
      <c r="FBU97" s="73"/>
      <c r="FBV97" s="77"/>
      <c r="FBW97" s="74"/>
      <c r="FBX97" s="75"/>
      <c r="FBY97" s="77"/>
      <c r="FBZ97" s="76"/>
      <c r="FCA97" s="73"/>
      <c r="FCB97" s="77"/>
      <c r="FCC97" s="74"/>
      <c r="FCD97" s="75"/>
      <c r="FCE97" s="77"/>
      <c r="FCF97" s="76"/>
      <c r="FCG97" s="357"/>
      <c r="FCH97" s="358"/>
      <c r="FCI97" s="800"/>
      <c r="FCJ97" s="550"/>
      <c r="FCK97" s="550"/>
      <c r="FCL97" s="551"/>
      <c r="FCM97" s="78"/>
      <c r="FCN97" s="380"/>
      <c r="FCO97" s="381"/>
      <c r="FCP97" s="381"/>
      <c r="FCQ97" s="381"/>
      <c r="FCR97" s="381"/>
      <c r="FCS97" s="381"/>
      <c r="FCT97" s="381"/>
      <c r="FCU97" s="381"/>
      <c r="FCV97" s="381"/>
      <c r="FCW97" s="381"/>
      <c r="FCX97" s="381"/>
      <c r="FCY97" s="381"/>
      <c r="FCZ97" s="381"/>
      <c r="FDA97" s="422"/>
      <c r="FDB97" s="354"/>
      <c r="FDC97" s="355"/>
      <c r="FDD97" s="355"/>
      <c r="FDE97" s="356"/>
      <c r="FDF97" s="357"/>
      <c r="FDG97" s="355"/>
      <c r="FDH97" s="355"/>
      <c r="FDI97" s="356"/>
      <c r="FDJ97" s="357"/>
      <c r="FDK97" s="355"/>
      <c r="FDL97" s="355"/>
      <c r="FDM97" s="355"/>
      <c r="FDN97" s="355"/>
      <c r="FDO97" s="355"/>
      <c r="FDP97" s="355"/>
      <c r="FDQ97" s="358"/>
      <c r="FDR97" s="73"/>
      <c r="FDS97" s="77"/>
      <c r="FDT97" s="74"/>
      <c r="FDU97" s="75"/>
      <c r="FDV97" s="77"/>
      <c r="FDW97" s="76"/>
      <c r="FDX97" s="73"/>
      <c r="FDY97" s="77"/>
      <c r="FDZ97" s="74"/>
      <c r="FEA97" s="75"/>
      <c r="FEB97" s="77"/>
      <c r="FEC97" s="76"/>
      <c r="FED97" s="73"/>
      <c r="FEE97" s="77"/>
      <c r="FEF97" s="74"/>
      <c r="FEG97" s="75"/>
      <c r="FEH97" s="77"/>
      <c r="FEI97" s="76"/>
      <c r="FEJ97" s="73"/>
      <c r="FEK97" s="77"/>
      <c r="FEL97" s="74"/>
      <c r="FEM97" s="75"/>
      <c r="FEN97" s="77"/>
      <c r="FEO97" s="76"/>
      <c r="FEP97" s="357"/>
      <c r="FEQ97" s="358"/>
      <c r="FER97" s="800"/>
      <c r="FES97" s="550"/>
      <c r="FET97" s="550"/>
      <c r="FEU97" s="551"/>
      <c r="FEV97" s="78"/>
      <c r="FEW97" s="380"/>
      <c r="FEX97" s="381"/>
      <c r="FEY97" s="381"/>
      <c r="FEZ97" s="381"/>
      <c r="FFA97" s="381"/>
      <c r="FFB97" s="381"/>
      <c r="FFC97" s="381"/>
      <c r="FFD97" s="381"/>
      <c r="FFE97" s="381"/>
      <c r="FFF97" s="381"/>
      <c r="FFG97" s="381"/>
      <c r="FFH97" s="381"/>
      <c r="FFI97" s="381"/>
      <c r="FFJ97" s="422"/>
      <c r="FFK97" s="354"/>
      <c r="FFL97" s="355"/>
      <c r="FFM97" s="355"/>
      <c r="FFN97" s="356"/>
      <c r="FFO97" s="357"/>
      <c r="FFP97" s="355"/>
      <c r="FFQ97" s="355"/>
      <c r="FFR97" s="356"/>
      <c r="FFS97" s="357"/>
      <c r="FFT97" s="355"/>
      <c r="FFU97" s="355"/>
      <c r="FFV97" s="355"/>
      <c r="FFW97" s="355"/>
      <c r="FFX97" s="355"/>
      <c r="FFY97" s="355"/>
      <c r="FFZ97" s="358"/>
      <c r="FGA97" s="73"/>
      <c r="FGB97" s="77"/>
      <c r="FGC97" s="74"/>
      <c r="FGD97" s="75"/>
      <c r="FGE97" s="77"/>
      <c r="FGF97" s="76"/>
      <c r="FGG97" s="73"/>
      <c r="FGH97" s="77"/>
      <c r="FGI97" s="74"/>
      <c r="FGJ97" s="75"/>
      <c r="FGK97" s="77"/>
      <c r="FGL97" s="76"/>
      <c r="FGM97" s="73"/>
      <c r="FGN97" s="77"/>
      <c r="FGO97" s="74"/>
      <c r="FGP97" s="75"/>
      <c r="FGQ97" s="77"/>
      <c r="FGR97" s="76"/>
      <c r="FGS97" s="73"/>
      <c r="FGT97" s="77"/>
      <c r="FGU97" s="74"/>
      <c r="FGV97" s="75"/>
      <c r="FGW97" s="77"/>
      <c r="FGX97" s="76"/>
      <c r="FGY97" s="357"/>
      <c r="FGZ97" s="358"/>
      <c r="FHA97" s="800"/>
      <c r="FHB97" s="550"/>
      <c r="FHC97" s="550"/>
      <c r="FHD97" s="551"/>
      <c r="FHE97" s="78"/>
      <c r="FHF97" s="380"/>
      <c r="FHG97" s="381"/>
      <c r="FHH97" s="381"/>
      <c r="FHI97" s="381"/>
      <c r="FHJ97" s="381"/>
      <c r="FHK97" s="381"/>
      <c r="FHL97" s="381"/>
      <c r="FHM97" s="381"/>
      <c r="FHN97" s="381"/>
      <c r="FHO97" s="381"/>
      <c r="FHP97" s="381"/>
      <c r="FHQ97" s="381"/>
      <c r="FHR97" s="381"/>
      <c r="FHS97" s="422"/>
      <c r="FHT97" s="354"/>
      <c r="FHU97" s="355"/>
      <c r="FHV97" s="355"/>
      <c r="FHW97" s="356"/>
      <c r="FHX97" s="357"/>
      <c r="FHY97" s="355"/>
      <c r="FHZ97" s="355"/>
      <c r="FIA97" s="356"/>
      <c r="FIB97" s="357"/>
      <c r="FIC97" s="355"/>
      <c r="FID97" s="355"/>
      <c r="FIE97" s="355"/>
      <c r="FIF97" s="355"/>
      <c r="FIG97" s="355"/>
      <c r="FIH97" s="355"/>
      <c r="FII97" s="358"/>
      <c r="FIJ97" s="73"/>
      <c r="FIK97" s="77"/>
      <c r="FIL97" s="74"/>
      <c r="FIM97" s="75"/>
      <c r="FIN97" s="77"/>
      <c r="FIO97" s="76"/>
      <c r="FIP97" s="73"/>
      <c r="FIQ97" s="77"/>
      <c r="FIR97" s="74"/>
      <c r="FIS97" s="75"/>
      <c r="FIT97" s="77"/>
      <c r="FIU97" s="76"/>
      <c r="FIV97" s="73"/>
      <c r="FIW97" s="77"/>
      <c r="FIX97" s="74"/>
      <c r="FIY97" s="75"/>
      <c r="FIZ97" s="77"/>
      <c r="FJA97" s="76"/>
      <c r="FJB97" s="73"/>
      <c r="FJC97" s="77"/>
      <c r="FJD97" s="74"/>
      <c r="FJE97" s="75"/>
      <c r="FJF97" s="77"/>
      <c r="FJG97" s="76"/>
      <c r="FJH97" s="357"/>
      <c r="FJI97" s="358"/>
      <c r="FJJ97" s="800"/>
      <c r="FJK97" s="550"/>
      <c r="FJL97" s="550"/>
      <c r="FJM97" s="551"/>
      <c r="FJN97" s="78"/>
      <c r="FJO97" s="380"/>
      <c r="FJP97" s="381"/>
      <c r="FJQ97" s="381"/>
      <c r="FJR97" s="381"/>
      <c r="FJS97" s="381"/>
      <c r="FJT97" s="381"/>
      <c r="FJU97" s="381"/>
      <c r="FJV97" s="381"/>
      <c r="FJW97" s="381"/>
      <c r="FJX97" s="381"/>
      <c r="FJY97" s="381"/>
      <c r="FJZ97" s="381"/>
      <c r="FKA97" s="381"/>
      <c r="FKB97" s="422"/>
      <c r="FKC97" s="354"/>
      <c r="FKD97" s="355"/>
      <c r="FKE97" s="355"/>
      <c r="FKF97" s="356"/>
      <c r="FKG97" s="357"/>
      <c r="FKH97" s="355"/>
      <c r="FKI97" s="355"/>
      <c r="FKJ97" s="356"/>
      <c r="FKK97" s="357"/>
      <c r="FKL97" s="355"/>
      <c r="FKM97" s="355"/>
      <c r="FKN97" s="355"/>
      <c r="FKO97" s="355"/>
      <c r="FKP97" s="355"/>
      <c r="FKQ97" s="355"/>
      <c r="FKR97" s="358"/>
      <c r="FKS97" s="73"/>
      <c r="FKT97" s="77"/>
      <c r="FKU97" s="74"/>
      <c r="FKV97" s="75"/>
      <c r="FKW97" s="77"/>
      <c r="FKX97" s="76"/>
      <c r="FKY97" s="73"/>
      <c r="FKZ97" s="77"/>
      <c r="FLA97" s="74"/>
      <c r="FLB97" s="75"/>
      <c r="FLC97" s="77"/>
      <c r="FLD97" s="76"/>
      <c r="FLE97" s="73"/>
      <c r="FLF97" s="77"/>
      <c r="FLG97" s="74"/>
      <c r="FLH97" s="75"/>
      <c r="FLI97" s="77"/>
      <c r="FLJ97" s="76"/>
      <c r="FLK97" s="73"/>
      <c r="FLL97" s="77"/>
      <c r="FLM97" s="74"/>
      <c r="FLN97" s="75"/>
      <c r="FLO97" s="77"/>
      <c r="FLP97" s="76"/>
      <c r="FLQ97" s="357"/>
      <c r="FLR97" s="358"/>
      <c r="FLS97" s="800"/>
      <c r="FLT97" s="550"/>
      <c r="FLU97" s="550"/>
      <c r="FLV97" s="551"/>
      <c r="FLW97" s="78"/>
      <c r="FLX97" s="380"/>
      <c r="FLY97" s="381"/>
      <c r="FLZ97" s="381"/>
      <c r="FMA97" s="381"/>
      <c r="FMB97" s="381"/>
      <c r="FMC97" s="381"/>
      <c r="FMD97" s="381"/>
      <c r="FME97" s="381"/>
      <c r="FMF97" s="381"/>
      <c r="FMG97" s="381"/>
      <c r="FMH97" s="381"/>
      <c r="FMI97" s="381"/>
      <c r="FMJ97" s="381"/>
      <c r="FMK97" s="422"/>
      <c r="FML97" s="354"/>
      <c r="FMM97" s="355"/>
      <c r="FMN97" s="355"/>
      <c r="FMO97" s="356"/>
      <c r="FMP97" s="357"/>
      <c r="FMQ97" s="355"/>
      <c r="FMR97" s="355"/>
      <c r="FMS97" s="356"/>
      <c r="FMT97" s="357"/>
      <c r="FMU97" s="355"/>
      <c r="FMV97" s="355"/>
      <c r="FMW97" s="355"/>
      <c r="FMX97" s="355"/>
      <c r="FMY97" s="355"/>
      <c r="FMZ97" s="355"/>
      <c r="FNA97" s="358"/>
      <c r="FNB97" s="73"/>
      <c r="FNC97" s="77"/>
      <c r="FND97" s="74"/>
      <c r="FNE97" s="75"/>
      <c r="FNF97" s="77"/>
      <c r="FNG97" s="76"/>
      <c r="FNH97" s="73"/>
      <c r="FNI97" s="77"/>
      <c r="FNJ97" s="74"/>
      <c r="FNK97" s="75"/>
      <c r="FNL97" s="77"/>
      <c r="FNM97" s="76"/>
      <c r="FNN97" s="73"/>
      <c r="FNO97" s="77"/>
      <c r="FNP97" s="74"/>
      <c r="FNQ97" s="75"/>
      <c r="FNR97" s="77"/>
      <c r="FNS97" s="76"/>
      <c r="FNT97" s="73"/>
      <c r="FNU97" s="77"/>
      <c r="FNV97" s="74"/>
      <c r="FNW97" s="75"/>
      <c r="FNX97" s="77"/>
      <c r="FNY97" s="76"/>
      <c r="FNZ97" s="357"/>
      <c r="FOA97" s="358"/>
      <c r="FOB97" s="800"/>
      <c r="FOC97" s="550"/>
      <c r="FOD97" s="550"/>
      <c r="FOE97" s="551"/>
      <c r="FOF97" s="78"/>
      <c r="FOG97" s="380"/>
      <c r="FOH97" s="381"/>
      <c r="FOI97" s="381"/>
      <c r="FOJ97" s="381"/>
      <c r="FOK97" s="381"/>
      <c r="FOL97" s="381"/>
      <c r="FOM97" s="381"/>
      <c r="FON97" s="381"/>
      <c r="FOO97" s="381"/>
      <c r="FOP97" s="381"/>
      <c r="FOQ97" s="381"/>
      <c r="FOR97" s="381"/>
      <c r="FOS97" s="381"/>
      <c r="FOT97" s="422"/>
      <c r="FOU97" s="354"/>
      <c r="FOV97" s="355"/>
      <c r="FOW97" s="355"/>
      <c r="FOX97" s="356"/>
      <c r="FOY97" s="357"/>
      <c r="FOZ97" s="355"/>
      <c r="FPA97" s="355"/>
      <c r="FPB97" s="356"/>
      <c r="FPC97" s="357"/>
      <c r="FPD97" s="355"/>
      <c r="FPE97" s="355"/>
      <c r="FPF97" s="355"/>
      <c r="FPG97" s="355"/>
      <c r="FPH97" s="355"/>
      <c r="FPI97" s="355"/>
      <c r="FPJ97" s="358"/>
      <c r="FPK97" s="73"/>
      <c r="FPL97" s="77"/>
      <c r="FPM97" s="74"/>
      <c r="FPN97" s="75"/>
      <c r="FPO97" s="77"/>
      <c r="FPP97" s="76"/>
      <c r="FPQ97" s="73"/>
      <c r="FPR97" s="77"/>
      <c r="FPS97" s="74"/>
      <c r="FPT97" s="75"/>
      <c r="FPU97" s="77"/>
      <c r="FPV97" s="76"/>
      <c r="FPW97" s="73"/>
      <c r="FPX97" s="77"/>
      <c r="FPY97" s="74"/>
      <c r="FPZ97" s="75"/>
      <c r="FQA97" s="77"/>
      <c r="FQB97" s="76"/>
      <c r="FQC97" s="73"/>
      <c r="FQD97" s="77"/>
      <c r="FQE97" s="74"/>
      <c r="FQF97" s="75"/>
      <c r="FQG97" s="77"/>
      <c r="FQH97" s="76"/>
      <c r="FQI97" s="357"/>
      <c r="FQJ97" s="358"/>
      <c r="FQK97" s="800"/>
      <c r="FQL97" s="550"/>
      <c r="FQM97" s="550"/>
      <c r="FQN97" s="551"/>
      <c r="FQO97" s="78"/>
      <c r="FQP97" s="380"/>
      <c r="FQQ97" s="381"/>
      <c r="FQR97" s="381"/>
      <c r="FQS97" s="381"/>
      <c r="FQT97" s="381"/>
      <c r="FQU97" s="381"/>
      <c r="FQV97" s="381"/>
      <c r="FQW97" s="381"/>
      <c r="FQX97" s="381"/>
      <c r="FQY97" s="381"/>
      <c r="FQZ97" s="381"/>
      <c r="FRA97" s="381"/>
      <c r="FRB97" s="381"/>
      <c r="FRC97" s="422"/>
      <c r="FRD97" s="354"/>
      <c r="FRE97" s="355"/>
      <c r="FRF97" s="355"/>
      <c r="FRG97" s="356"/>
      <c r="FRH97" s="357"/>
      <c r="FRI97" s="355"/>
      <c r="FRJ97" s="355"/>
      <c r="FRK97" s="356"/>
      <c r="FRL97" s="357"/>
      <c r="FRM97" s="355"/>
      <c r="FRN97" s="355"/>
      <c r="FRO97" s="355"/>
      <c r="FRP97" s="355"/>
      <c r="FRQ97" s="355"/>
      <c r="FRR97" s="355"/>
      <c r="FRS97" s="358"/>
      <c r="FRT97" s="73"/>
      <c r="FRU97" s="77"/>
      <c r="FRV97" s="74"/>
      <c r="FRW97" s="75"/>
      <c r="FRX97" s="77"/>
      <c r="FRY97" s="76"/>
      <c r="FRZ97" s="73"/>
      <c r="FSA97" s="77"/>
      <c r="FSB97" s="74"/>
      <c r="FSC97" s="75"/>
      <c r="FSD97" s="77"/>
      <c r="FSE97" s="76"/>
      <c r="FSF97" s="73"/>
      <c r="FSG97" s="77"/>
      <c r="FSH97" s="74"/>
      <c r="FSI97" s="75"/>
      <c r="FSJ97" s="77"/>
      <c r="FSK97" s="76"/>
      <c r="FSL97" s="73"/>
      <c r="FSM97" s="77"/>
      <c r="FSN97" s="74"/>
      <c r="FSO97" s="75"/>
      <c r="FSP97" s="77"/>
      <c r="FSQ97" s="76"/>
      <c r="FSR97" s="357"/>
      <c r="FSS97" s="358"/>
      <c r="FST97" s="800"/>
      <c r="FSU97" s="550"/>
      <c r="FSV97" s="550"/>
      <c r="FSW97" s="551"/>
      <c r="FSX97" s="78"/>
      <c r="FSY97" s="380"/>
      <c r="FSZ97" s="381"/>
      <c r="FTA97" s="381"/>
      <c r="FTB97" s="381"/>
      <c r="FTC97" s="381"/>
      <c r="FTD97" s="381"/>
      <c r="FTE97" s="381"/>
      <c r="FTF97" s="381"/>
      <c r="FTG97" s="381"/>
      <c r="FTH97" s="381"/>
      <c r="FTI97" s="381"/>
      <c r="FTJ97" s="381"/>
      <c r="FTK97" s="381"/>
      <c r="FTL97" s="422"/>
      <c r="FTM97" s="354"/>
      <c r="FTN97" s="355"/>
      <c r="FTO97" s="355"/>
      <c r="FTP97" s="356"/>
      <c r="FTQ97" s="357"/>
      <c r="FTR97" s="355"/>
      <c r="FTS97" s="355"/>
      <c r="FTT97" s="356"/>
      <c r="FTU97" s="357"/>
      <c r="FTV97" s="355"/>
      <c r="FTW97" s="355"/>
      <c r="FTX97" s="355"/>
      <c r="FTY97" s="355"/>
      <c r="FTZ97" s="355"/>
      <c r="FUA97" s="355"/>
      <c r="FUB97" s="358"/>
      <c r="FUC97" s="73"/>
      <c r="FUD97" s="77"/>
      <c r="FUE97" s="74"/>
      <c r="FUF97" s="75"/>
      <c r="FUG97" s="77"/>
      <c r="FUH97" s="76"/>
      <c r="FUI97" s="73"/>
      <c r="FUJ97" s="77"/>
      <c r="FUK97" s="74"/>
      <c r="FUL97" s="75"/>
      <c r="FUM97" s="77"/>
      <c r="FUN97" s="76"/>
      <c r="FUO97" s="73"/>
      <c r="FUP97" s="77"/>
      <c r="FUQ97" s="74"/>
      <c r="FUR97" s="75"/>
      <c r="FUS97" s="77"/>
      <c r="FUT97" s="76"/>
      <c r="FUU97" s="73"/>
      <c r="FUV97" s="77"/>
      <c r="FUW97" s="74"/>
      <c r="FUX97" s="75"/>
      <c r="FUY97" s="77"/>
      <c r="FUZ97" s="76"/>
      <c r="FVA97" s="357"/>
      <c r="FVB97" s="358"/>
      <c r="FVC97" s="800"/>
      <c r="FVD97" s="550"/>
      <c r="FVE97" s="550"/>
      <c r="FVF97" s="551"/>
      <c r="FVG97" s="78"/>
      <c r="FVH97" s="380"/>
      <c r="FVI97" s="381"/>
      <c r="FVJ97" s="381"/>
      <c r="FVK97" s="381"/>
      <c r="FVL97" s="381"/>
      <c r="FVM97" s="381"/>
      <c r="FVN97" s="381"/>
      <c r="FVO97" s="381"/>
      <c r="FVP97" s="381"/>
      <c r="FVQ97" s="381"/>
      <c r="FVR97" s="381"/>
      <c r="FVS97" s="381"/>
      <c r="FVT97" s="381"/>
      <c r="FVU97" s="422"/>
      <c r="FVV97" s="354"/>
      <c r="FVW97" s="355"/>
      <c r="FVX97" s="355"/>
      <c r="FVY97" s="356"/>
      <c r="FVZ97" s="357"/>
      <c r="FWA97" s="355"/>
      <c r="FWB97" s="355"/>
      <c r="FWC97" s="356"/>
      <c r="FWD97" s="357"/>
      <c r="FWE97" s="355"/>
      <c r="FWF97" s="355"/>
      <c r="FWG97" s="355"/>
      <c r="FWH97" s="355"/>
      <c r="FWI97" s="355"/>
      <c r="FWJ97" s="355"/>
      <c r="FWK97" s="358"/>
      <c r="FWL97" s="73"/>
      <c r="FWM97" s="77"/>
      <c r="FWN97" s="74"/>
      <c r="FWO97" s="75"/>
      <c r="FWP97" s="77"/>
      <c r="FWQ97" s="76"/>
      <c r="FWR97" s="73"/>
      <c r="FWS97" s="77"/>
      <c r="FWT97" s="74"/>
      <c r="FWU97" s="75"/>
      <c r="FWV97" s="77"/>
      <c r="FWW97" s="76"/>
      <c r="FWX97" s="73"/>
      <c r="FWY97" s="77"/>
      <c r="FWZ97" s="74"/>
      <c r="FXA97" s="75"/>
      <c r="FXB97" s="77"/>
      <c r="FXC97" s="76"/>
      <c r="FXD97" s="73"/>
      <c r="FXE97" s="77"/>
      <c r="FXF97" s="74"/>
      <c r="FXG97" s="75"/>
      <c r="FXH97" s="77"/>
      <c r="FXI97" s="76"/>
      <c r="FXJ97" s="357"/>
      <c r="FXK97" s="358"/>
      <c r="FXL97" s="800"/>
      <c r="FXM97" s="550"/>
      <c r="FXN97" s="550"/>
      <c r="FXO97" s="551"/>
      <c r="FXP97" s="78"/>
      <c r="FXQ97" s="380"/>
      <c r="FXR97" s="381"/>
      <c r="FXS97" s="381"/>
      <c r="FXT97" s="381"/>
      <c r="FXU97" s="381"/>
      <c r="FXV97" s="381"/>
      <c r="FXW97" s="381"/>
      <c r="FXX97" s="381"/>
      <c r="FXY97" s="381"/>
      <c r="FXZ97" s="381"/>
      <c r="FYA97" s="381"/>
      <c r="FYB97" s="381"/>
      <c r="FYC97" s="381"/>
      <c r="FYD97" s="422"/>
      <c r="FYE97" s="354"/>
      <c r="FYF97" s="355"/>
      <c r="FYG97" s="355"/>
      <c r="FYH97" s="356"/>
      <c r="FYI97" s="357"/>
      <c r="FYJ97" s="355"/>
      <c r="FYK97" s="355"/>
      <c r="FYL97" s="356"/>
      <c r="FYM97" s="357"/>
      <c r="FYN97" s="355"/>
      <c r="FYO97" s="355"/>
      <c r="FYP97" s="355"/>
      <c r="FYQ97" s="355"/>
      <c r="FYR97" s="355"/>
      <c r="FYS97" s="355"/>
      <c r="FYT97" s="358"/>
      <c r="FYU97" s="73"/>
      <c r="FYV97" s="77"/>
      <c r="FYW97" s="74"/>
      <c r="FYX97" s="75"/>
      <c r="FYY97" s="77"/>
      <c r="FYZ97" s="76"/>
      <c r="FZA97" s="73"/>
      <c r="FZB97" s="77"/>
      <c r="FZC97" s="74"/>
      <c r="FZD97" s="75"/>
      <c r="FZE97" s="77"/>
      <c r="FZF97" s="76"/>
      <c r="FZG97" s="73"/>
      <c r="FZH97" s="77"/>
      <c r="FZI97" s="74"/>
      <c r="FZJ97" s="75"/>
      <c r="FZK97" s="77"/>
      <c r="FZL97" s="76"/>
      <c r="FZM97" s="73"/>
      <c r="FZN97" s="77"/>
      <c r="FZO97" s="74"/>
      <c r="FZP97" s="75"/>
      <c r="FZQ97" s="77"/>
      <c r="FZR97" s="76"/>
      <c r="FZS97" s="357"/>
      <c r="FZT97" s="358"/>
      <c r="FZU97" s="800"/>
      <c r="FZV97" s="550"/>
      <c r="FZW97" s="550"/>
      <c r="FZX97" s="551"/>
      <c r="FZY97" s="78"/>
      <c r="FZZ97" s="380"/>
      <c r="GAA97" s="381"/>
      <c r="GAB97" s="381"/>
      <c r="GAC97" s="381"/>
      <c r="GAD97" s="381"/>
      <c r="GAE97" s="381"/>
      <c r="GAF97" s="381"/>
      <c r="GAG97" s="381"/>
      <c r="GAH97" s="381"/>
      <c r="GAI97" s="381"/>
      <c r="GAJ97" s="381"/>
      <c r="GAK97" s="381"/>
      <c r="GAL97" s="381"/>
      <c r="GAM97" s="422"/>
      <c r="GAN97" s="354"/>
      <c r="GAO97" s="355"/>
      <c r="GAP97" s="355"/>
      <c r="GAQ97" s="356"/>
      <c r="GAR97" s="357"/>
      <c r="GAS97" s="355"/>
      <c r="GAT97" s="355"/>
      <c r="GAU97" s="356"/>
      <c r="GAV97" s="357"/>
      <c r="GAW97" s="355"/>
      <c r="GAX97" s="355"/>
      <c r="GAY97" s="355"/>
      <c r="GAZ97" s="355"/>
      <c r="GBA97" s="355"/>
      <c r="GBB97" s="355"/>
      <c r="GBC97" s="358"/>
      <c r="GBD97" s="73"/>
      <c r="GBE97" s="77"/>
      <c r="GBF97" s="74"/>
      <c r="GBG97" s="75"/>
      <c r="GBH97" s="77"/>
      <c r="GBI97" s="76"/>
      <c r="GBJ97" s="73"/>
      <c r="GBK97" s="77"/>
      <c r="GBL97" s="74"/>
      <c r="GBM97" s="75"/>
      <c r="GBN97" s="77"/>
      <c r="GBO97" s="76"/>
      <c r="GBP97" s="73"/>
      <c r="GBQ97" s="77"/>
      <c r="GBR97" s="74"/>
      <c r="GBS97" s="75"/>
      <c r="GBT97" s="77"/>
      <c r="GBU97" s="76"/>
      <c r="GBV97" s="73"/>
      <c r="GBW97" s="77"/>
      <c r="GBX97" s="74"/>
      <c r="GBY97" s="75"/>
      <c r="GBZ97" s="77"/>
      <c r="GCA97" s="76"/>
      <c r="GCB97" s="357"/>
      <c r="GCC97" s="358"/>
      <c r="GCD97" s="800"/>
      <c r="GCE97" s="550"/>
      <c r="GCF97" s="550"/>
      <c r="GCG97" s="551"/>
      <c r="GCH97" s="78"/>
      <c r="GCI97" s="380"/>
      <c r="GCJ97" s="381"/>
      <c r="GCK97" s="381"/>
      <c r="GCL97" s="381"/>
      <c r="GCM97" s="381"/>
      <c r="GCN97" s="381"/>
      <c r="GCO97" s="381"/>
      <c r="GCP97" s="381"/>
      <c r="GCQ97" s="381"/>
      <c r="GCR97" s="381"/>
      <c r="GCS97" s="381"/>
      <c r="GCT97" s="381"/>
      <c r="GCU97" s="381"/>
      <c r="GCV97" s="422"/>
      <c r="GCW97" s="354"/>
      <c r="GCX97" s="355"/>
      <c r="GCY97" s="355"/>
      <c r="GCZ97" s="356"/>
      <c r="GDA97" s="357"/>
      <c r="GDB97" s="355"/>
      <c r="GDC97" s="355"/>
      <c r="GDD97" s="356"/>
      <c r="GDE97" s="357"/>
      <c r="GDF97" s="355"/>
      <c r="GDG97" s="355"/>
      <c r="GDH97" s="355"/>
      <c r="GDI97" s="355"/>
      <c r="GDJ97" s="355"/>
      <c r="GDK97" s="355"/>
      <c r="GDL97" s="358"/>
      <c r="GDM97" s="73"/>
      <c r="GDN97" s="77"/>
      <c r="GDO97" s="74"/>
      <c r="GDP97" s="75"/>
      <c r="GDQ97" s="77"/>
      <c r="GDR97" s="76"/>
      <c r="GDS97" s="73"/>
      <c r="GDT97" s="77"/>
      <c r="GDU97" s="74"/>
      <c r="GDV97" s="75"/>
      <c r="GDW97" s="77"/>
      <c r="GDX97" s="76"/>
      <c r="GDY97" s="73"/>
      <c r="GDZ97" s="77"/>
      <c r="GEA97" s="74"/>
      <c r="GEB97" s="75"/>
      <c r="GEC97" s="77"/>
      <c r="GED97" s="76"/>
      <c r="GEE97" s="73"/>
      <c r="GEF97" s="77"/>
      <c r="GEG97" s="74"/>
      <c r="GEH97" s="75"/>
      <c r="GEI97" s="77"/>
      <c r="GEJ97" s="76"/>
      <c r="GEK97" s="357"/>
      <c r="GEL97" s="358"/>
      <c r="GEM97" s="800"/>
      <c r="GEN97" s="550"/>
      <c r="GEO97" s="550"/>
      <c r="GEP97" s="551"/>
      <c r="GEQ97" s="78"/>
      <c r="GER97" s="380"/>
      <c r="GES97" s="381"/>
      <c r="GET97" s="381"/>
      <c r="GEU97" s="381"/>
      <c r="GEV97" s="381"/>
      <c r="GEW97" s="381"/>
      <c r="GEX97" s="381"/>
      <c r="GEY97" s="381"/>
      <c r="GEZ97" s="381"/>
      <c r="GFA97" s="381"/>
      <c r="GFB97" s="381"/>
      <c r="GFC97" s="381"/>
      <c r="GFD97" s="381"/>
      <c r="GFE97" s="422"/>
      <c r="GFF97" s="354"/>
      <c r="GFG97" s="355"/>
      <c r="GFH97" s="355"/>
      <c r="GFI97" s="356"/>
      <c r="GFJ97" s="357"/>
      <c r="GFK97" s="355"/>
      <c r="GFL97" s="355"/>
      <c r="GFM97" s="356"/>
      <c r="GFN97" s="357"/>
      <c r="GFO97" s="355"/>
      <c r="GFP97" s="355"/>
      <c r="GFQ97" s="355"/>
      <c r="GFR97" s="355"/>
      <c r="GFS97" s="355"/>
      <c r="GFT97" s="355"/>
      <c r="GFU97" s="358"/>
      <c r="GFV97" s="73"/>
      <c r="GFW97" s="77"/>
      <c r="GFX97" s="74"/>
      <c r="GFY97" s="75"/>
      <c r="GFZ97" s="77"/>
      <c r="GGA97" s="76"/>
      <c r="GGB97" s="73"/>
      <c r="GGC97" s="77"/>
      <c r="GGD97" s="74"/>
      <c r="GGE97" s="75"/>
      <c r="GGF97" s="77"/>
      <c r="GGG97" s="76"/>
      <c r="GGH97" s="73"/>
      <c r="GGI97" s="77"/>
      <c r="GGJ97" s="74"/>
      <c r="GGK97" s="75"/>
      <c r="GGL97" s="77"/>
      <c r="GGM97" s="76"/>
      <c r="GGN97" s="73"/>
      <c r="GGO97" s="77"/>
      <c r="GGP97" s="74"/>
      <c r="GGQ97" s="75"/>
      <c r="GGR97" s="77"/>
      <c r="GGS97" s="76"/>
      <c r="GGT97" s="357"/>
      <c r="GGU97" s="358"/>
      <c r="GGV97" s="800"/>
      <c r="GGW97" s="550"/>
      <c r="GGX97" s="550"/>
      <c r="GGY97" s="551"/>
      <c r="GGZ97" s="78"/>
      <c r="GHA97" s="380"/>
      <c r="GHB97" s="381"/>
      <c r="GHC97" s="381"/>
      <c r="GHD97" s="381"/>
      <c r="GHE97" s="381"/>
      <c r="GHF97" s="381"/>
      <c r="GHG97" s="381"/>
      <c r="GHH97" s="381"/>
      <c r="GHI97" s="381"/>
      <c r="GHJ97" s="381"/>
      <c r="GHK97" s="381"/>
      <c r="GHL97" s="381"/>
      <c r="GHM97" s="381"/>
      <c r="GHN97" s="422"/>
      <c r="GHO97" s="354"/>
      <c r="GHP97" s="355"/>
      <c r="GHQ97" s="355"/>
      <c r="GHR97" s="356"/>
      <c r="GHS97" s="357"/>
      <c r="GHT97" s="355"/>
      <c r="GHU97" s="355"/>
      <c r="GHV97" s="356"/>
      <c r="GHW97" s="357"/>
      <c r="GHX97" s="355"/>
      <c r="GHY97" s="355"/>
      <c r="GHZ97" s="355"/>
      <c r="GIA97" s="355"/>
      <c r="GIB97" s="355"/>
      <c r="GIC97" s="355"/>
      <c r="GID97" s="358"/>
      <c r="GIE97" s="73"/>
      <c r="GIF97" s="77"/>
      <c r="GIG97" s="74"/>
      <c r="GIH97" s="75"/>
      <c r="GII97" s="77"/>
      <c r="GIJ97" s="76"/>
      <c r="GIK97" s="73"/>
      <c r="GIL97" s="77"/>
      <c r="GIM97" s="74"/>
      <c r="GIN97" s="75"/>
      <c r="GIO97" s="77"/>
      <c r="GIP97" s="76"/>
      <c r="GIQ97" s="73"/>
      <c r="GIR97" s="77"/>
      <c r="GIS97" s="74"/>
      <c r="GIT97" s="75"/>
      <c r="GIU97" s="77"/>
      <c r="GIV97" s="76"/>
      <c r="GIW97" s="73"/>
      <c r="GIX97" s="77"/>
      <c r="GIY97" s="74"/>
      <c r="GIZ97" s="75"/>
      <c r="GJA97" s="77"/>
      <c r="GJB97" s="76"/>
      <c r="GJC97" s="357"/>
      <c r="GJD97" s="358"/>
      <c r="GJE97" s="800"/>
      <c r="GJF97" s="550"/>
      <c r="GJG97" s="550"/>
      <c r="GJH97" s="551"/>
      <c r="GJI97" s="78"/>
      <c r="GJJ97" s="380"/>
      <c r="GJK97" s="381"/>
      <c r="GJL97" s="381"/>
      <c r="GJM97" s="381"/>
      <c r="GJN97" s="381"/>
      <c r="GJO97" s="381"/>
      <c r="GJP97" s="381"/>
      <c r="GJQ97" s="381"/>
      <c r="GJR97" s="381"/>
      <c r="GJS97" s="381"/>
      <c r="GJT97" s="381"/>
      <c r="GJU97" s="381"/>
      <c r="GJV97" s="381"/>
      <c r="GJW97" s="422"/>
      <c r="GJX97" s="354"/>
      <c r="GJY97" s="355"/>
      <c r="GJZ97" s="355"/>
      <c r="GKA97" s="356"/>
      <c r="GKB97" s="357"/>
      <c r="GKC97" s="355"/>
      <c r="GKD97" s="355"/>
      <c r="GKE97" s="356"/>
      <c r="GKF97" s="357"/>
      <c r="GKG97" s="355"/>
      <c r="GKH97" s="355"/>
      <c r="GKI97" s="355"/>
      <c r="GKJ97" s="355"/>
      <c r="GKK97" s="355"/>
      <c r="GKL97" s="355"/>
      <c r="GKM97" s="358"/>
      <c r="GKN97" s="73"/>
      <c r="GKO97" s="77"/>
      <c r="GKP97" s="74"/>
      <c r="GKQ97" s="75"/>
      <c r="GKR97" s="77"/>
      <c r="GKS97" s="76"/>
      <c r="GKT97" s="73"/>
      <c r="GKU97" s="77"/>
      <c r="GKV97" s="74"/>
      <c r="GKW97" s="75"/>
      <c r="GKX97" s="77"/>
      <c r="GKY97" s="76"/>
      <c r="GKZ97" s="73"/>
      <c r="GLA97" s="77"/>
      <c r="GLB97" s="74"/>
      <c r="GLC97" s="75"/>
      <c r="GLD97" s="77"/>
      <c r="GLE97" s="76"/>
      <c r="GLF97" s="73"/>
      <c r="GLG97" s="77"/>
      <c r="GLH97" s="74"/>
      <c r="GLI97" s="75"/>
      <c r="GLJ97" s="77"/>
      <c r="GLK97" s="76"/>
      <c r="GLL97" s="357"/>
      <c r="GLM97" s="358"/>
      <c r="GLN97" s="800"/>
      <c r="GLO97" s="550"/>
      <c r="GLP97" s="550"/>
      <c r="GLQ97" s="551"/>
      <c r="GLR97" s="78"/>
      <c r="GLS97" s="380"/>
      <c r="GLT97" s="381"/>
      <c r="GLU97" s="381"/>
      <c r="GLV97" s="381"/>
      <c r="GLW97" s="381"/>
      <c r="GLX97" s="381"/>
      <c r="GLY97" s="381"/>
      <c r="GLZ97" s="381"/>
      <c r="GMA97" s="381"/>
      <c r="GMB97" s="381"/>
      <c r="GMC97" s="381"/>
      <c r="GMD97" s="381"/>
      <c r="GME97" s="381"/>
      <c r="GMF97" s="422"/>
      <c r="GMG97" s="354"/>
      <c r="GMH97" s="355"/>
      <c r="GMI97" s="355"/>
      <c r="GMJ97" s="356"/>
      <c r="GMK97" s="357"/>
      <c r="GML97" s="355"/>
      <c r="GMM97" s="355"/>
      <c r="GMN97" s="356"/>
      <c r="GMO97" s="357"/>
      <c r="GMP97" s="355"/>
      <c r="GMQ97" s="355"/>
      <c r="GMR97" s="355"/>
      <c r="GMS97" s="355"/>
      <c r="GMT97" s="355"/>
      <c r="GMU97" s="355"/>
      <c r="GMV97" s="358"/>
      <c r="GMW97" s="73"/>
      <c r="GMX97" s="77"/>
      <c r="GMY97" s="74"/>
      <c r="GMZ97" s="75"/>
      <c r="GNA97" s="77"/>
      <c r="GNB97" s="76"/>
      <c r="GNC97" s="73"/>
      <c r="GND97" s="77"/>
      <c r="GNE97" s="74"/>
      <c r="GNF97" s="75"/>
      <c r="GNG97" s="77"/>
      <c r="GNH97" s="76"/>
      <c r="GNI97" s="73"/>
      <c r="GNJ97" s="77"/>
      <c r="GNK97" s="74"/>
      <c r="GNL97" s="75"/>
      <c r="GNM97" s="77"/>
      <c r="GNN97" s="76"/>
      <c r="GNO97" s="73"/>
      <c r="GNP97" s="77"/>
      <c r="GNQ97" s="74"/>
      <c r="GNR97" s="75"/>
      <c r="GNS97" s="77"/>
      <c r="GNT97" s="76"/>
      <c r="GNU97" s="357"/>
      <c r="GNV97" s="358"/>
      <c r="GNW97" s="800"/>
      <c r="GNX97" s="550"/>
      <c r="GNY97" s="550"/>
      <c r="GNZ97" s="551"/>
      <c r="GOA97" s="78"/>
      <c r="GOB97" s="380"/>
      <c r="GOC97" s="381"/>
      <c r="GOD97" s="381"/>
      <c r="GOE97" s="381"/>
      <c r="GOF97" s="381"/>
      <c r="GOG97" s="381"/>
      <c r="GOH97" s="381"/>
      <c r="GOI97" s="381"/>
      <c r="GOJ97" s="381"/>
      <c r="GOK97" s="381"/>
      <c r="GOL97" s="381"/>
      <c r="GOM97" s="381"/>
      <c r="GON97" s="381"/>
      <c r="GOO97" s="422"/>
      <c r="GOP97" s="354"/>
      <c r="GOQ97" s="355"/>
      <c r="GOR97" s="355"/>
      <c r="GOS97" s="356"/>
      <c r="GOT97" s="357"/>
      <c r="GOU97" s="355"/>
      <c r="GOV97" s="355"/>
      <c r="GOW97" s="356"/>
      <c r="GOX97" s="357"/>
      <c r="GOY97" s="355"/>
      <c r="GOZ97" s="355"/>
      <c r="GPA97" s="355"/>
      <c r="GPB97" s="355"/>
      <c r="GPC97" s="355"/>
      <c r="GPD97" s="355"/>
      <c r="GPE97" s="358"/>
      <c r="GPF97" s="73"/>
      <c r="GPG97" s="77"/>
      <c r="GPH97" s="74"/>
      <c r="GPI97" s="75"/>
      <c r="GPJ97" s="77"/>
      <c r="GPK97" s="76"/>
      <c r="GPL97" s="73"/>
      <c r="GPM97" s="77"/>
      <c r="GPN97" s="74"/>
      <c r="GPO97" s="75"/>
      <c r="GPP97" s="77"/>
      <c r="GPQ97" s="76"/>
      <c r="GPR97" s="73"/>
      <c r="GPS97" s="77"/>
      <c r="GPT97" s="74"/>
      <c r="GPU97" s="75"/>
      <c r="GPV97" s="77"/>
      <c r="GPW97" s="76"/>
      <c r="GPX97" s="73"/>
      <c r="GPY97" s="77"/>
      <c r="GPZ97" s="74"/>
      <c r="GQA97" s="75"/>
      <c r="GQB97" s="77"/>
      <c r="GQC97" s="76"/>
      <c r="GQD97" s="357"/>
      <c r="GQE97" s="358"/>
      <c r="GQF97" s="800"/>
      <c r="GQG97" s="550"/>
      <c r="GQH97" s="550"/>
      <c r="GQI97" s="551"/>
      <c r="GQJ97" s="78"/>
      <c r="GQK97" s="380"/>
      <c r="GQL97" s="381"/>
      <c r="GQM97" s="381"/>
      <c r="GQN97" s="381"/>
      <c r="GQO97" s="381"/>
      <c r="GQP97" s="381"/>
      <c r="GQQ97" s="381"/>
      <c r="GQR97" s="381"/>
      <c r="GQS97" s="381"/>
      <c r="GQT97" s="381"/>
      <c r="GQU97" s="381"/>
      <c r="GQV97" s="381"/>
      <c r="GQW97" s="381"/>
      <c r="GQX97" s="422"/>
      <c r="GQY97" s="354"/>
      <c r="GQZ97" s="355"/>
      <c r="GRA97" s="355"/>
      <c r="GRB97" s="356"/>
      <c r="GRC97" s="357"/>
      <c r="GRD97" s="355"/>
      <c r="GRE97" s="355"/>
      <c r="GRF97" s="356"/>
      <c r="GRG97" s="357"/>
      <c r="GRH97" s="355"/>
      <c r="GRI97" s="355"/>
      <c r="GRJ97" s="355"/>
      <c r="GRK97" s="355"/>
      <c r="GRL97" s="355"/>
      <c r="GRM97" s="355"/>
      <c r="GRN97" s="358"/>
      <c r="GRO97" s="73"/>
      <c r="GRP97" s="77"/>
      <c r="GRQ97" s="74"/>
      <c r="GRR97" s="75"/>
      <c r="GRS97" s="77"/>
      <c r="GRT97" s="76"/>
      <c r="GRU97" s="73"/>
      <c r="GRV97" s="77"/>
      <c r="GRW97" s="74"/>
      <c r="GRX97" s="75"/>
      <c r="GRY97" s="77"/>
      <c r="GRZ97" s="76"/>
      <c r="GSA97" s="73"/>
      <c r="GSB97" s="77"/>
      <c r="GSC97" s="74"/>
      <c r="GSD97" s="75"/>
      <c r="GSE97" s="77"/>
      <c r="GSF97" s="76"/>
      <c r="GSG97" s="73"/>
      <c r="GSH97" s="77"/>
      <c r="GSI97" s="74"/>
      <c r="GSJ97" s="75"/>
      <c r="GSK97" s="77"/>
      <c r="GSL97" s="76"/>
      <c r="GSM97" s="357"/>
      <c r="GSN97" s="358"/>
      <c r="GSO97" s="800"/>
      <c r="GSP97" s="550"/>
      <c r="GSQ97" s="550"/>
      <c r="GSR97" s="551"/>
      <c r="GSS97" s="78"/>
      <c r="GST97" s="380"/>
      <c r="GSU97" s="381"/>
      <c r="GSV97" s="381"/>
      <c r="GSW97" s="381"/>
      <c r="GSX97" s="381"/>
      <c r="GSY97" s="381"/>
      <c r="GSZ97" s="381"/>
      <c r="GTA97" s="381"/>
      <c r="GTB97" s="381"/>
      <c r="GTC97" s="381"/>
      <c r="GTD97" s="381"/>
      <c r="GTE97" s="381"/>
      <c r="GTF97" s="381"/>
      <c r="GTG97" s="422"/>
      <c r="GTH97" s="354"/>
      <c r="GTI97" s="355"/>
      <c r="GTJ97" s="355"/>
      <c r="GTK97" s="356"/>
      <c r="GTL97" s="357"/>
      <c r="GTM97" s="355"/>
      <c r="GTN97" s="355"/>
      <c r="GTO97" s="356"/>
      <c r="GTP97" s="357"/>
      <c r="GTQ97" s="355"/>
      <c r="GTR97" s="355"/>
      <c r="GTS97" s="355"/>
      <c r="GTT97" s="355"/>
      <c r="GTU97" s="355"/>
      <c r="GTV97" s="355"/>
      <c r="GTW97" s="358"/>
      <c r="GTX97" s="73"/>
      <c r="GTY97" s="77"/>
      <c r="GTZ97" s="74"/>
      <c r="GUA97" s="75"/>
      <c r="GUB97" s="77"/>
      <c r="GUC97" s="76"/>
      <c r="GUD97" s="73"/>
      <c r="GUE97" s="77"/>
      <c r="GUF97" s="74"/>
      <c r="GUG97" s="75"/>
      <c r="GUH97" s="77"/>
      <c r="GUI97" s="76"/>
      <c r="GUJ97" s="73"/>
      <c r="GUK97" s="77"/>
      <c r="GUL97" s="74"/>
      <c r="GUM97" s="75"/>
      <c r="GUN97" s="77"/>
      <c r="GUO97" s="76"/>
      <c r="GUP97" s="73"/>
      <c r="GUQ97" s="77"/>
      <c r="GUR97" s="74"/>
      <c r="GUS97" s="75"/>
      <c r="GUT97" s="77"/>
      <c r="GUU97" s="76"/>
      <c r="GUV97" s="357"/>
      <c r="GUW97" s="358"/>
      <c r="GUX97" s="800"/>
      <c r="GUY97" s="550"/>
      <c r="GUZ97" s="550"/>
      <c r="GVA97" s="551"/>
      <c r="GVB97" s="78"/>
      <c r="GVC97" s="380"/>
      <c r="GVD97" s="381"/>
      <c r="GVE97" s="381"/>
      <c r="GVF97" s="381"/>
      <c r="GVG97" s="381"/>
      <c r="GVH97" s="381"/>
      <c r="GVI97" s="381"/>
      <c r="GVJ97" s="381"/>
      <c r="GVK97" s="381"/>
      <c r="GVL97" s="381"/>
      <c r="GVM97" s="381"/>
      <c r="GVN97" s="381"/>
      <c r="GVO97" s="381"/>
      <c r="GVP97" s="422"/>
      <c r="GVQ97" s="354"/>
      <c r="GVR97" s="355"/>
      <c r="GVS97" s="355"/>
      <c r="GVT97" s="356"/>
      <c r="GVU97" s="357"/>
      <c r="GVV97" s="355"/>
      <c r="GVW97" s="355"/>
      <c r="GVX97" s="356"/>
      <c r="GVY97" s="357"/>
      <c r="GVZ97" s="355"/>
      <c r="GWA97" s="355"/>
      <c r="GWB97" s="355"/>
      <c r="GWC97" s="355"/>
      <c r="GWD97" s="355"/>
      <c r="GWE97" s="355"/>
      <c r="GWF97" s="358"/>
      <c r="GWG97" s="73"/>
      <c r="GWH97" s="77"/>
      <c r="GWI97" s="74"/>
      <c r="GWJ97" s="75"/>
      <c r="GWK97" s="77"/>
      <c r="GWL97" s="76"/>
      <c r="GWM97" s="73"/>
      <c r="GWN97" s="77"/>
      <c r="GWO97" s="74"/>
      <c r="GWP97" s="75"/>
      <c r="GWQ97" s="77"/>
      <c r="GWR97" s="76"/>
      <c r="GWS97" s="73"/>
      <c r="GWT97" s="77"/>
      <c r="GWU97" s="74"/>
      <c r="GWV97" s="75"/>
      <c r="GWW97" s="77"/>
      <c r="GWX97" s="76"/>
      <c r="GWY97" s="73"/>
      <c r="GWZ97" s="77"/>
      <c r="GXA97" s="74"/>
      <c r="GXB97" s="75"/>
      <c r="GXC97" s="77"/>
      <c r="GXD97" s="76"/>
      <c r="GXE97" s="357"/>
      <c r="GXF97" s="358"/>
      <c r="GXG97" s="800"/>
      <c r="GXH97" s="550"/>
      <c r="GXI97" s="550"/>
      <c r="GXJ97" s="551"/>
      <c r="GXK97" s="78"/>
      <c r="GXL97" s="380"/>
      <c r="GXM97" s="381"/>
      <c r="GXN97" s="381"/>
      <c r="GXO97" s="381"/>
      <c r="GXP97" s="381"/>
      <c r="GXQ97" s="381"/>
      <c r="GXR97" s="381"/>
      <c r="GXS97" s="381"/>
      <c r="GXT97" s="381"/>
      <c r="GXU97" s="381"/>
      <c r="GXV97" s="381"/>
      <c r="GXW97" s="381"/>
      <c r="GXX97" s="381"/>
      <c r="GXY97" s="422"/>
      <c r="GXZ97" s="354"/>
      <c r="GYA97" s="355"/>
      <c r="GYB97" s="355"/>
      <c r="GYC97" s="356"/>
      <c r="GYD97" s="357"/>
      <c r="GYE97" s="355"/>
      <c r="GYF97" s="355"/>
      <c r="GYG97" s="356"/>
      <c r="GYH97" s="357"/>
      <c r="GYI97" s="355"/>
      <c r="GYJ97" s="355"/>
      <c r="GYK97" s="355"/>
      <c r="GYL97" s="355"/>
      <c r="GYM97" s="355"/>
      <c r="GYN97" s="355"/>
      <c r="GYO97" s="358"/>
      <c r="GYP97" s="73"/>
      <c r="GYQ97" s="77"/>
      <c r="GYR97" s="74"/>
      <c r="GYS97" s="75"/>
      <c r="GYT97" s="77"/>
      <c r="GYU97" s="76"/>
      <c r="GYV97" s="73"/>
      <c r="GYW97" s="77"/>
      <c r="GYX97" s="74"/>
      <c r="GYY97" s="75"/>
      <c r="GYZ97" s="77"/>
      <c r="GZA97" s="76"/>
      <c r="GZB97" s="73"/>
      <c r="GZC97" s="77"/>
      <c r="GZD97" s="74"/>
      <c r="GZE97" s="75"/>
      <c r="GZF97" s="77"/>
      <c r="GZG97" s="76"/>
      <c r="GZH97" s="73"/>
      <c r="GZI97" s="77"/>
      <c r="GZJ97" s="74"/>
      <c r="GZK97" s="75"/>
      <c r="GZL97" s="77"/>
      <c r="GZM97" s="76"/>
      <c r="GZN97" s="357"/>
      <c r="GZO97" s="358"/>
      <c r="GZP97" s="800"/>
      <c r="GZQ97" s="550"/>
      <c r="GZR97" s="550"/>
      <c r="GZS97" s="551"/>
      <c r="GZT97" s="78"/>
      <c r="GZU97" s="380"/>
      <c r="GZV97" s="381"/>
      <c r="GZW97" s="381"/>
      <c r="GZX97" s="381"/>
      <c r="GZY97" s="381"/>
      <c r="GZZ97" s="381"/>
      <c r="HAA97" s="381"/>
      <c r="HAB97" s="381"/>
      <c r="HAC97" s="381"/>
      <c r="HAD97" s="381"/>
      <c r="HAE97" s="381"/>
      <c r="HAF97" s="381"/>
      <c r="HAG97" s="381"/>
      <c r="HAH97" s="422"/>
      <c r="HAI97" s="354"/>
      <c r="HAJ97" s="355"/>
      <c r="HAK97" s="355"/>
      <c r="HAL97" s="356"/>
      <c r="HAM97" s="357"/>
      <c r="HAN97" s="355"/>
      <c r="HAO97" s="355"/>
      <c r="HAP97" s="356"/>
      <c r="HAQ97" s="357"/>
      <c r="HAR97" s="355"/>
      <c r="HAS97" s="355"/>
      <c r="HAT97" s="355"/>
      <c r="HAU97" s="355"/>
      <c r="HAV97" s="355"/>
      <c r="HAW97" s="355"/>
      <c r="HAX97" s="358"/>
      <c r="HAY97" s="73"/>
      <c r="HAZ97" s="77"/>
      <c r="HBA97" s="74"/>
      <c r="HBB97" s="75"/>
      <c r="HBC97" s="77"/>
      <c r="HBD97" s="76"/>
      <c r="HBE97" s="73"/>
      <c r="HBF97" s="77"/>
      <c r="HBG97" s="74"/>
      <c r="HBH97" s="75"/>
      <c r="HBI97" s="77"/>
      <c r="HBJ97" s="76"/>
      <c r="HBK97" s="73"/>
      <c r="HBL97" s="77"/>
      <c r="HBM97" s="74"/>
      <c r="HBN97" s="75"/>
      <c r="HBO97" s="77"/>
      <c r="HBP97" s="76"/>
      <c r="HBQ97" s="73"/>
      <c r="HBR97" s="77"/>
      <c r="HBS97" s="74"/>
      <c r="HBT97" s="75"/>
      <c r="HBU97" s="77"/>
      <c r="HBV97" s="76"/>
      <c r="HBW97" s="357"/>
      <c r="HBX97" s="358"/>
      <c r="HBY97" s="800"/>
      <c r="HBZ97" s="550"/>
      <c r="HCA97" s="550"/>
      <c r="HCB97" s="551"/>
      <c r="HCC97" s="78"/>
      <c r="HCD97" s="380"/>
      <c r="HCE97" s="381"/>
      <c r="HCF97" s="381"/>
      <c r="HCG97" s="381"/>
      <c r="HCH97" s="381"/>
      <c r="HCI97" s="381"/>
      <c r="HCJ97" s="381"/>
      <c r="HCK97" s="381"/>
      <c r="HCL97" s="381"/>
      <c r="HCM97" s="381"/>
      <c r="HCN97" s="381"/>
      <c r="HCO97" s="381"/>
      <c r="HCP97" s="381"/>
      <c r="HCQ97" s="422"/>
      <c r="HCR97" s="354"/>
      <c r="HCS97" s="355"/>
      <c r="HCT97" s="355"/>
      <c r="HCU97" s="356"/>
      <c r="HCV97" s="357"/>
      <c r="HCW97" s="355"/>
      <c r="HCX97" s="355"/>
      <c r="HCY97" s="356"/>
      <c r="HCZ97" s="357"/>
      <c r="HDA97" s="355"/>
      <c r="HDB97" s="355"/>
      <c r="HDC97" s="355"/>
      <c r="HDD97" s="355"/>
      <c r="HDE97" s="355"/>
      <c r="HDF97" s="355"/>
      <c r="HDG97" s="358"/>
      <c r="HDH97" s="73"/>
      <c r="HDI97" s="77"/>
      <c r="HDJ97" s="74"/>
      <c r="HDK97" s="75"/>
      <c r="HDL97" s="77"/>
      <c r="HDM97" s="76"/>
      <c r="HDN97" s="73"/>
      <c r="HDO97" s="77"/>
      <c r="HDP97" s="74"/>
      <c r="HDQ97" s="75"/>
      <c r="HDR97" s="77"/>
      <c r="HDS97" s="76"/>
      <c r="HDT97" s="73"/>
      <c r="HDU97" s="77"/>
      <c r="HDV97" s="74"/>
      <c r="HDW97" s="75"/>
      <c r="HDX97" s="77"/>
      <c r="HDY97" s="76"/>
      <c r="HDZ97" s="73"/>
      <c r="HEA97" s="77"/>
      <c r="HEB97" s="74"/>
      <c r="HEC97" s="75"/>
      <c r="HED97" s="77"/>
      <c r="HEE97" s="76"/>
      <c r="HEF97" s="357"/>
      <c r="HEG97" s="358"/>
      <c r="HEH97" s="800"/>
      <c r="HEI97" s="550"/>
      <c r="HEJ97" s="550"/>
      <c r="HEK97" s="551"/>
      <c r="HEL97" s="78"/>
      <c r="HEM97" s="380"/>
      <c r="HEN97" s="381"/>
      <c r="HEO97" s="381"/>
      <c r="HEP97" s="381"/>
      <c r="HEQ97" s="381"/>
      <c r="HER97" s="381"/>
      <c r="HES97" s="381"/>
      <c r="HET97" s="381"/>
      <c r="HEU97" s="381"/>
      <c r="HEV97" s="381"/>
      <c r="HEW97" s="381"/>
      <c r="HEX97" s="381"/>
      <c r="HEY97" s="381"/>
      <c r="HEZ97" s="422"/>
      <c r="HFA97" s="354"/>
      <c r="HFB97" s="355"/>
      <c r="HFC97" s="355"/>
      <c r="HFD97" s="356"/>
      <c r="HFE97" s="357"/>
      <c r="HFF97" s="355"/>
      <c r="HFG97" s="355"/>
      <c r="HFH97" s="356"/>
      <c r="HFI97" s="357"/>
      <c r="HFJ97" s="355"/>
      <c r="HFK97" s="355"/>
      <c r="HFL97" s="355"/>
      <c r="HFM97" s="355"/>
      <c r="HFN97" s="355"/>
      <c r="HFO97" s="355"/>
      <c r="HFP97" s="358"/>
      <c r="HFQ97" s="73"/>
      <c r="HFR97" s="77"/>
      <c r="HFS97" s="74"/>
      <c r="HFT97" s="75"/>
      <c r="HFU97" s="77"/>
      <c r="HFV97" s="76"/>
      <c r="HFW97" s="73"/>
      <c r="HFX97" s="77"/>
      <c r="HFY97" s="74"/>
      <c r="HFZ97" s="75"/>
      <c r="HGA97" s="77"/>
      <c r="HGB97" s="76"/>
      <c r="HGC97" s="73"/>
      <c r="HGD97" s="77"/>
      <c r="HGE97" s="74"/>
      <c r="HGF97" s="75"/>
      <c r="HGG97" s="77"/>
      <c r="HGH97" s="76"/>
      <c r="HGI97" s="73"/>
      <c r="HGJ97" s="77"/>
      <c r="HGK97" s="74"/>
      <c r="HGL97" s="75"/>
      <c r="HGM97" s="77"/>
      <c r="HGN97" s="76"/>
      <c r="HGO97" s="357"/>
      <c r="HGP97" s="358"/>
      <c r="HGQ97" s="800"/>
      <c r="HGR97" s="550"/>
      <c r="HGS97" s="550"/>
      <c r="HGT97" s="551"/>
      <c r="HGU97" s="78"/>
      <c r="HGV97" s="380"/>
      <c r="HGW97" s="381"/>
      <c r="HGX97" s="381"/>
      <c r="HGY97" s="381"/>
      <c r="HGZ97" s="381"/>
      <c r="HHA97" s="381"/>
      <c r="HHB97" s="381"/>
      <c r="HHC97" s="381"/>
      <c r="HHD97" s="381"/>
      <c r="HHE97" s="381"/>
      <c r="HHF97" s="381"/>
      <c r="HHG97" s="381"/>
      <c r="HHH97" s="381"/>
      <c r="HHI97" s="422"/>
      <c r="HHJ97" s="354"/>
      <c r="HHK97" s="355"/>
      <c r="HHL97" s="355"/>
      <c r="HHM97" s="356"/>
      <c r="HHN97" s="357"/>
      <c r="HHO97" s="355"/>
      <c r="HHP97" s="355"/>
      <c r="HHQ97" s="356"/>
      <c r="HHR97" s="357"/>
      <c r="HHS97" s="355"/>
      <c r="HHT97" s="355"/>
      <c r="HHU97" s="355"/>
      <c r="HHV97" s="355"/>
      <c r="HHW97" s="355"/>
      <c r="HHX97" s="355"/>
      <c r="HHY97" s="358"/>
      <c r="HHZ97" s="73"/>
      <c r="HIA97" s="77"/>
      <c r="HIB97" s="74"/>
      <c r="HIC97" s="75"/>
      <c r="HID97" s="77"/>
      <c r="HIE97" s="76"/>
      <c r="HIF97" s="73"/>
      <c r="HIG97" s="77"/>
      <c r="HIH97" s="74"/>
      <c r="HII97" s="75"/>
      <c r="HIJ97" s="77"/>
      <c r="HIK97" s="76"/>
      <c r="HIL97" s="73"/>
      <c r="HIM97" s="77"/>
      <c r="HIN97" s="74"/>
      <c r="HIO97" s="75"/>
      <c r="HIP97" s="77"/>
      <c r="HIQ97" s="76"/>
      <c r="HIR97" s="73"/>
      <c r="HIS97" s="77"/>
      <c r="HIT97" s="74"/>
      <c r="HIU97" s="75"/>
      <c r="HIV97" s="77"/>
      <c r="HIW97" s="76"/>
      <c r="HIX97" s="357"/>
      <c r="HIY97" s="358"/>
      <c r="HIZ97" s="800"/>
      <c r="HJA97" s="550"/>
      <c r="HJB97" s="550"/>
      <c r="HJC97" s="551"/>
      <c r="HJD97" s="78"/>
      <c r="HJE97" s="380"/>
      <c r="HJF97" s="381"/>
      <c r="HJG97" s="381"/>
      <c r="HJH97" s="381"/>
      <c r="HJI97" s="381"/>
      <c r="HJJ97" s="381"/>
      <c r="HJK97" s="381"/>
      <c r="HJL97" s="381"/>
      <c r="HJM97" s="381"/>
      <c r="HJN97" s="381"/>
      <c r="HJO97" s="381"/>
      <c r="HJP97" s="381"/>
      <c r="HJQ97" s="381"/>
      <c r="HJR97" s="422"/>
      <c r="HJS97" s="354"/>
      <c r="HJT97" s="355"/>
      <c r="HJU97" s="355"/>
      <c r="HJV97" s="356"/>
      <c r="HJW97" s="357"/>
      <c r="HJX97" s="355"/>
      <c r="HJY97" s="355"/>
      <c r="HJZ97" s="356"/>
      <c r="HKA97" s="357"/>
      <c r="HKB97" s="355"/>
      <c r="HKC97" s="355"/>
      <c r="HKD97" s="355"/>
      <c r="HKE97" s="355"/>
      <c r="HKF97" s="355"/>
      <c r="HKG97" s="355"/>
      <c r="HKH97" s="358"/>
      <c r="HKI97" s="73"/>
      <c r="HKJ97" s="77"/>
      <c r="HKK97" s="74"/>
      <c r="HKL97" s="75"/>
      <c r="HKM97" s="77"/>
      <c r="HKN97" s="76"/>
      <c r="HKO97" s="73"/>
      <c r="HKP97" s="77"/>
      <c r="HKQ97" s="74"/>
      <c r="HKR97" s="75"/>
      <c r="HKS97" s="77"/>
      <c r="HKT97" s="76"/>
      <c r="HKU97" s="73"/>
      <c r="HKV97" s="77"/>
      <c r="HKW97" s="74"/>
      <c r="HKX97" s="75"/>
      <c r="HKY97" s="77"/>
      <c r="HKZ97" s="76"/>
      <c r="HLA97" s="73"/>
      <c r="HLB97" s="77"/>
      <c r="HLC97" s="74"/>
      <c r="HLD97" s="75"/>
      <c r="HLE97" s="77"/>
      <c r="HLF97" s="76"/>
      <c r="HLG97" s="357"/>
      <c r="HLH97" s="358"/>
      <c r="HLI97" s="800"/>
      <c r="HLJ97" s="550"/>
      <c r="HLK97" s="550"/>
      <c r="HLL97" s="551"/>
      <c r="HLM97" s="78"/>
      <c r="HLN97" s="380"/>
      <c r="HLO97" s="381"/>
      <c r="HLP97" s="381"/>
      <c r="HLQ97" s="381"/>
      <c r="HLR97" s="381"/>
      <c r="HLS97" s="381"/>
      <c r="HLT97" s="381"/>
      <c r="HLU97" s="381"/>
      <c r="HLV97" s="381"/>
      <c r="HLW97" s="381"/>
      <c r="HLX97" s="381"/>
      <c r="HLY97" s="381"/>
      <c r="HLZ97" s="381"/>
      <c r="HMA97" s="422"/>
      <c r="HMB97" s="354"/>
      <c r="HMC97" s="355"/>
      <c r="HMD97" s="355"/>
      <c r="HME97" s="356"/>
      <c r="HMF97" s="357"/>
      <c r="HMG97" s="355"/>
      <c r="HMH97" s="355"/>
      <c r="HMI97" s="356"/>
      <c r="HMJ97" s="357"/>
      <c r="HMK97" s="355"/>
      <c r="HML97" s="355"/>
      <c r="HMM97" s="355"/>
      <c r="HMN97" s="355"/>
      <c r="HMO97" s="355"/>
      <c r="HMP97" s="355"/>
      <c r="HMQ97" s="358"/>
      <c r="HMR97" s="73"/>
      <c r="HMS97" s="77"/>
      <c r="HMT97" s="74"/>
      <c r="HMU97" s="75"/>
      <c r="HMV97" s="77"/>
      <c r="HMW97" s="76"/>
      <c r="HMX97" s="73"/>
      <c r="HMY97" s="77"/>
      <c r="HMZ97" s="74"/>
      <c r="HNA97" s="75"/>
      <c r="HNB97" s="77"/>
      <c r="HNC97" s="76"/>
      <c r="HND97" s="73"/>
      <c r="HNE97" s="77"/>
      <c r="HNF97" s="74"/>
      <c r="HNG97" s="75"/>
      <c r="HNH97" s="77"/>
      <c r="HNI97" s="76"/>
      <c r="HNJ97" s="73"/>
      <c r="HNK97" s="77"/>
      <c r="HNL97" s="74"/>
      <c r="HNM97" s="75"/>
      <c r="HNN97" s="77"/>
      <c r="HNO97" s="76"/>
      <c r="HNP97" s="357"/>
      <c r="HNQ97" s="358"/>
      <c r="HNR97" s="800"/>
      <c r="HNS97" s="550"/>
      <c r="HNT97" s="550"/>
      <c r="HNU97" s="551"/>
      <c r="HNV97" s="78"/>
      <c r="HNW97" s="380"/>
      <c r="HNX97" s="381"/>
      <c r="HNY97" s="381"/>
      <c r="HNZ97" s="381"/>
      <c r="HOA97" s="381"/>
      <c r="HOB97" s="381"/>
      <c r="HOC97" s="381"/>
      <c r="HOD97" s="381"/>
      <c r="HOE97" s="381"/>
      <c r="HOF97" s="381"/>
      <c r="HOG97" s="381"/>
      <c r="HOH97" s="381"/>
      <c r="HOI97" s="381"/>
      <c r="HOJ97" s="422"/>
      <c r="HOK97" s="354"/>
      <c r="HOL97" s="355"/>
      <c r="HOM97" s="355"/>
      <c r="HON97" s="356"/>
      <c r="HOO97" s="357"/>
      <c r="HOP97" s="355"/>
      <c r="HOQ97" s="355"/>
      <c r="HOR97" s="356"/>
      <c r="HOS97" s="357"/>
      <c r="HOT97" s="355"/>
      <c r="HOU97" s="355"/>
      <c r="HOV97" s="355"/>
      <c r="HOW97" s="355"/>
      <c r="HOX97" s="355"/>
      <c r="HOY97" s="355"/>
      <c r="HOZ97" s="358"/>
      <c r="HPA97" s="73"/>
      <c r="HPB97" s="77"/>
      <c r="HPC97" s="74"/>
      <c r="HPD97" s="75"/>
      <c r="HPE97" s="77"/>
      <c r="HPF97" s="76"/>
      <c r="HPG97" s="73"/>
      <c r="HPH97" s="77"/>
      <c r="HPI97" s="74"/>
      <c r="HPJ97" s="75"/>
      <c r="HPK97" s="77"/>
      <c r="HPL97" s="76"/>
      <c r="HPM97" s="73"/>
      <c r="HPN97" s="77"/>
      <c r="HPO97" s="74"/>
      <c r="HPP97" s="75"/>
      <c r="HPQ97" s="77"/>
      <c r="HPR97" s="76"/>
      <c r="HPS97" s="73"/>
      <c r="HPT97" s="77"/>
      <c r="HPU97" s="74"/>
      <c r="HPV97" s="75"/>
      <c r="HPW97" s="77"/>
      <c r="HPX97" s="76"/>
      <c r="HPY97" s="357"/>
      <c r="HPZ97" s="358"/>
      <c r="HQA97" s="800"/>
      <c r="HQB97" s="550"/>
      <c r="HQC97" s="550"/>
      <c r="HQD97" s="551"/>
      <c r="HQE97" s="78"/>
      <c r="HQF97" s="380"/>
      <c r="HQG97" s="381"/>
      <c r="HQH97" s="381"/>
      <c r="HQI97" s="381"/>
      <c r="HQJ97" s="381"/>
      <c r="HQK97" s="381"/>
      <c r="HQL97" s="381"/>
      <c r="HQM97" s="381"/>
      <c r="HQN97" s="381"/>
      <c r="HQO97" s="381"/>
      <c r="HQP97" s="381"/>
      <c r="HQQ97" s="381"/>
      <c r="HQR97" s="381"/>
      <c r="HQS97" s="422"/>
      <c r="HQT97" s="354"/>
      <c r="HQU97" s="355"/>
      <c r="HQV97" s="355"/>
      <c r="HQW97" s="356"/>
      <c r="HQX97" s="357"/>
      <c r="HQY97" s="355"/>
      <c r="HQZ97" s="355"/>
      <c r="HRA97" s="356"/>
      <c r="HRB97" s="357"/>
      <c r="HRC97" s="355"/>
      <c r="HRD97" s="355"/>
      <c r="HRE97" s="355"/>
      <c r="HRF97" s="355"/>
      <c r="HRG97" s="355"/>
      <c r="HRH97" s="355"/>
      <c r="HRI97" s="358"/>
      <c r="HRJ97" s="73"/>
      <c r="HRK97" s="77"/>
      <c r="HRL97" s="74"/>
      <c r="HRM97" s="75"/>
      <c r="HRN97" s="77"/>
      <c r="HRO97" s="76"/>
      <c r="HRP97" s="73"/>
      <c r="HRQ97" s="77"/>
      <c r="HRR97" s="74"/>
      <c r="HRS97" s="75"/>
      <c r="HRT97" s="77"/>
      <c r="HRU97" s="76"/>
      <c r="HRV97" s="73"/>
      <c r="HRW97" s="77"/>
      <c r="HRX97" s="74"/>
      <c r="HRY97" s="75"/>
      <c r="HRZ97" s="77"/>
      <c r="HSA97" s="76"/>
      <c r="HSB97" s="73"/>
      <c r="HSC97" s="77"/>
      <c r="HSD97" s="74"/>
      <c r="HSE97" s="75"/>
      <c r="HSF97" s="77"/>
      <c r="HSG97" s="76"/>
      <c r="HSH97" s="357"/>
      <c r="HSI97" s="358"/>
      <c r="HSJ97" s="800"/>
      <c r="HSK97" s="550"/>
      <c r="HSL97" s="550"/>
      <c r="HSM97" s="551"/>
      <c r="HSN97" s="78"/>
      <c r="HSO97" s="380"/>
      <c r="HSP97" s="381"/>
      <c r="HSQ97" s="381"/>
      <c r="HSR97" s="381"/>
      <c r="HSS97" s="381"/>
      <c r="HST97" s="381"/>
      <c r="HSU97" s="381"/>
      <c r="HSV97" s="381"/>
      <c r="HSW97" s="381"/>
      <c r="HSX97" s="381"/>
      <c r="HSY97" s="381"/>
      <c r="HSZ97" s="381"/>
      <c r="HTA97" s="381"/>
      <c r="HTB97" s="422"/>
      <c r="HTC97" s="354"/>
      <c r="HTD97" s="355"/>
      <c r="HTE97" s="355"/>
      <c r="HTF97" s="356"/>
      <c r="HTG97" s="357"/>
      <c r="HTH97" s="355"/>
      <c r="HTI97" s="355"/>
      <c r="HTJ97" s="356"/>
      <c r="HTK97" s="357"/>
      <c r="HTL97" s="355"/>
      <c r="HTM97" s="355"/>
      <c r="HTN97" s="355"/>
      <c r="HTO97" s="355"/>
      <c r="HTP97" s="355"/>
      <c r="HTQ97" s="355"/>
      <c r="HTR97" s="358"/>
      <c r="HTS97" s="73"/>
      <c r="HTT97" s="77"/>
      <c r="HTU97" s="74"/>
      <c r="HTV97" s="75"/>
      <c r="HTW97" s="77"/>
      <c r="HTX97" s="76"/>
      <c r="HTY97" s="73"/>
      <c r="HTZ97" s="77"/>
      <c r="HUA97" s="74"/>
      <c r="HUB97" s="75"/>
      <c r="HUC97" s="77"/>
      <c r="HUD97" s="76"/>
      <c r="HUE97" s="73"/>
      <c r="HUF97" s="77"/>
      <c r="HUG97" s="74"/>
      <c r="HUH97" s="75"/>
      <c r="HUI97" s="77"/>
      <c r="HUJ97" s="76"/>
      <c r="HUK97" s="73"/>
      <c r="HUL97" s="77"/>
      <c r="HUM97" s="74"/>
      <c r="HUN97" s="75"/>
      <c r="HUO97" s="77"/>
      <c r="HUP97" s="76"/>
      <c r="HUQ97" s="357"/>
      <c r="HUR97" s="358"/>
      <c r="HUS97" s="800"/>
      <c r="HUT97" s="550"/>
      <c r="HUU97" s="550"/>
      <c r="HUV97" s="551"/>
      <c r="HUW97" s="78"/>
      <c r="HUX97" s="380"/>
      <c r="HUY97" s="381"/>
      <c r="HUZ97" s="381"/>
      <c r="HVA97" s="381"/>
      <c r="HVB97" s="381"/>
      <c r="HVC97" s="381"/>
      <c r="HVD97" s="381"/>
      <c r="HVE97" s="381"/>
      <c r="HVF97" s="381"/>
      <c r="HVG97" s="381"/>
      <c r="HVH97" s="381"/>
      <c r="HVI97" s="381"/>
      <c r="HVJ97" s="381"/>
      <c r="HVK97" s="422"/>
      <c r="HVL97" s="354"/>
      <c r="HVM97" s="355"/>
      <c r="HVN97" s="355"/>
      <c r="HVO97" s="356"/>
      <c r="HVP97" s="357"/>
      <c r="HVQ97" s="355"/>
      <c r="HVR97" s="355"/>
      <c r="HVS97" s="356"/>
      <c r="HVT97" s="357"/>
      <c r="HVU97" s="355"/>
      <c r="HVV97" s="355"/>
      <c r="HVW97" s="355"/>
      <c r="HVX97" s="355"/>
      <c r="HVY97" s="355"/>
      <c r="HVZ97" s="355"/>
      <c r="HWA97" s="358"/>
      <c r="HWB97" s="73"/>
      <c r="HWC97" s="77"/>
      <c r="HWD97" s="74"/>
      <c r="HWE97" s="75"/>
      <c r="HWF97" s="77"/>
      <c r="HWG97" s="76"/>
      <c r="HWH97" s="73"/>
      <c r="HWI97" s="77"/>
      <c r="HWJ97" s="74"/>
      <c r="HWK97" s="75"/>
      <c r="HWL97" s="77"/>
      <c r="HWM97" s="76"/>
      <c r="HWN97" s="73"/>
      <c r="HWO97" s="77"/>
      <c r="HWP97" s="74"/>
      <c r="HWQ97" s="75"/>
      <c r="HWR97" s="77"/>
      <c r="HWS97" s="76"/>
      <c r="HWT97" s="73"/>
      <c r="HWU97" s="77"/>
      <c r="HWV97" s="74"/>
      <c r="HWW97" s="75"/>
      <c r="HWX97" s="77"/>
      <c r="HWY97" s="76"/>
      <c r="HWZ97" s="357"/>
      <c r="HXA97" s="358"/>
      <c r="HXB97" s="800"/>
      <c r="HXC97" s="550"/>
      <c r="HXD97" s="550"/>
      <c r="HXE97" s="551"/>
      <c r="HXF97" s="78"/>
      <c r="HXG97" s="380"/>
      <c r="HXH97" s="381"/>
      <c r="HXI97" s="381"/>
      <c r="HXJ97" s="381"/>
      <c r="HXK97" s="381"/>
      <c r="HXL97" s="381"/>
      <c r="HXM97" s="381"/>
      <c r="HXN97" s="381"/>
      <c r="HXO97" s="381"/>
      <c r="HXP97" s="381"/>
      <c r="HXQ97" s="381"/>
      <c r="HXR97" s="381"/>
      <c r="HXS97" s="381"/>
      <c r="HXT97" s="422"/>
      <c r="HXU97" s="354"/>
      <c r="HXV97" s="355"/>
      <c r="HXW97" s="355"/>
      <c r="HXX97" s="356"/>
      <c r="HXY97" s="357"/>
      <c r="HXZ97" s="355"/>
      <c r="HYA97" s="355"/>
      <c r="HYB97" s="356"/>
      <c r="HYC97" s="357"/>
      <c r="HYD97" s="355"/>
      <c r="HYE97" s="355"/>
      <c r="HYF97" s="355"/>
      <c r="HYG97" s="355"/>
      <c r="HYH97" s="355"/>
      <c r="HYI97" s="355"/>
      <c r="HYJ97" s="358"/>
      <c r="HYK97" s="73"/>
      <c r="HYL97" s="77"/>
      <c r="HYM97" s="74"/>
      <c r="HYN97" s="75"/>
      <c r="HYO97" s="77"/>
      <c r="HYP97" s="76"/>
      <c r="HYQ97" s="73"/>
      <c r="HYR97" s="77"/>
      <c r="HYS97" s="74"/>
      <c r="HYT97" s="75"/>
      <c r="HYU97" s="77"/>
      <c r="HYV97" s="76"/>
      <c r="HYW97" s="73"/>
      <c r="HYX97" s="77"/>
      <c r="HYY97" s="74"/>
      <c r="HYZ97" s="75"/>
      <c r="HZA97" s="77"/>
      <c r="HZB97" s="76"/>
      <c r="HZC97" s="73"/>
      <c r="HZD97" s="77"/>
      <c r="HZE97" s="74"/>
      <c r="HZF97" s="75"/>
      <c r="HZG97" s="77"/>
      <c r="HZH97" s="76"/>
      <c r="HZI97" s="357"/>
      <c r="HZJ97" s="358"/>
      <c r="HZK97" s="800"/>
      <c r="HZL97" s="550"/>
      <c r="HZM97" s="550"/>
      <c r="HZN97" s="551"/>
      <c r="HZO97" s="78"/>
      <c r="HZP97" s="380"/>
      <c r="HZQ97" s="381"/>
      <c r="HZR97" s="381"/>
      <c r="HZS97" s="381"/>
      <c r="HZT97" s="381"/>
      <c r="HZU97" s="381"/>
      <c r="HZV97" s="381"/>
      <c r="HZW97" s="381"/>
      <c r="HZX97" s="381"/>
      <c r="HZY97" s="381"/>
      <c r="HZZ97" s="381"/>
      <c r="IAA97" s="381"/>
      <c r="IAB97" s="381"/>
      <c r="IAC97" s="422"/>
      <c r="IAD97" s="354"/>
      <c r="IAE97" s="355"/>
      <c r="IAF97" s="355"/>
      <c r="IAG97" s="356"/>
      <c r="IAH97" s="357"/>
      <c r="IAI97" s="355"/>
      <c r="IAJ97" s="355"/>
      <c r="IAK97" s="356"/>
      <c r="IAL97" s="357"/>
      <c r="IAM97" s="355"/>
      <c r="IAN97" s="355"/>
      <c r="IAO97" s="355"/>
      <c r="IAP97" s="355"/>
      <c r="IAQ97" s="355"/>
      <c r="IAR97" s="355"/>
      <c r="IAS97" s="358"/>
      <c r="IAT97" s="73"/>
      <c r="IAU97" s="77"/>
      <c r="IAV97" s="74"/>
      <c r="IAW97" s="75"/>
      <c r="IAX97" s="77"/>
      <c r="IAY97" s="76"/>
      <c r="IAZ97" s="73"/>
      <c r="IBA97" s="77"/>
      <c r="IBB97" s="74"/>
      <c r="IBC97" s="75"/>
      <c r="IBD97" s="77"/>
      <c r="IBE97" s="76"/>
      <c r="IBF97" s="73"/>
      <c r="IBG97" s="77"/>
      <c r="IBH97" s="74"/>
      <c r="IBI97" s="75"/>
      <c r="IBJ97" s="77"/>
      <c r="IBK97" s="76"/>
      <c r="IBL97" s="73"/>
      <c r="IBM97" s="77"/>
      <c r="IBN97" s="74"/>
      <c r="IBO97" s="75"/>
      <c r="IBP97" s="77"/>
      <c r="IBQ97" s="76"/>
      <c r="IBR97" s="357"/>
      <c r="IBS97" s="358"/>
      <c r="IBT97" s="800"/>
      <c r="IBU97" s="550"/>
      <c r="IBV97" s="550"/>
      <c r="IBW97" s="551"/>
      <c r="IBX97" s="78"/>
      <c r="IBY97" s="380"/>
      <c r="IBZ97" s="381"/>
      <c r="ICA97" s="381"/>
      <c r="ICB97" s="381"/>
      <c r="ICC97" s="381"/>
      <c r="ICD97" s="381"/>
      <c r="ICE97" s="381"/>
      <c r="ICF97" s="381"/>
      <c r="ICG97" s="381"/>
      <c r="ICH97" s="381"/>
      <c r="ICI97" s="381"/>
      <c r="ICJ97" s="381"/>
      <c r="ICK97" s="381"/>
      <c r="ICL97" s="422"/>
      <c r="ICM97" s="354"/>
      <c r="ICN97" s="355"/>
      <c r="ICO97" s="355"/>
      <c r="ICP97" s="356"/>
      <c r="ICQ97" s="357"/>
      <c r="ICR97" s="355"/>
      <c r="ICS97" s="355"/>
      <c r="ICT97" s="356"/>
      <c r="ICU97" s="357"/>
      <c r="ICV97" s="355"/>
      <c r="ICW97" s="355"/>
      <c r="ICX97" s="355"/>
      <c r="ICY97" s="355"/>
      <c r="ICZ97" s="355"/>
      <c r="IDA97" s="355"/>
      <c r="IDB97" s="358"/>
      <c r="IDC97" s="73"/>
      <c r="IDD97" s="77"/>
      <c r="IDE97" s="74"/>
      <c r="IDF97" s="75"/>
      <c r="IDG97" s="77"/>
      <c r="IDH97" s="76"/>
      <c r="IDI97" s="73"/>
      <c r="IDJ97" s="77"/>
      <c r="IDK97" s="74"/>
      <c r="IDL97" s="75"/>
      <c r="IDM97" s="77"/>
      <c r="IDN97" s="76"/>
      <c r="IDO97" s="73"/>
      <c r="IDP97" s="77"/>
      <c r="IDQ97" s="74"/>
      <c r="IDR97" s="75"/>
      <c r="IDS97" s="77"/>
      <c r="IDT97" s="76"/>
      <c r="IDU97" s="73"/>
      <c r="IDV97" s="77"/>
      <c r="IDW97" s="74"/>
      <c r="IDX97" s="75"/>
      <c r="IDY97" s="77"/>
      <c r="IDZ97" s="76"/>
      <c r="IEA97" s="357"/>
      <c r="IEB97" s="358"/>
      <c r="IEC97" s="800"/>
      <c r="IED97" s="550"/>
      <c r="IEE97" s="550"/>
      <c r="IEF97" s="551"/>
      <c r="IEG97" s="78"/>
      <c r="IEH97" s="380"/>
      <c r="IEI97" s="381"/>
      <c r="IEJ97" s="381"/>
      <c r="IEK97" s="381"/>
      <c r="IEL97" s="381"/>
      <c r="IEM97" s="381"/>
      <c r="IEN97" s="381"/>
      <c r="IEO97" s="381"/>
      <c r="IEP97" s="381"/>
      <c r="IEQ97" s="381"/>
      <c r="IER97" s="381"/>
      <c r="IES97" s="381"/>
      <c r="IET97" s="381"/>
      <c r="IEU97" s="422"/>
      <c r="IEV97" s="354"/>
      <c r="IEW97" s="355"/>
      <c r="IEX97" s="355"/>
      <c r="IEY97" s="356"/>
      <c r="IEZ97" s="357"/>
      <c r="IFA97" s="355"/>
      <c r="IFB97" s="355"/>
      <c r="IFC97" s="356"/>
      <c r="IFD97" s="357"/>
      <c r="IFE97" s="355"/>
      <c r="IFF97" s="355"/>
      <c r="IFG97" s="355"/>
      <c r="IFH97" s="355"/>
      <c r="IFI97" s="355"/>
      <c r="IFJ97" s="355"/>
      <c r="IFK97" s="358"/>
      <c r="IFL97" s="73"/>
      <c r="IFM97" s="77"/>
      <c r="IFN97" s="74"/>
      <c r="IFO97" s="75"/>
      <c r="IFP97" s="77"/>
      <c r="IFQ97" s="76"/>
      <c r="IFR97" s="73"/>
      <c r="IFS97" s="77"/>
      <c r="IFT97" s="74"/>
      <c r="IFU97" s="75"/>
      <c r="IFV97" s="77"/>
      <c r="IFW97" s="76"/>
      <c r="IFX97" s="73"/>
      <c r="IFY97" s="77"/>
      <c r="IFZ97" s="74"/>
      <c r="IGA97" s="75"/>
      <c r="IGB97" s="77"/>
      <c r="IGC97" s="76"/>
      <c r="IGD97" s="73"/>
      <c r="IGE97" s="77"/>
      <c r="IGF97" s="74"/>
      <c r="IGG97" s="75"/>
      <c r="IGH97" s="77"/>
      <c r="IGI97" s="76"/>
      <c r="IGJ97" s="357"/>
      <c r="IGK97" s="358"/>
      <c r="IGL97" s="800"/>
      <c r="IGM97" s="550"/>
      <c r="IGN97" s="550"/>
      <c r="IGO97" s="551"/>
      <c r="IGP97" s="78"/>
      <c r="IGQ97" s="380"/>
      <c r="IGR97" s="381"/>
      <c r="IGS97" s="381"/>
      <c r="IGT97" s="381"/>
      <c r="IGU97" s="381"/>
      <c r="IGV97" s="381"/>
      <c r="IGW97" s="381"/>
      <c r="IGX97" s="381"/>
      <c r="IGY97" s="381"/>
      <c r="IGZ97" s="381"/>
      <c r="IHA97" s="381"/>
      <c r="IHB97" s="381"/>
      <c r="IHC97" s="381"/>
      <c r="IHD97" s="422"/>
      <c r="IHE97" s="354"/>
      <c r="IHF97" s="355"/>
      <c r="IHG97" s="355"/>
      <c r="IHH97" s="356"/>
      <c r="IHI97" s="357"/>
      <c r="IHJ97" s="355"/>
      <c r="IHK97" s="355"/>
      <c r="IHL97" s="356"/>
      <c r="IHM97" s="357"/>
      <c r="IHN97" s="355"/>
      <c r="IHO97" s="355"/>
      <c r="IHP97" s="355"/>
      <c r="IHQ97" s="355"/>
      <c r="IHR97" s="355"/>
      <c r="IHS97" s="355"/>
      <c r="IHT97" s="358"/>
      <c r="IHU97" s="73"/>
      <c r="IHV97" s="77"/>
      <c r="IHW97" s="74"/>
      <c r="IHX97" s="75"/>
      <c r="IHY97" s="77"/>
      <c r="IHZ97" s="76"/>
      <c r="IIA97" s="73"/>
      <c r="IIB97" s="77"/>
      <c r="IIC97" s="74"/>
      <c r="IID97" s="75"/>
      <c r="IIE97" s="77"/>
      <c r="IIF97" s="76"/>
      <c r="IIG97" s="73"/>
      <c r="IIH97" s="77"/>
      <c r="III97" s="74"/>
      <c r="IIJ97" s="75"/>
      <c r="IIK97" s="77"/>
      <c r="IIL97" s="76"/>
      <c r="IIM97" s="73"/>
      <c r="IIN97" s="77"/>
      <c r="IIO97" s="74"/>
      <c r="IIP97" s="75"/>
      <c r="IIQ97" s="77"/>
      <c r="IIR97" s="76"/>
      <c r="IIS97" s="357"/>
      <c r="IIT97" s="358"/>
      <c r="IIU97" s="800"/>
      <c r="IIV97" s="550"/>
      <c r="IIW97" s="550"/>
      <c r="IIX97" s="551"/>
      <c r="IIY97" s="78"/>
      <c r="IIZ97" s="380"/>
      <c r="IJA97" s="381"/>
      <c r="IJB97" s="381"/>
      <c r="IJC97" s="381"/>
      <c r="IJD97" s="381"/>
      <c r="IJE97" s="381"/>
      <c r="IJF97" s="381"/>
      <c r="IJG97" s="381"/>
      <c r="IJH97" s="381"/>
      <c r="IJI97" s="381"/>
      <c r="IJJ97" s="381"/>
      <c r="IJK97" s="381"/>
      <c r="IJL97" s="381"/>
      <c r="IJM97" s="422"/>
      <c r="IJN97" s="354"/>
      <c r="IJO97" s="355"/>
      <c r="IJP97" s="355"/>
      <c r="IJQ97" s="356"/>
      <c r="IJR97" s="357"/>
      <c r="IJS97" s="355"/>
      <c r="IJT97" s="355"/>
      <c r="IJU97" s="356"/>
      <c r="IJV97" s="357"/>
      <c r="IJW97" s="355"/>
      <c r="IJX97" s="355"/>
      <c r="IJY97" s="355"/>
      <c r="IJZ97" s="355"/>
      <c r="IKA97" s="355"/>
      <c r="IKB97" s="355"/>
      <c r="IKC97" s="358"/>
      <c r="IKD97" s="73"/>
      <c r="IKE97" s="77"/>
      <c r="IKF97" s="74"/>
      <c r="IKG97" s="75"/>
      <c r="IKH97" s="77"/>
      <c r="IKI97" s="76"/>
      <c r="IKJ97" s="73"/>
      <c r="IKK97" s="77"/>
      <c r="IKL97" s="74"/>
      <c r="IKM97" s="75"/>
      <c r="IKN97" s="77"/>
      <c r="IKO97" s="76"/>
      <c r="IKP97" s="73"/>
      <c r="IKQ97" s="77"/>
      <c r="IKR97" s="74"/>
      <c r="IKS97" s="75"/>
      <c r="IKT97" s="77"/>
      <c r="IKU97" s="76"/>
      <c r="IKV97" s="73"/>
      <c r="IKW97" s="77"/>
      <c r="IKX97" s="74"/>
      <c r="IKY97" s="75"/>
      <c r="IKZ97" s="77"/>
      <c r="ILA97" s="76"/>
      <c r="ILB97" s="357"/>
      <c r="ILC97" s="358"/>
      <c r="ILD97" s="800"/>
      <c r="ILE97" s="550"/>
      <c r="ILF97" s="550"/>
      <c r="ILG97" s="551"/>
      <c r="ILH97" s="78"/>
      <c r="ILI97" s="380"/>
      <c r="ILJ97" s="381"/>
      <c r="ILK97" s="381"/>
      <c r="ILL97" s="381"/>
      <c r="ILM97" s="381"/>
      <c r="ILN97" s="381"/>
      <c r="ILO97" s="381"/>
      <c r="ILP97" s="381"/>
      <c r="ILQ97" s="381"/>
      <c r="ILR97" s="381"/>
      <c r="ILS97" s="381"/>
      <c r="ILT97" s="381"/>
      <c r="ILU97" s="381"/>
      <c r="ILV97" s="422"/>
      <c r="ILW97" s="354"/>
      <c r="ILX97" s="355"/>
      <c r="ILY97" s="355"/>
      <c r="ILZ97" s="356"/>
      <c r="IMA97" s="357"/>
      <c r="IMB97" s="355"/>
      <c r="IMC97" s="355"/>
      <c r="IMD97" s="356"/>
      <c r="IME97" s="357"/>
      <c r="IMF97" s="355"/>
      <c r="IMG97" s="355"/>
      <c r="IMH97" s="355"/>
      <c r="IMI97" s="355"/>
      <c r="IMJ97" s="355"/>
      <c r="IMK97" s="355"/>
      <c r="IML97" s="358"/>
      <c r="IMM97" s="73"/>
      <c r="IMN97" s="77"/>
      <c r="IMO97" s="74"/>
      <c r="IMP97" s="75"/>
      <c r="IMQ97" s="77"/>
      <c r="IMR97" s="76"/>
      <c r="IMS97" s="73"/>
      <c r="IMT97" s="77"/>
      <c r="IMU97" s="74"/>
      <c r="IMV97" s="75"/>
      <c r="IMW97" s="77"/>
      <c r="IMX97" s="76"/>
      <c r="IMY97" s="73"/>
      <c r="IMZ97" s="77"/>
      <c r="INA97" s="74"/>
      <c r="INB97" s="75"/>
      <c r="INC97" s="77"/>
      <c r="IND97" s="76"/>
      <c r="INE97" s="73"/>
      <c r="INF97" s="77"/>
      <c r="ING97" s="74"/>
      <c r="INH97" s="75"/>
      <c r="INI97" s="77"/>
      <c r="INJ97" s="76"/>
      <c r="INK97" s="357"/>
      <c r="INL97" s="358"/>
      <c r="INM97" s="800"/>
      <c r="INN97" s="550"/>
      <c r="INO97" s="550"/>
      <c r="INP97" s="551"/>
      <c r="INQ97" s="78"/>
      <c r="INR97" s="380"/>
      <c r="INS97" s="381"/>
      <c r="INT97" s="381"/>
      <c r="INU97" s="381"/>
      <c r="INV97" s="381"/>
      <c r="INW97" s="381"/>
      <c r="INX97" s="381"/>
      <c r="INY97" s="381"/>
      <c r="INZ97" s="381"/>
      <c r="IOA97" s="381"/>
      <c r="IOB97" s="381"/>
      <c r="IOC97" s="381"/>
      <c r="IOD97" s="381"/>
      <c r="IOE97" s="422"/>
      <c r="IOF97" s="354"/>
      <c r="IOG97" s="355"/>
      <c r="IOH97" s="355"/>
      <c r="IOI97" s="356"/>
      <c r="IOJ97" s="357"/>
      <c r="IOK97" s="355"/>
      <c r="IOL97" s="355"/>
      <c r="IOM97" s="356"/>
      <c r="ION97" s="357"/>
      <c r="IOO97" s="355"/>
      <c r="IOP97" s="355"/>
      <c r="IOQ97" s="355"/>
      <c r="IOR97" s="355"/>
      <c r="IOS97" s="355"/>
      <c r="IOT97" s="355"/>
      <c r="IOU97" s="358"/>
      <c r="IOV97" s="73"/>
      <c r="IOW97" s="77"/>
      <c r="IOX97" s="74"/>
      <c r="IOY97" s="75"/>
      <c r="IOZ97" s="77"/>
      <c r="IPA97" s="76"/>
      <c r="IPB97" s="73"/>
      <c r="IPC97" s="77"/>
      <c r="IPD97" s="74"/>
      <c r="IPE97" s="75"/>
      <c r="IPF97" s="77"/>
      <c r="IPG97" s="76"/>
      <c r="IPH97" s="73"/>
      <c r="IPI97" s="77"/>
      <c r="IPJ97" s="74"/>
      <c r="IPK97" s="75"/>
      <c r="IPL97" s="77"/>
      <c r="IPM97" s="76"/>
      <c r="IPN97" s="73"/>
      <c r="IPO97" s="77"/>
      <c r="IPP97" s="74"/>
      <c r="IPQ97" s="75"/>
      <c r="IPR97" s="77"/>
      <c r="IPS97" s="76"/>
      <c r="IPT97" s="357"/>
      <c r="IPU97" s="358"/>
      <c r="IPV97" s="800"/>
      <c r="IPW97" s="550"/>
      <c r="IPX97" s="550"/>
      <c r="IPY97" s="551"/>
      <c r="IPZ97" s="78"/>
      <c r="IQA97" s="380"/>
      <c r="IQB97" s="381"/>
      <c r="IQC97" s="381"/>
      <c r="IQD97" s="381"/>
      <c r="IQE97" s="381"/>
      <c r="IQF97" s="381"/>
      <c r="IQG97" s="381"/>
      <c r="IQH97" s="381"/>
      <c r="IQI97" s="381"/>
      <c r="IQJ97" s="381"/>
      <c r="IQK97" s="381"/>
      <c r="IQL97" s="381"/>
      <c r="IQM97" s="381"/>
      <c r="IQN97" s="422"/>
      <c r="IQO97" s="354"/>
      <c r="IQP97" s="355"/>
      <c r="IQQ97" s="355"/>
      <c r="IQR97" s="356"/>
      <c r="IQS97" s="357"/>
      <c r="IQT97" s="355"/>
      <c r="IQU97" s="355"/>
      <c r="IQV97" s="356"/>
      <c r="IQW97" s="357"/>
      <c r="IQX97" s="355"/>
      <c r="IQY97" s="355"/>
      <c r="IQZ97" s="355"/>
      <c r="IRA97" s="355"/>
      <c r="IRB97" s="355"/>
      <c r="IRC97" s="355"/>
      <c r="IRD97" s="358"/>
      <c r="IRE97" s="73"/>
      <c r="IRF97" s="77"/>
      <c r="IRG97" s="74"/>
      <c r="IRH97" s="75"/>
      <c r="IRI97" s="77"/>
      <c r="IRJ97" s="76"/>
      <c r="IRK97" s="73"/>
      <c r="IRL97" s="77"/>
      <c r="IRM97" s="74"/>
      <c r="IRN97" s="75"/>
      <c r="IRO97" s="77"/>
      <c r="IRP97" s="76"/>
      <c r="IRQ97" s="73"/>
      <c r="IRR97" s="77"/>
      <c r="IRS97" s="74"/>
      <c r="IRT97" s="75"/>
      <c r="IRU97" s="77"/>
      <c r="IRV97" s="76"/>
      <c r="IRW97" s="73"/>
      <c r="IRX97" s="77"/>
      <c r="IRY97" s="74"/>
      <c r="IRZ97" s="75"/>
      <c r="ISA97" s="77"/>
      <c r="ISB97" s="76"/>
      <c r="ISC97" s="357"/>
      <c r="ISD97" s="358"/>
      <c r="ISE97" s="800"/>
      <c r="ISF97" s="550"/>
      <c r="ISG97" s="550"/>
      <c r="ISH97" s="551"/>
      <c r="ISI97" s="78"/>
      <c r="ISJ97" s="380"/>
      <c r="ISK97" s="381"/>
      <c r="ISL97" s="381"/>
      <c r="ISM97" s="381"/>
      <c r="ISN97" s="381"/>
      <c r="ISO97" s="381"/>
      <c r="ISP97" s="381"/>
      <c r="ISQ97" s="381"/>
      <c r="ISR97" s="381"/>
      <c r="ISS97" s="381"/>
      <c r="IST97" s="381"/>
      <c r="ISU97" s="381"/>
      <c r="ISV97" s="381"/>
      <c r="ISW97" s="422"/>
      <c r="ISX97" s="354"/>
      <c r="ISY97" s="355"/>
      <c r="ISZ97" s="355"/>
      <c r="ITA97" s="356"/>
      <c r="ITB97" s="357"/>
      <c r="ITC97" s="355"/>
      <c r="ITD97" s="355"/>
      <c r="ITE97" s="356"/>
      <c r="ITF97" s="357"/>
      <c r="ITG97" s="355"/>
      <c r="ITH97" s="355"/>
      <c r="ITI97" s="355"/>
      <c r="ITJ97" s="355"/>
      <c r="ITK97" s="355"/>
      <c r="ITL97" s="355"/>
      <c r="ITM97" s="358"/>
      <c r="ITN97" s="73"/>
      <c r="ITO97" s="77"/>
      <c r="ITP97" s="74"/>
      <c r="ITQ97" s="75"/>
      <c r="ITR97" s="77"/>
      <c r="ITS97" s="76"/>
      <c r="ITT97" s="73"/>
      <c r="ITU97" s="77"/>
      <c r="ITV97" s="74"/>
      <c r="ITW97" s="75"/>
      <c r="ITX97" s="77"/>
      <c r="ITY97" s="76"/>
      <c r="ITZ97" s="73"/>
      <c r="IUA97" s="77"/>
      <c r="IUB97" s="74"/>
      <c r="IUC97" s="75"/>
      <c r="IUD97" s="77"/>
      <c r="IUE97" s="76"/>
      <c r="IUF97" s="73"/>
      <c r="IUG97" s="77"/>
      <c r="IUH97" s="74"/>
      <c r="IUI97" s="75"/>
      <c r="IUJ97" s="77"/>
      <c r="IUK97" s="76"/>
      <c r="IUL97" s="357"/>
      <c r="IUM97" s="358"/>
      <c r="IUN97" s="800"/>
      <c r="IUO97" s="550"/>
      <c r="IUP97" s="550"/>
      <c r="IUQ97" s="551"/>
      <c r="IUR97" s="78"/>
      <c r="IUS97" s="380"/>
      <c r="IUT97" s="381"/>
      <c r="IUU97" s="381"/>
      <c r="IUV97" s="381"/>
      <c r="IUW97" s="381"/>
      <c r="IUX97" s="381"/>
      <c r="IUY97" s="381"/>
      <c r="IUZ97" s="381"/>
      <c r="IVA97" s="381"/>
      <c r="IVB97" s="381"/>
      <c r="IVC97" s="381"/>
      <c r="IVD97" s="381"/>
      <c r="IVE97" s="381"/>
      <c r="IVF97" s="422"/>
      <c r="IVG97" s="354"/>
      <c r="IVH97" s="355"/>
      <c r="IVI97" s="355"/>
      <c r="IVJ97" s="356"/>
      <c r="IVK97" s="357"/>
      <c r="IVL97" s="355"/>
      <c r="IVM97" s="355"/>
      <c r="IVN97" s="356"/>
      <c r="IVO97" s="357"/>
      <c r="IVP97" s="355"/>
      <c r="IVQ97" s="355"/>
      <c r="IVR97" s="355"/>
      <c r="IVS97" s="355"/>
      <c r="IVT97" s="355"/>
      <c r="IVU97" s="355"/>
      <c r="IVV97" s="358"/>
      <c r="IVW97" s="73"/>
      <c r="IVX97" s="77"/>
      <c r="IVY97" s="74"/>
      <c r="IVZ97" s="75"/>
      <c r="IWA97" s="77"/>
      <c r="IWB97" s="76"/>
      <c r="IWC97" s="73"/>
      <c r="IWD97" s="77"/>
      <c r="IWE97" s="74"/>
      <c r="IWF97" s="75"/>
      <c r="IWG97" s="77"/>
      <c r="IWH97" s="76"/>
      <c r="IWI97" s="73"/>
      <c r="IWJ97" s="77"/>
      <c r="IWK97" s="74"/>
      <c r="IWL97" s="75"/>
      <c r="IWM97" s="77"/>
      <c r="IWN97" s="76"/>
      <c r="IWO97" s="73"/>
      <c r="IWP97" s="77"/>
      <c r="IWQ97" s="74"/>
      <c r="IWR97" s="75"/>
      <c r="IWS97" s="77"/>
      <c r="IWT97" s="76"/>
      <c r="IWU97" s="357"/>
      <c r="IWV97" s="358"/>
      <c r="IWW97" s="800"/>
      <c r="IWX97" s="550"/>
      <c r="IWY97" s="550"/>
      <c r="IWZ97" s="551"/>
      <c r="IXA97" s="78"/>
      <c r="IXB97" s="380"/>
      <c r="IXC97" s="381"/>
      <c r="IXD97" s="381"/>
      <c r="IXE97" s="381"/>
      <c r="IXF97" s="381"/>
      <c r="IXG97" s="381"/>
      <c r="IXH97" s="381"/>
      <c r="IXI97" s="381"/>
      <c r="IXJ97" s="381"/>
      <c r="IXK97" s="381"/>
      <c r="IXL97" s="381"/>
      <c r="IXM97" s="381"/>
      <c r="IXN97" s="381"/>
      <c r="IXO97" s="422"/>
      <c r="IXP97" s="354"/>
      <c r="IXQ97" s="355"/>
      <c r="IXR97" s="355"/>
      <c r="IXS97" s="356"/>
      <c r="IXT97" s="357"/>
      <c r="IXU97" s="355"/>
      <c r="IXV97" s="355"/>
      <c r="IXW97" s="356"/>
      <c r="IXX97" s="357"/>
      <c r="IXY97" s="355"/>
      <c r="IXZ97" s="355"/>
      <c r="IYA97" s="355"/>
      <c r="IYB97" s="355"/>
      <c r="IYC97" s="355"/>
      <c r="IYD97" s="355"/>
      <c r="IYE97" s="358"/>
      <c r="IYF97" s="73"/>
      <c r="IYG97" s="77"/>
      <c r="IYH97" s="74"/>
      <c r="IYI97" s="75"/>
      <c r="IYJ97" s="77"/>
      <c r="IYK97" s="76"/>
      <c r="IYL97" s="73"/>
      <c r="IYM97" s="77"/>
      <c r="IYN97" s="74"/>
      <c r="IYO97" s="75"/>
      <c r="IYP97" s="77"/>
      <c r="IYQ97" s="76"/>
      <c r="IYR97" s="73"/>
      <c r="IYS97" s="77"/>
      <c r="IYT97" s="74"/>
      <c r="IYU97" s="75"/>
      <c r="IYV97" s="77"/>
      <c r="IYW97" s="76"/>
      <c r="IYX97" s="73"/>
      <c r="IYY97" s="77"/>
      <c r="IYZ97" s="74"/>
      <c r="IZA97" s="75"/>
      <c r="IZB97" s="77"/>
      <c r="IZC97" s="76"/>
      <c r="IZD97" s="357"/>
      <c r="IZE97" s="358"/>
      <c r="IZF97" s="800"/>
      <c r="IZG97" s="550"/>
      <c r="IZH97" s="550"/>
      <c r="IZI97" s="551"/>
      <c r="IZJ97" s="78"/>
      <c r="IZK97" s="380"/>
      <c r="IZL97" s="381"/>
      <c r="IZM97" s="381"/>
      <c r="IZN97" s="381"/>
      <c r="IZO97" s="381"/>
      <c r="IZP97" s="381"/>
      <c r="IZQ97" s="381"/>
      <c r="IZR97" s="381"/>
      <c r="IZS97" s="381"/>
      <c r="IZT97" s="381"/>
      <c r="IZU97" s="381"/>
      <c r="IZV97" s="381"/>
      <c r="IZW97" s="381"/>
      <c r="IZX97" s="422"/>
      <c r="IZY97" s="354"/>
      <c r="IZZ97" s="355"/>
      <c r="JAA97" s="355"/>
      <c r="JAB97" s="356"/>
      <c r="JAC97" s="357"/>
      <c r="JAD97" s="355"/>
      <c r="JAE97" s="355"/>
      <c r="JAF97" s="356"/>
      <c r="JAG97" s="357"/>
      <c r="JAH97" s="355"/>
      <c r="JAI97" s="355"/>
      <c r="JAJ97" s="355"/>
      <c r="JAK97" s="355"/>
      <c r="JAL97" s="355"/>
      <c r="JAM97" s="355"/>
      <c r="JAN97" s="358"/>
      <c r="JAO97" s="73"/>
      <c r="JAP97" s="77"/>
      <c r="JAQ97" s="74"/>
      <c r="JAR97" s="75"/>
      <c r="JAS97" s="77"/>
      <c r="JAT97" s="76"/>
      <c r="JAU97" s="73"/>
      <c r="JAV97" s="77"/>
      <c r="JAW97" s="74"/>
      <c r="JAX97" s="75"/>
      <c r="JAY97" s="77"/>
      <c r="JAZ97" s="76"/>
      <c r="JBA97" s="73"/>
      <c r="JBB97" s="77"/>
      <c r="JBC97" s="74"/>
      <c r="JBD97" s="75"/>
      <c r="JBE97" s="77"/>
      <c r="JBF97" s="76"/>
      <c r="JBG97" s="73"/>
      <c r="JBH97" s="77"/>
      <c r="JBI97" s="74"/>
      <c r="JBJ97" s="75"/>
      <c r="JBK97" s="77"/>
      <c r="JBL97" s="76"/>
      <c r="JBM97" s="357"/>
      <c r="JBN97" s="358"/>
      <c r="JBO97" s="800"/>
      <c r="JBP97" s="550"/>
      <c r="JBQ97" s="550"/>
      <c r="JBR97" s="551"/>
      <c r="JBS97" s="78"/>
      <c r="JBT97" s="380"/>
      <c r="JBU97" s="381"/>
      <c r="JBV97" s="381"/>
      <c r="JBW97" s="381"/>
      <c r="JBX97" s="381"/>
      <c r="JBY97" s="381"/>
      <c r="JBZ97" s="381"/>
      <c r="JCA97" s="381"/>
      <c r="JCB97" s="381"/>
      <c r="JCC97" s="381"/>
      <c r="JCD97" s="381"/>
      <c r="JCE97" s="381"/>
      <c r="JCF97" s="381"/>
      <c r="JCG97" s="422"/>
      <c r="JCH97" s="354"/>
      <c r="JCI97" s="355"/>
      <c r="JCJ97" s="355"/>
      <c r="JCK97" s="356"/>
      <c r="JCL97" s="357"/>
      <c r="JCM97" s="355"/>
      <c r="JCN97" s="355"/>
      <c r="JCO97" s="356"/>
      <c r="JCP97" s="357"/>
      <c r="JCQ97" s="355"/>
      <c r="JCR97" s="355"/>
      <c r="JCS97" s="355"/>
      <c r="JCT97" s="355"/>
      <c r="JCU97" s="355"/>
      <c r="JCV97" s="355"/>
      <c r="JCW97" s="358"/>
      <c r="JCX97" s="73"/>
      <c r="JCY97" s="77"/>
      <c r="JCZ97" s="74"/>
      <c r="JDA97" s="75"/>
      <c r="JDB97" s="77"/>
      <c r="JDC97" s="76"/>
      <c r="JDD97" s="73"/>
      <c r="JDE97" s="77"/>
      <c r="JDF97" s="74"/>
      <c r="JDG97" s="75"/>
      <c r="JDH97" s="77"/>
      <c r="JDI97" s="76"/>
      <c r="JDJ97" s="73"/>
      <c r="JDK97" s="77"/>
      <c r="JDL97" s="74"/>
      <c r="JDM97" s="75"/>
      <c r="JDN97" s="77"/>
      <c r="JDO97" s="76"/>
      <c r="JDP97" s="73"/>
      <c r="JDQ97" s="77"/>
      <c r="JDR97" s="74"/>
      <c r="JDS97" s="75"/>
      <c r="JDT97" s="77"/>
      <c r="JDU97" s="76"/>
      <c r="JDV97" s="357"/>
      <c r="JDW97" s="358"/>
      <c r="JDX97" s="800"/>
      <c r="JDY97" s="550"/>
      <c r="JDZ97" s="550"/>
      <c r="JEA97" s="551"/>
      <c r="JEB97" s="78"/>
      <c r="JEC97" s="380"/>
      <c r="JED97" s="381"/>
      <c r="JEE97" s="381"/>
      <c r="JEF97" s="381"/>
      <c r="JEG97" s="381"/>
      <c r="JEH97" s="381"/>
      <c r="JEI97" s="381"/>
      <c r="JEJ97" s="381"/>
      <c r="JEK97" s="381"/>
      <c r="JEL97" s="381"/>
      <c r="JEM97" s="381"/>
      <c r="JEN97" s="381"/>
      <c r="JEO97" s="381"/>
      <c r="JEP97" s="422"/>
      <c r="JEQ97" s="354"/>
      <c r="JER97" s="355"/>
      <c r="JES97" s="355"/>
      <c r="JET97" s="356"/>
      <c r="JEU97" s="357"/>
      <c r="JEV97" s="355"/>
      <c r="JEW97" s="355"/>
      <c r="JEX97" s="356"/>
      <c r="JEY97" s="357"/>
      <c r="JEZ97" s="355"/>
      <c r="JFA97" s="355"/>
      <c r="JFB97" s="355"/>
      <c r="JFC97" s="355"/>
      <c r="JFD97" s="355"/>
      <c r="JFE97" s="355"/>
      <c r="JFF97" s="358"/>
      <c r="JFG97" s="73"/>
      <c r="JFH97" s="77"/>
      <c r="JFI97" s="74"/>
      <c r="JFJ97" s="75"/>
      <c r="JFK97" s="77"/>
      <c r="JFL97" s="76"/>
      <c r="JFM97" s="73"/>
      <c r="JFN97" s="77"/>
      <c r="JFO97" s="74"/>
      <c r="JFP97" s="75"/>
      <c r="JFQ97" s="77"/>
      <c r="JFR97" s="76"/>
      <c r="JFS97" s="73"/>
      <c r="JFT97" s="77"/>
      <c r="JFU97" s="74"/>
      <c r="JFV97" s="75"/>
      <c r="JFW97" s="77"/>
      <c r="JFX97" s="76"/>
      <c r="JFY97" s="73"/>
      <c r="JFZ97" s="77"/>
      <c r="JGA97" s="74"/>
      <c r="JGB97" s="75"/>
      <c r="JGC97" s="77"/>
      <c r="JGD97" s="76"/>
      <c r="JGE97" s="357"/>
      <c r="JGF97" s="358"/>
      <c r="JGG97" s="800"/>
      <c r="JGH97" s="550"/>
      <c r="JGI97" s="550"/>
      <c r="JGJ97" s="551"/>
      <c r="JGK97" s="78"/>
      <c r="JGL97" s="380"/>
      <c r="JGM97" s="381"/>
      <c r="JGN97" s="381"/>
      <c r="JGO97" s="381"/>
      <c r="JGP97" s="381"/>
      <c r="JGQ97" s="381"/>
      <c r="JGR97" s="381"/>
      <c r="JGS97" s="381"/>
      <c r="JGT97" s="381"/>
      <c r="JGU97" s="381"/>
      <c r="JGV97" s="381"/>
      <c r="JGW97" s="381"/>
      <c r="JGX97" s="381"/>
      <c r="JGY97" s="422"/>
      <c r="JGZ97" s="354"/>
      <c r="JHA97" s="355"/>
      <c r="JHB97" s="355"/>
      <c r="JHC97" s="356"/>
      <c r="JHD97" s="357"/>
      <c r="JHE97" s="355"/>
      <c r="JHF97" s="355"/>
      <c r="JHG97" s="356"/>
      <c r="JHH97" s="357"/>
      <c r="JHI97" s="355"/>
      <c r="JHJ97" s="355"/>
      <c r="JHK97" s="355"/>
      <c r="JHL97" s="355"/>
      <c r="JHM97" s="355"/>
      <c r="JHN97" s="355"/>
      <c r="JHO97" s="358"/>
      <c r="JHP97" s="73"/>
      <c r="JHQ97" s="77"/>
      <c r="JHR97" s="74"/>
      <c r="JHS97" s="75"/>
      <c r="JHT97" s="77"/>
      <c r="JHU97" s="76"/>
      <c r="JHV97" s="73"/>
      <c r="JHW97" s="77"/>
      <c r="JHX97" s="74"/>
      <c r="JHY97" s="75"/>
      <c r="JHZ97" s="77"/>
      <c r="JIA97" s="76"/>
      <c r="JIB97" s="73"/>
      <c r="JIC97" s="77"/>
      <c r="JID97" s="74"/>
      <c r="JIE97" s="75"/>
      <c r="JIF97" s="77"/>
      <c r="JIG97" s="76"/>
      <c r="JIH97" s="73"/>
      <c r="JII97" s="77"/>
      <c r="JIJ97" s="74"/>
      <c r="JIK97" s="75"/>
      <c r="JIL97" s="77"/>
      <c r="JIM97" s="76"/>
      <c r="JIN97" s="357"/>
      <c r="JIO97" s="358"/>
      <c r="JIP97" s="800"/>
      <c r="JIQ97" s="550"/>
      <c r="JIR97" s="550"/>
      <c r="JIS97" s="551"/>
      <c r="JIT97" s="78"/>
      <c r="JIU97" s="380"/>
      <c r="JIV97" s="381"/>
      <c r="JIW97" s="381"/>
      <c r="JIX97" s="381"/>
      <c r="JIY97" s="381"/>
      <c r="JIZ97" s="381"/>
      <c r="JJA97" s="381"/>
      <c r="JJB97" s="381"/>
      <c r="JJC97" s="381"/>
      <c r="JJD97" s="381"/>
      <c r="JJE97" s="381"/>
      <c r="JJF97" s="381"/>
      <c r="JJG97" s="381"/>
      <c r="JJH97" s="422"/>
      <c r="JJI97" s="354"/>
      <c r="JJJ97" s="355"/>
      <c r="JJK97" s="355"/>
      <c r="JJL97" s="356"/>
      <c r="JJM97" s="357"/>
      <c r="JJN97" s="355"/>
      <c r="JJO97" s="355"/>
      <c r="JJP97" s="356"/>
      <c r="JJQ97" s="357"/>
      <c r="JJR97" s="355"/>
      <c r="JJS97" s="355"/>
      <c r="JJT97" s="355"/>
      <c r="JJU97" s="355"/>
      <c r="JJV97" s="355"/>
      <c r="JJW97" s="355"/>
      <c r="JJX97" s="358"/>
      <c r="JJY97" s="73"/>
      <c r="JJZ97" s="77"/>
      <c r="JKA97" s="74"/>
      <c r="JKB97" s="75"/>
      <c r="JKC97" s="77"/>
      <c r="JKD97" s="76"/>
      <c r="JKE97" s="73"/>
      <c r="JKF97" s="77"/>
      <c r="JKG97" s="74"/>
      <c r="JKH97" s="75"/>
      <c r="JKI97" s="77"/>
      <c r="JKJ97" s="76"/>
      <c r="JKK97" s="73"/>
      <c r="JKL97" s="77"/>
      <c r="JKM97" s="74"/>
      <c r="JKN97" s="75"/>
      <c r="JKO97" s="77"/>
      <c r="JKP97" s="76"/>
      <c r="JKQ97" s="73"/>
      <c r="JKR97" s="77"/>
      <c r="JKS97" s="74"/>
      <c r="JKT97" s="75"/>
      <c r="JKU97" s="77"/>
      <c r="JKV97" s="76"/>
      <c r="JKW97" s="357"/>
      <c r="JKX97" s="358"/>
      <c r="JKY97" s="800"/>
      <c r="JKZ97" s="550"/>
      <c r="JLA97" s="550"/>
      <c r="JLB97" s="551"/>
      <c r="JLC97" s="78"/>
      <c r="JLD97" s="380"/>
      <c r="JLE97" s="381"/>
      <c r="JLF97" s="381"/>
      <c r="JLG97" s="381"/>
      <c r="JLH97" s="381"/>
      <c r="JLI97" s="381"/>
      <c r="JLJ97" s="381"/>
      <c r="JLK97" s="381"/>
      <c r="JLL97" s="381"/>
      <c r="JLM97" s="381"/>
      <c r="JLN97" s="381"/>
      <c r="JLO97" s="381"/>
      <c r="JLP97" s="381"/>
      <c r="JLQ97" s="422"/>
      <c r="JLR97" s="354"/>
      <c r="JLS97" s="355"/>
      <c r="JLT97" s="355"/>
      <c r="JLU97" s="356"/>
      <c r="JLV97" s="357"/>
      <c r="JLW97" s="355"/>
      <c r="JLX97" s="355"/>
      <c r="JLY97" s="356"/>
      <c r="JLZ97" s="357"/>
      <c r="JMA97" s="355"/>
      <c r="JMB97" s="355"/>
      <c r="JMC97" s="355"/>
      <c r="JMD97" s="355"/>
      <c r="JME97" s="355"/>
      <c r="JMF97" s="355"/>
      <c r="JMG97" s="358"/>
      <c r="JMH97" s="73"/>
      <c r="JMI97" s="77"/>
      <c r="JMJ97" s="74"/>
      <c r="JMK97" s="75"/>
      <c r="JML97" s="77"/>
      <c r="JMM97" s="76"/>
      <c r="JMN97" s="73"/>
      <c r="JMO97" s="77"/>
      <c r="JMP97" s="74"/>
      <c r="JMQ97" s="75"/>
      <c r="JMR97" s="77"/>
      <c r="JMS97" s="76"/>
      <c r="JMT97" s="73"/>
      <c r="JMU97" s="77"/>
      <c r="JMV97" s="74"/>
      <c r="JMW97" s="75"/>
      <c r="JMX97" s="77"/>
      <c r="JMY97" s="76"/>
      <c r="JMZ97" s="73"/>
      <c r="JNA97" s="77"/>
      <c r="JNB97" s="74"/>
      <c r="JNC97" s="75"/>
      <c r="JND97" s="77"/>
      <c r="JNE97" s="76"/>
      <c r="JNF97" s="357"/>
      <c r="JNG97" s="358"/>
      <c r="JNH97" s="800"/>
      <c r="JNI97" s="550"/>
      <c r="JNJ97" s="550"/>
      <c r="JNK97" s="551"/>
      <c r="JNL97" s="78"/>
      <c r="JNM97" s="380"/>
      <c r="JNN97" s="381"/>
      <c r="JNO97" s="381"/>
      <c r="JNP97" s="381"/>
      <c r="JNQ97" s="381"/>
      <c r="JNR97" s="381"/>
      <c r="JNS97" s="381"/>
      <c r="JNT97" s="381"/>
      <c r="JNU97" s="381"/>
      <c r="JNV97" s="381"/>
      <c r="JNW97" s="381"/>
      <c r="JNX97" s="381"/>
      <c r="JNY97" s="381"/>
      <c r="JNZ97" s="422"/>
      <c r="JOA97" s="354"/>
      <c r="JOB97" s="355"/>
      <c r="JOC97" s="355"/>
      <c r="JOD97" s="356"/>
      <c r="JOE97" s="357"/>
      <c r="JOF97" s="355"/>
      <c r="JOG97" s="355"/>
      <c r="JOH97" s="356"/>
      <c r="JOI97" s="357"/>
      <c r="JOJ97" s="355"/>
      <c r="JOK97" s="355"/>
      <c r="JOL97" s="355"/>
      <c r="JOM97" s="355"/>
      <c r="JON97" s="355"/>
      <c r="JOO97" s="355"/>
      <c r="JOP97" s="358"/>
      <c r="JOQ97" s="73"/>
      <c r="JOR97" s="77"/>
      <c r="JOS97" s="74"/>
      <c r="JOT97" s="75"/>
      <c r="JOU97" s="77"/>
      <c r="JOV97" s="76"/>
      <c r="JOW97" s="73"/>
      <c r="JOX97" s="77"/>
      <c r="JOY97" s="74"/>
      <c r="JOZ97" s="75"/>
      <c r="JPA97" s="77"/>
      <c r="JPB97" s="76"/>
      <c r="JPC97" s="73"/>
      <c r="JPD97" s="77"/>
      <c r="JPE97" s="74"/>
      <c r="JPF97" s="75"/>
      <c r="JPG97" s="77"/>
      <c r="JPH97" s="76"/>
      <c r="JPI97" s="73"/>
      <c r="JPJ97" s="77"/>
      <c r="JPK97" s="74"/>
      <c r="JPL97" s="75"/>
      <c r="JPM97" s="77"/>
      <c r="JPN97" s="76"/>
      <c r="JPO97" s="357"/>
      <c r="JPP97" s="358"/>
      <c r="JPQ97" s="800"/>
      <c r="JPR97" s="550"/>
      <c r="JPS97" s="550"/>
      <c r="JPT97" s="551"/>
      <c r="JPU97" s="78"/>
      <c r="JPV97" s="380"/>
      <c r="JPW97" s="381"/>
      <c r="JPX97" s="381"/>
      <c r="JPY97" s="381"/>
      <c r="JPZ97" s="381"/>
      <c r="JQA97" s="381"/>
      <c r="JQB97" s="381"/>
      <c r="JQC97" s="381"/>
      <c r="JQD97" s="381"/>
      <c r="JQE97" s="381"/>
      <c r="JQF97" s="381"/>
      <c r="JQG97" s="381"/>
      <c r="JQH97" s="381"/>
      <c r="JQI97" s="422"/>
      <c r="JQJ97" s="354"/>
      <c r="JQK97" s="355"/>
      <c r="JQL97" s="355"/>
      <c r="JQM97" s="356"/>
      <c r="JQN97" s="357"/>
      <c r="JQO97" s="355"/>
      <c r="JQP97" s="355"/>
      <c r="JQQ97" s="356"/>
      <c r="JQR97" s="357"/>
      <c r="JQS97" s="355"/>
      <c r="JQT97" s="355"/>
      <c r="JQU97" s="355"/>
      <c r="JQV97" s="355"/>
      <c r="JQW97" s="355"/>
      <c r="JQX97" s="355"/>
      <c r="JQY97" s="358"/>
      <c r="JQZ97" s="73"/>
      <c r="JRA97" s="77"/>
      <c r="JRB97" s="74"/>
      <c r="JRC97" s="75"/>
      <c r="JRD97" s="77"/>
      <c r="JRE97" s="76"/>
      <c r="JRF97" s="73"/>
      <c r="JRG97" s="77"/>
      <c r="JRH97" s="74"/>
      <c r="JRI97" s="75"/>
      <c r="JRJ97" s="77"/>
      <c r="JRK97" s="76"/>
      <c r="JRL97" s="73"/>
      <c r="JRM97" s="77"/>
      <c r="JRN97" s="74"/>
      <c r="JRO97" s="75"/>
      <c r="JRP97" s="77"/>
      <c r="JRQ97" s="76"/>
      <c r="JRR97" s="73"/>
      <c r="JRS97" s="77"/>
      <c r="JRT97" s="74"/>
      <c r="JRU97" s="75"/>
      <c r="JRV97" s="77"/>
      <c r="JRW97" s="76"/>
      <c r="JRX97" s="357"/>
      <c r="JRY97" s="358"/>
      <c r="JRZ97" s="800"/>
      <c r="JSA97" s="550"/>
      <c r="JSB97" s="550"/>
      <c r="JSC97" s="551"/>
      <c r="JSD97" s="78"/>
      <c r="JSE97" s="380"/>
      <c r="JSF97" s="381"/>
      <c r="JSG97" s="381"/>
      <c r="JSH97" s="381"/>
      <c r="JSI97" s="381"/>
      <c r="JSJ97" s="381"/>
      <c r="JSK97" s="381"/>
      <c r="JSL97" s="381"/>
      <c r="JSM97" s="381"/>
      <c r="JSN97" s="381"/>
      <c r="JSO97" s="381"/>
      <c r="JSP97" s="381"/>
      <c r="JSQ97" s="381"/>
      <c r="JSR97" s="422"/>
      <c r="JSS97" s="354"/>
      <c r="JST97" s="355"/>
      <c r="JSU97" s="355"/>
      <c r="JSV97" s="356"/>
      <c r="JSW97" s="357"/>
      <c r="JSX97" s="355"/>
      <c r="JSY97" s="355"/>
      <c r="JSZ97" s="356"/>
      <c r="JTA97" s="357"/>
      <c r="JTB97" s="355"/>
      <c r="JTC97" s="355"/>
      <c r="JTD97" s="355"/>
      <c r="JTE97" s="355"/>
      <c r="JTF97" s="355"/>
      <c r="JTG97" s="355"/>
      <c r="JTH97" s="358"/>
      <c r="JTI97" s="73"/>
      <c r="JTJ97" s="77"/>
      <c r="JTK97" s="74"/>
      <c r="JTL97" s="75"/>
      <c r="JTM97" s="77"/>
      <c r="JTN97" s="76"/>
      <c r="JTO97" s="73"/>
      <c r="JTP97" s="77"/>
      <c r="JTQ97" s="74"/>
      <c r="JTR97" s="75"/>
      <c r="JTS97" s="77"/>
      <c r="JTT97" s="76"/>
      <c r="JTU97" s="73"/>
      <c r="JTV97" s="77"/>
      <c r="JTW97" s="74"/>
      <c r="JTX97" s="75"/>
      <c r="JTY97" s="77"/>
      <c r="JTZ97" s="76"/>
      <c r="JUA97" s="73"/>
      <c r="JUB97" s="77"/>
      <c r="JUC97" s="74"/>
      <c r="JUD97" s="75"/>
      <c r="JUE97" s="77"/>
      <c r="JUF97" s="76"/>
      <c r="JUG97" s="357"/>
      <c r="JUH97" s="358"/>
      <c r="JUI97" s="800"/>
      <c r="JUJ97" s="550"/>
      <c r="JUK97" s="550"/>
      <c r="JUL97" s="551"/>
      <c r="JUM97" s="78"/>
      <c r="JUN97" s="380"/>
      <c r="JUO97" s="381"/>
      <c r="JUP97" s="381"/>
      <c r="JUQ97" s="381"/>
      <c r="JUR97" s="381"/>
      <c r="JUS97" s="381"/>
      <c r="JUT97" s="381"/>
      <c r="JUU97" s="381"/>
      <c r="JUV97" s="381"/>
      <c r="JUW97" s="381"/>
      <c r="JUX97" s="381"/>
      <c r="JUY97" s="381"/>
      <c r="JUZ97" s="381"/>
      <c r="JVA97" s="422"/>
      <c r="JVB97" s="354"/>
      <c r="JVC97" s="355"/>
      <c r="JVD97" s="355"/>
      <c r="JVE97" s="356"/>
      <c r="JVF97" s="357"/>
      <c r="JVG97" s="355"/>
      <c r="JVH97" s="355"/>
      <c r="JVI97" s="356"/>
      <c r="JVJ97" s="357"/>
      <c r="JVK97" s="355"/>
      <c r="JVL97" s="355"/>
      <c r="JVM97" s="355"/>
      <c r="JVN97" s="355"/>
      <c r="JVO97" s="355"/>
      <c r="JVP97" s="355"/>
      <c r="JVQ97" s="358"/>
      <c r="JVR97" s="73"/>
      <c r="JVS97" s="77"/>
      <c r="JVT97" s="74"/>
      <c r="JVU97" s="75"/>
      <c r="JVV97" s="77"/>
      <c r="JVW97" s="76"/>
      <c r="JVX97" s="73"/>
      <c r="JVY97" s="77"/>
      <c r="JVZ97" s="74"/>
      <c r="JWA97" s="75"/>
      <c r="JWB97" s="77"/>
      <c r="JWC97" s="76"/>
      <c r="JWD97" s="73"/>
      <c r="JWE97" s="77"/>
      <c r="JWF97" s="74"/>
      <c r="JWG97" s="75"/>
      <c r="JWH97" s="77"/>
      <c r="JWI97" s="76"/>
      <c r="JWJ97" s="73"/>
      <c r="JWK97" s="77"/>
      <c r="JWL97" s="74"/>
      <c r="JWM97" s="75"/>
      <c r="JWN97" s="77"/>
      <c r="JWO97" s="76"/>
      <c r="JWP97" s="357"/>
      <c r="JWQ97" s="358"/>
      <c r="JWR97" s="800"/>
      <c r="JWS97" s="550"/>
      <c r="JWT97" s="550"/>
      <c r="JWU97" s="551"/>
      <c r="JWV97" s="78"/>
      <c r="JWW97" s="380"/>
      <c r="JWX97" s="381"/>
      <c r="JWY97" s="381"/>
      <c r="JWZ97" s="381"/>
      <c r="JXA97" s="381"/>
      <c r="JXB97" s="381"/>
      <c r="JXC97" s="381"/>
      <c r="JXD97" s="381"/>
      <c r="JXE97" s="381"/>
      <c r="JXF97" s="381"/>
      <c r="JXG97" s="381"/>
      <c r="JXH97" s="381"/>
      <c r="JXI97" s="381"/>
      <c r="JXJ97" s="422"/>
      <c r="JXK97" s="354"/>
      <c r="JXL97" s="355"/>
      <c r="JXM97" s="355"/>
      <c r="JXN97" s="356"/>
      <c r="JXO97" s="357"/>
      <c r="JXP97" s="355"/>
      <c r="JXQ97" s="355"/>
      <c r="JXR97" s="356"/>
      <c r="JXS97" s="357"/>
      <c r="JXT97" s="355"/>
      <c r="JXU97" s="355"/>
      <c r="JXV97" s="355"/>
      <c r="JXW97" s="355"/>
      <c r="JXX97" s="355"/>
      <c r="JXY97" s="355"/>
      <c r="JXZ97" s="358"/>
      <c r="JYA97" s="73"/>
      <c r="JYB97" s="77"/>
      <c r="JYC97" s="74"/>
      <c r="JYD97" s="75"/>
      <c r="JYE97" s="77"/>
      <c r="JYF97" s="76"/>
      <c r="JYG97" s="73"/>
      <c r="JYH97" s="77"/>
      <c r="JYI97" s="74"/>
      <c r="JYJ97" s="75"/>
      <c r="JYK97" s="77"/>
      <c r="JYL97" s="76"/>
      <c r="JYM97" s="73"/>
      <c r="JYN97" s="77"/>
      <c r="JYO97" s="74"/>
      <c r="JYP97" s="75"/>
      <c r="JYQ97" s="77"/>
      <c r="JYR97" s="76"/>
      <c r="JYS97" s="73"/>
      <c r="JYT97" s="77"/>
      <c r="JYU97" s="74"/>
      <c r="JYV97" s="75"/>
      <c r="JYW97" s="77"/>
      <c r="JYX97" s="76"/>
      <c r="JYY97" s="357"/>
      <c r="JYZ97" s="358"/>
      <c r="JZA97" s="800"/>
      <c r="JZB97" s="550"/>
      <c r="JZC97" s="550"/>
      <c r="JZD97" s="551"/>
      <c r="JZE97" s="78"/>
      <c r="JZF97" s="380"/>
      <c r="JZG97" s="381"/>
      <c r="JZH97" s="381"/>
      <c r="JZI97" s="381"/>
      <c r="JZJ97" s="381"/>
      <c r="JZK97" s="381"/>
      <c r="JZL97" s="381"/>
      <c r="JZM97" s="381"/>
      <c r="JZN97" s="381"/>
      <c r="JZO97" s="381"/>
      <c r="JZP97" s="381"/>
      <c r="JZQ97" s="381"/>
      <c r="JZR97" s="381"/>
      <c r="JZS97" s="422"/>
      <c r="JZT97" s="354"/>
      <c r="JZU97" s="355"/>
      <c r="JZV97" s="355"/>
      <c r="JZW97" s="356"/>
      <c r="JZX97" s="357"/>
      <c r="JZY97" s="355"/>
      <c r="JZZ97" s="355"/>
      <c r="KAA97" s="356"/>
      <c r="KAB97" s="357"/>
      <c r="KAC97" s="355"/>
      <c r="KAD97" s="355"/>
      <c r="KAE97" s="355"/>
      <c r="KAF97" s="355"/>
      <c r="KAG97" s="355"/>
      <c r="KAH97" s="355"/>
      <c r="KAI97" s="358"/>
      <c r="KAJ97" s="73"/>
      <c r="KAK97" s="77"/>
      <c r="KAL97" s="74"/>
      <c r="KAM97" s="75"/>
      <c r="KAN97" s="77"/>
      <c r="KAO97" s="76"/>
      <c r="KAP97" s="73"/>
      <c r="KAQ97" s="77"/>
      <c r="KAR97" s="74"/>
      <c r="KAS97" s="75"/>
      <c r="KAT97" s="77"/>
      <c r="KAU97" s="76"/>
      <c r="KAV97" s="73"/>
      <c r="KAW97" s="77"/>
      <c r="KAX97" s="74"/>
      <c r="KAY97" s="75"/>
      <c r="KAZ97" s="77"/>
      <c r="KBA97" s="76"/>
      <c r="KBB97" s="73"/>
      <c r="KBC97" s="77"/>
      <c r="KBD97" s="74"/>
      <c r="KBE97" s="75"/>
      <c r="KBF97" s="77"/>
      <c r="KBG97" s="76"/>
      <c r="KBH97" s="357"/>
      <c r="KBI97" s="358"/>
      <c r="KBJ97" s="800"/>
      <c r="KBK97" s="550"/>
      <c r="KBL97" s="550"/>
      <c r="KBM97" s="551"/>
      <c r="KBN97" s="78"/>
      <c r="KBO97" s="380"/>
      <c r="KBP97" s="381"/>
      <c r="KBQ97" s="381"/>
      <c r="KBR97" s="381"/>
      <c r="KBS97" s="381"/>
      <c r="KBT97" s="381"/>
      <c r="KBU97" s="381"/>
      <c r="KBV97" s="381"/>
      <c r="KBW97" s="381"/>
      <c r="KBX97" s="381"/>
      <c r="KBY97" s="381"/>
      <c r="KBZ97" s="381"/>
      <c r="KCA97" s="381"/>
      <c r="KCB97" s="422"/>
      <c r="KCC97" s="354"/>
      <c r="KCD97" s="355"/>
      <c r="KCE97" s="355"/>
      <c r="KCF97" s="356"/>
      <c r="KCG97" s="357"/>
      <c r="KCH97" s="355"/>
      <c r="KCI97" s="355"/>
      <c r="KCJ97" s="356"/>
      <c r="KCK97" s="357"/>
      <c r="KCL97" s="355"/>
      <c r="KCM97" s="355"/>
      <c r="KCN97" s="355"/>
      <c r="KCO97" s="355"/>
      <c r="KCP97" s="355"/>
      <c r="KCQ97" s="355"/>
      <c r="KCR97" s="358"/>
      <c r="KCS97" s="73"/>
      <c r="KCT97" s="77"/>
      <c r="KCU97" s="74"/>
      <c r="KCV97" s="75"/>
      <c r="KCW97" s="77"/>
      <c r="KCX97" s="76"/>
      <c r="KCY97" s="73"/>
      <c r="KCZ97" s="77"/>
      <c r="KDA97" s="74"/>
      <c r="KDB97" s="75"/>
      <c r="KDC97" s="77"/>
      <c r="KDD97" s="76"/>
      <c r="KDE97" s="73"/>
      <c r="KDF97" s="77"/>
      <c r="KDG97" s="74"/>
      <c r="KDH97" s="75"/>
      <c r="KDI97" s="77"/>
      <c r="KDJ97" s="76"/>
      <c r="KDK97" s="73"/>
      <c r="KDL97" s="77"/>
      <c r="KDM97" s="74"/>
      <c r="KDN97" s="75"/>
      <c r="KDO97" s="77"/>
      <c r="KDP97" s="76"/>
      <c r="KDQ97" s="357"/>
      <c r="KDR97" s="358"/>
      <c r="KDS97" s="800"/>
      <c r="KDT97" s="550"/>
      <c r="KDU97" s="550"/>
      <c r="KDV97" s="551"/>
      <c r="KDW97" s="78"/>
      <c r="KDX97" s="380"/>
      <c r="KDY97" s="381"/>
      <c r="KDZ97" s="381"/>
      <c r="KEA97" s="381"/>
      <c r="KEB97" s="381"/>
      <c r="KEC97" s="381"/>
      <c r="KED97" s="381"/>
      <c r="KEE97" s="381"/>
      <c r="KEF97" s="381"/>
      <c r="KEG97" s="381"/>
      <c r="KEH97" s="381"/>
      <c r="KEI97" s="381"/>
      <c r="KEJ97" s="381"/>
      <c r="KEK97" s="422"/>
      <c r="KEL97" s="354"/>
      <c r="KEM97" s="355"/>
      <c r="KEN97" s="355"/>
      <c r="KEO97" s="356"/>
      <c r="KEP97" s="357"/>
      <c r="KEQ97" s="355"/>
      <c r="KER97" s="355"/>
      <c r="KES97" s="356"/>
      <c r="KET97" s="357"/>
      <c r="KEU97" s="355"/>
      <c r="KEV97" s="355"/>
      <c r="KEW97" s="355"/>
      <c r="KEX97" s="355"/>
      <c r="KEY97" s="355"/>
      <c r="KEZ97" s="355"/>
      <c r="KFA97" s="358"/>
      <c r="KFB97" s="73"/>
      <c r="KFC97" s="77"/>
      <c r="KFD97" s="74"/>
      <c r="KFE97" s="75"/>
      <c r="KFF97" s="77"/>
      <c r="KFG97" s="76"/>
      <c r="KFH97" s="73"/>
      <c r="KFI97" s="77"/>
      <c r="KFJ97" s="74"/>
      <c r="KFK97" s="75"/>
      <c r="KFL97" s="77"/>
      <c r="KFM97" s="76"/>
      <c r="KFN97" s="73"/>
      <c r="KFO97" s="77"/>
      <c r="KFP97" s="74"/>
      <c r="KFQ97" s="75"/>
      <c r="KFR97" s="77"/>
      <c r="KFS97" s="76"/>
      <c r="KFT97" s="73"/>
      <c r="KFU97" s="77"/>
      <c r="KFV97" s="74"/>
      <c r="KFW97" s="75"/>
      <c r="KFX97" s="77"/>
      <c r="KFY97" s="76"/>
      <c r="KFZ97" s="357"/>
      <c r="KGA97" s="358"/>
      <c r="KGB97" s="800"/>
      <c r="KGC97" s="550"/>
      <c r="KGD97" s="550"/>
      <c r="KGE97" s="551"/>
      <c r="KGF97" s="78"/>
      <c r="KGG97" s="380"/>
      <c r="KGH97" s="381"/>
      <c r="KGI97" s="381"/>
      <c r="KGJ97" s="381"/>
      <c r="KGK97" s="381"/>
      <c r="KGL97" s="381"/>
      <c r="KGM97" s="381"/>
      <c r="KGN97" s="381"/>
      <c r="KGO97" s="381"/>
      <c r="KGP97" s="381"/>
      <c r="KGQ97" s="381"/>
      <c r="KGR97" s="381"/>
      <c r="KGS97" s="381"/>
      <c r="KGT97" s="422"/>
      <c r="KGU97" s="354"/>
      <c r="KGV97" s="355"/>
      <c r="KGW97" s="355"/>
      <c r="KGX97" s="356"/>
      <c r="KGY97" s="357"/>
      <c r="KGZ97" s="355"/>
      <c r="KHA97" s="355"/>
      <c r="KHB97" s="356"/>
      <c r="KHC97" s="357"/>
      <c r="KHD97" s="355"/>
      <c r="KHE97" s="355"/>
      <c r="KHF97" s="355"/>
      <c r="KHG97" s="355"/>
      <c r="KHH97" s="355"/>
      <c r="KHI97" s="355"/>
      <c r="KHJ97" s="358"/>
      <c r="KHK97" s="73"/>
      <c r="KHL97" s="77"/>
      <c r="KHM97" s="74"/>
      <c r="KHN97" s="75"/>
      <c r="KHO97" s="77"/>
      <c r="KHP97" s="76"/>
      <c r="KHQ97" s="73"/>
      <c r="KHR97" s="77"/>
      <c r="KHS97" s="74"/>
      <c r="KHT97" s="75"/>
      <c r="KHU97" s="77"/>
      <c r="KHV97" s="76"/>
      <c r="KHW97" s="73"/>
      <c r="KHX97" s="77"/>
      <c r="KHY97" s="74"/>
      <c r="KHZ97" s="75"/>
      <c r="KIA97" s="77"/>
      <c r="KIB97" s="76"/>
      <c r="KIC97" s="73"/>
      <c r="KID97" s="77"/>
      <c r="KIE97" s="74"/>
      <c r="KIF97" s="75"/>
      <c r="KIG97" s="77"/>
      <c r="KIH97" s="76"/>
      <c r="KII97" s="357"/>
      <c r="KIJ97" s="358"/>
      <c r="KIK97" s="800"/>
      <c r="KIL97" s="550"/>
      <c r="KIM97" s="550"/>
      <c r="KIN97" s="551"/>
      <c r="KIO97" s="78"/>
      <c r="KIP97" s="380"/>
      <c r="KIQ97" s="381"/>
      <c r="KIR97" s="381"/>
      <c r="KIS97" s="381"/>
      <c r="KIT97" s="381"/>
      <c r="KIU97" s="381"/>
      <c r="KIV97" s="381"/>
      <c r="KIW97" s="381"/>
      <c r="KIX97" s="381"/>
      <c r="KIY97" s="381"/>
      <c r="KIZ97" s="381"/>
      <c r="KJA97" s="381"/>
      <c r="KJB97" s="381"/>
      <c r="KJC97" s="422"/>
      <c r="KJD97" s="354"/>
      <c r="KJE97" s="355"/>
      <c r="KJF97" s="355"/>
      <c r="KJG97" s="356"/>
      <c r="KJH97" s="357"/>
      <c r="KJI97" s="355"/>
      <c r="KJJ97" s="355"/>
      <c r="KJK97" s="356"/>
      <c r="KJL97" s="357"/>
      <c r="KJM97" s="355"/>
      <c r="KJN97" s="355"/>
      <c r="KJO97" s="355"/>
      <c r="KJP97" s="355"/>
      <c r="KJQ97" s="355"/>
      <c r="KJR97" s="355"/>
      <c r="KJS97" s="358"/>
      <c r="KJT97" s="73"/>
      <c r="KJU97" s="77"/>
      <c r="KJV97" s="74"/>
      <c r="KJW97" s="75"/>
      <c r="KJX97" s="77"/>
      <c r="KJY97" s="76"/>
      <c r="KJZ97" s="73"/>
      <c r="KKA97" s="77"/>
      <c r="KKB97" s="74"/>
      <c r="KKC97" s="75"/>
      <c r="KKD97" s="77"/>
      <c r="KKE97" s="76"/>
      <c r="KKF97" s="73"/>
      <c r="KKG97" s="77"/>
      <c r="KKH97" s="74"/>
      <c r="KKI97" s="75"/>
      <c r="KKJ97" s="77"/>
      <c r="KKK97" s="76"/>
      <c r="KKL97" s="73"/>
      <c r="KKM97" s="77"/>
      <c r="KKN97" s="74"/>
      <c r="KKO97" s="75"/>
      <c r="KKP97" s="77"/>
      <c r="KKQ97" s="76"/>
      <c r="KKR97" s="357"/>
      <c r="KKS97" s="358"/>
      <c r="KKT97" s="800"/>
      <c r="KKU97" s="550"/>
      <c r="KKV97" s="550"/>
      <c r="KKW97" s="551"/>
      <c r="KKX97" s="78"/>
      <c r="KKY97" s="380"/>
      <c r="KKZ97" s="381"/>
      <c r="KLA97" s="381"/>
      <c r="KLB97" s="381"/>
      <c r="KLC97" s="381"/>
      <c r="KLD97" s="381"/>
      <c r="KLE97" s="381"/>
      <c r="KLF97" s="381"/>
      <c r="KLG97" s="381"/>
      <c r="KLH97" s="381"/>
      <c r="KLI97" s="381"/>
      <c r="KLJ97" s="381"/>
      <c r="KLK97" s="381"/>
      <c r="KLL97" s="422"/>
      <c r="KLM97" s="354"/>
      <c r="KLN97" s="355"/>
      <c r="KLO97" s="355"/>
      <c r="KLP97" s="356"/>
      <c r="KLQ97" s="357"/>
      <c r="KLR97" s="355"/>
      <c r="KLS97" s="355"/>
      <c r="KLT97" s="356"/>
      <c r="KLU97" s="357"/>
      <c r="KLV97" s="355"/>
      <c r="KLW97" s="355"/>
      <c r="KLX97" s="355"/>
      <c r="KLY97" s="355"/>
      <c r="KLZ97" s="355"/>
      <c r="KMA97" s="355"/>
      <c r="KMB97" s="358"/>
      <c r="KMC97" s="73"/>
      <c r="KMD97" s="77"/>
      <c r="KME97" s="74"/>
      <c r="KMF97" s="75"/>
      <c r="KMG97" s="77"/>
      <c r="KMH97" s="76"/>
      <c r="KMI97" s="73"/>
      <c r="KMJ97" s="77"/>
      <c r="KMK97" s="74"/>
      <c r="KML97" s="75"/>
      <c r="KMM97" s="77"/>
      <c r="KMN97" s="76"/>
      <c r="KMO97" s="73"/>
      <c r="KMP97" s="77"/>
      <c r="KMQ97" s="74"/>
      <c r="KMR97" s="75"/>
      <c r="KMS97" s="77"/>
      <c r="KMT97" s="76"/>
      <c r="KMU97" s="73"/>
      <c r="KMV97" s="77"/>
      <c r="KMW97" s="74"/>
      <c r="KMX97" s="75"/>
      <c r="KMY97" s="77"/>
      <c r="KMZ97" s="76"/>
      <c r="KNA97" s="357"/>
      <c r="KNB97" s="358"/>
      <c r="KNC97" s="800"/>
      <c r="KND97" s="550"/>
      <c r="KNE97" s="550"/>
      <c r="KNF97" s="551"/>
      <c r="KNG97" s="78"/>
      <c r="KNH97" s="380"/>
      <c r="KNI97" s="381"/>
      <c r="KNJ97" s="381"/>
      <c r="KNK97" s="381"/>
      <c r="KNL97" s="381"/>
      <c r="KNM97" s="381"/>
      <c r="KNN97" s="381"/>
      <c r="KNO97" s="381"/>
      <c r="KNP97" s="381"/>
      <c r="KNQ97" s="381"/>
      <c r="KNR97" s="381"/>
      <c r="KNS97" s="381"/>
      <c r="KNT97" s="381"/>
      <c r="KNU97" s="422"/>
      <c r="KNV97" s="354"/>
      <c r="KNW97" s="355"/>
      <c r="KNX97" s="355"/>
      <c r="KNY97" s="356"/>
      <c r="KNZ97" s="357"/>
      <c r="KOA97" s="355"/>
      <c r="KOB97" s="355"/>
      <c r="KOC97" s="356"/>
      <c r="KOD97" s="357"/>
      <c r="KOE97" s="355"/>
      <c r="KOF97" s="355"/>
      <c r="KOG97" s="355"/>
      <c r="KOH97" s="355"/>
      <c r="KOI97" s="355"/>
      <c r="KOJ97" s="355"/>
      <c r="KOK97" s="358"/>
      <c r="KOL97" s="73"/>
      <c r="KOM97" s="77"/>
      <c r="KON97" s="74"/>
      <c r="KOO97" s="75"/>
      <c r="KOP97" s="77"/>
      <c r="KOQ97" s="76"/>
      <c r="KOR97" s="73"/>
      <c r="KOS97" s="77"/>
      <c r="KOT97" s="74"/>
      <c r="KOU97" s="75"/>
      <c r="KOV97" s="77"/>
      <c r="KOW97" s="76"/>
      <c r="KOX97" s="73"/>
      <c r="KOY97" s="77"/>
      <c r="KOZ97" s="74"/>
      <c r="KPA97" s="75"/>
      <c r="KPB97" s="77"/>
      <c r="KPC97" s="76"/>
      <c r="KPD97" s="73"/>
      <c r="KPE97" s="77"/>
      <c r="KPF97" s="74"/>
      <c r="KPG97" s="75"/>
      <c r="KPH97" s="77"/>
      <c r="KPI97" s="76"/>
      <c r="KPJ97" s="357"/>
      <c r="KPK97" s="358"/>
      <c r="KPL97" s="800"/>
      <c r="KPM97" s="550"/>
      <c r="KPN97" s="550"/>
      <c r="KPO97" s="551"/>
      <c r="KPP97" s="78"/>
      <c r="KPQ97" s="380"/>
      <c r="KPR97" s="381"/>
      <c r="KPS97" s="381"/>
      <c r="KPT97" s="381"/>
      <c r="KPU97" s="381"/>
      <c r="KPV97" s="381"/>
      <c r="KPW97" s="381"/>
      <c r="KPX97" s="381"/>
      <c r="KPY97" s="381"/>
      <c r="KPZ97" s="381"/>
      <c r="KQA97" s="381"/>
      <c r="KQB97" s="381"/>
      <c r="KQC97" s="381"/>
      <c r="KQD97" s="422"/>
      <c r="KQE97" s="354"/>
      <c r="KQF97" s="355"/>
      <c r="KQG97" s="355"/>
      <c r="KQH97" s="356"/>
      <c r="KQI97" s="357"/>
      <c r="KQJ97" s="355"/>
      <c r="KQK97" s="355"/>
      <c r="KQL97" s="356"/>
      <c r="KQM97" s="357"/>
      <c r="KQN97" s="355"/>
      <c r="KQO97" s="355"/>
      <c r="KQP97" s="355"/>
      <c r="KQQ97" s="355"/>
      <c r="KQR97" s="355"/>
      <c r="KQS97" s="355"/>
      <c r="KQT97" s="358"/>
      <c r="KQU97" s="73"/>
      <c r="KQV97" s="77"/>
      <c r="KQW97" s="74"/>
      <c r="KQX97" s="75"/>
      <c r="KQY97" s="77"/>
      <c r="KQZ97" s="76"/>
      <c r="KRA97" s="73"/>
      <c r="KRB97" s="77"/>
      <c r="KRC97" s="74"/>
      <c r="KRD97" s="75"/>
      <c r="KRE97" s="77"/>
      <c r="KRF97" s="76"/>
      <c r="KRG97" s="73"/>
      <c r="KRH97" s="77"/>
      <c r="KRI97" s="74"/>
      <c r="KRJ97" s="75"/>
      <c r="KRK97" s="77"/>
      <c r="KRL97" s="76"/>
      <c r="KRM97" s="73"/>
      <c r="KRN97" s="77"/>
      <c r="KRO97" s="74"/>
      <c r="KRP97" s="75"/>
      <c r="KRQ97" s="77"/>
      <c r="KRR97" s="76"/>
      <c r="KRS97" s="357"/>
      <c r="KRT97" s="358"/>
      <c r="KRU97" s="800"/>
      <c r="KRV97" s="550"/>
      <c r="KRW97" s="550"/>
      <c r="KRX97" s="551"/>
      <c r="KRY97" s="78"/>
      <c r="KRZ97" s="380"/>
      <c r="KSA97" s="381"/>
      <c r="KSB97" s="381"/>
      <c r="KSC97" s="381"/>
      <c r="KSD97" s="381"/>
      <c r="KSE97" s="381"/>
      <c r="KSF97" s="381"/>
      <c r="KSG97" s="381"/>
      <c r="KSH97" s="381"/>
      <c r="KSI97" s="381"/>
      <c r="KSJ97" s="381"/>
      <c r="KSK97" s="381"/>
      <c r="KSL97" s="381"/>
      <c r="KSM97" s="422"/>
      <c r="KSN97" s="354"/>
      <c r="KSO97" s="355"/>
      <c r="KSP97" s="355"/>
      <c r="KSQ97" s="356"/>
      <c r="KSR97" s="357"/>
      <c r="KSS97" s="355"/>
      <c r="KST97" s="355"/>
      <c r="KSU97" s="356"/>
      <c r="KSV97" s="357"/>
      <c r="KSW97" s="355"/>
      <c r="KSX97" s="355"/>
      <c r="KSY97" s="355"/>
      <c r="KSZ97" s="355"/>
      <c r="KTA97" s="355"/>
      <c r="KTB97" s="355"/>
      <c r="KTC97" s="358"/>
      <c r="KTD97" s="73"/>
      <c r="KTE97" s="77"/>
      <c r="KTF97" s="74"/>
      <c r="KTG97" s="75"/>
      <c r="KTH97" s="77"/>
      <c r="KTI97" s="76"/>
      <c r="KTJ97" s="73"/>
      <c r="KTK97" s="77"/>
      <c r="KTL97" s="74"/>
      <c r="KTM97" s="75"/>
      <c r="KTN97" s="77"/>
      <c r="KTO97" s="76"/>
      <c r="KTP97" s="73"/>
      <c r="KTQ97" s="77"/>
      <c r="KTR97" s="74"/>
      <c r="KTS97" s="75"/>
      <c r="KTT97" s="77"/>
      <c r="KTU97" s="76"/>
      <c r="KTV97" s="73"/>
      <c r="KTW97" s="77"/>
      <c r="KTX97" s="74"/>
      <c r="KTY97" s="75"/>
      <c r="KTZ97" s="77"/>
      <c r="KUA97" s="76"/>
      <c r="KUB97" s="357"/>
      <c r="KUC97" s="358"/>
      <c r="KUD97" s="800"/>
      <c r="KUE97" s="550"/>
      <c r="KUF97" s="550"/>
      <c r="KUG97" s="551"/>
      <c r="KUH97" s="78"/>
      <c r="KUI97" s="380"/>
      <c r="KUJ97" s="381"/>
      <c r="KUK97" s="381"/>
      <c r="KUL97" s="381"/>
      <c r="KUM97" s="381"/>
      <c r="KUN97" s="381"/>
      <c r="KUO97" s="381"/>
      <c r="KUP97" s="381"/>
      <c r="KUQ97" s="381"/>
      <c r="KUR97" s="381"/>
      <c r="KUS97" s="381"/>
      <c r="KUT97" s="381"/>
      <c r="KUU97" s="381"/>
      <c r="KUV97" s="422"/>
      <c r="KUW97" s="354"/>
      <c r="KUX97" s="355"/>
      <c r="KUY97" s="355"/>
      <c r="KUZ97" s="356"/>
      <c r="KVA97" s="357"/>
      <c r="KVB97" s="355"/>
      <c r="KVC97" s="355"/>
      <c r="KVD97" s="356"/>
      <c r="KVE97" s="357"/>
      <c r="KVF97" s="355"/>
      <c r="KVG97" s="355"/>
      <c r="KVH97" s="355"/>
      <c r="KVI97" s="355"/>
      <c r="KVJ97" s="355"/>
      <c r="KVK97" s="355"/>
      <c r="KVL97" s="358"/>
      <c r="KVM97" s="73"/>
      <c r="KVN97" s="77"/>
      <c r="KVO97" s="74"/>
      <c r="KVP97" s="75"/>
      <c r="KVQ97" s="77"/>
      <c r="KVR97" s="76"/>
      <c r="KVS97" s="73"/>
      <c r="KVT97" s="77"/>
      <c r="KVU97" s="74"/>
      <c r="KVV97" s="75"/>
      <c r="KVW97" s="77"/>
      <c r="KVX97" s="76"/>
      <c r="KVY97" s="73"/>
      <c r="KVZ97" s="77"/>
      <c r="KWA97" s="74"/>
      <c r="KWB97" s="75"/>
      <c r="KWC97" s="77"/>
      <c r="KWD97" s="76"/>
      <c r="KWE97" s="73"/>
      <c r="KWF97" s="77"/>
      <c r="KWG97" s="74"/>
      <c r="KWH97" s="75"/>
      <c r="KWI97" s="77"/>
      <c r="KWJ97" s="76"/>
      <c r="KWK97" s="357"/>
      <c r="KWL97" s="358"/>
      <c r="KWM97" s="800"/>
      <c r="KWN97" s="550"/>
      <c r="KWO97" s="550"/>
      <c r="KWP97" s="551"/>
      <c r="KWQ97" s="78"/>
      <c r="KWR97" s="380"/>
      <c r="KWS97" s="381"/>
      <c r="KWT97" s="381"/>
      <c r="KWU97" s="381"/>
      <c r="KWV97" s="381"/>
      <c r="KWW97" s="381"/>
      <c r="KWX97" s="381"/>
      <c r="KWY97" s="381"/>
      <c r="KWZ97" s="381"/>
      <c r="KXA97" s="381"/>
      <c r="KXB97" s="381"/>
      <c r="KXC97" s="381"/>
      <c r="KXD97" s="381"/>
      <c r="KXE97" s="422"/>
      <c r="KXF97" s="354"/>
      <c r="KXG97" s="355"/>
      <c r="KXH97" s="355"/>
      <c r="KXI97" s="356"/>
      <c r="KXJ97" s="357"/>
      <c r="KXK97" s="355"/>
      <c r="KXL97" s="355"/>
      <c r="KXM97" s="356"/>
      <c r="KXN97" s="357"/>
      <c r="KXO97" s="355"/>
      <c r="KXP97" s="355"/>
      <c r="KXQ97" s="355"/>
      <c r="KXR97" s="355"/>
      <c r="KXS97" s="355"/>
      <c r="KXT97" s="355"/>
      <c r="KXU97" s="358"/>
      <c r="KXV97" s="73"/>
      <c r="KXW97" s="77"/>
      <c r="KXX97" s="74"/>
      <c r="KXY97" s="75"/>
      <c r="KXZ97" s="77"/>
      <c r="KYA97" s="76"/>
      <c r="KYB97" s="73"/>
      <c r="KYC97" s="77"/>
      <c r="KYD97" s="74"/>
      <c r="KYE97" s="75"/>
      <c r="KYF97" s="77"/>
      <c r="KYG97" s="76"/>
      <c r="KYH97" s="73"/>
      <c r="KYI97" s="77"/>
      <c r="KYJ97" s="74"/>
      <c r="KYK97" s="75"/>
      <c r="KYL97" s="77"/>
      <c r="KYM97" s="76"/>
      <c r="KYN97" s="73"/>
      <c r="KYO97" s="77"/>
      <c r="KYP97" s="74"/>
      <c r="KYQ97" s="75"/>
      <c r="KYR97" s="77"/>
      <c r="KYS97" s="76"/>
      <c r="KYT97" s="357"/>
      <c r="KYU97" s="358"/>
      <c r="KYV97" s="800"/>
      <c r="KYW97" s="550"/>
      <c r="KYX97" s="550"/>
      <c r="KYY97" s="551"/>
      <c r="KYZ97" s="78"/>
      <c r="KZA97" s="380"/>
      <c r="KZB97" s="381"/>
      <c r="KZC97" s="381"/>
      <c r="KZD97" s="381"/>
      <c r="KZE97" s="381"/>
      <c r="KZF97" s="381"/>
      <c r="KZG97" s="381"/>
      <c r="KZH97" s="381"/>
      <c r="KZI97" s="381"/>
      <c r="KZJ97" s="381"/>
      <c r="KZK97" s="381"/>
      <c r="KZL97" s="381"/>
      <c r="KZM97" s="381"/>
      <c r="KZN97" s="422"/>
      <c r="KZO97" s="354"/>
      <c r="KZP97" s="355"/>
      <c r="KZQ97" s="355"/>
      <c r="KZR97" s="356"/>
      <c r="KZS97" s="357"/>
      <c r="KZT97" s="355"/>
      <c r="KZU97" s="355"/>
      <c r="KZV97" s="356"/>
      <c r="KZW97" s="357"/>
      <c r="KZX97" s="355"/>
      <c r="KZY97" s="355"/>
      <c r="KZZ97" s="355"/>
      <c r="LAA97" s="355"/>
      <c r="LAB97" s="355"/>
      <c r="LAC97" s="355"/>
      <c r="LAD97" s="358"/>
      <c r="LAE97" s="73"/>
      <c r="LAF97" s="77"/>
      <c r="LAG97" s="74"/>
      <c r="LAH97" s="75"/>
      <c r="LAI97" s="77"/>
      <c r="LAJ97" s="76"/>
      <c r="LAK97" s="73"/>
      <c r="LAL97" s="77"/>
      <c r="LAM97" s="74"/>
      <c r="LAN97" s="75"/>
      <c r="LAO97" s="77"/>
      <c r="LAP97" s="76"/>
      <c r="LAQ97" s="73"/>
      <c r="LAR97" s="77"/>
      <c r="LAS97" s="74"/>
      <c r="LAT97" s="75"/>
      <c r="LAU97" s="77"/>
      <c r="LAV97" s="76"/>
      <c r="LAW97" s="73"/>
      <c r="LAX97" s="77"/>
      <c r="LAY97" s="74"/>
      <c r="LAZ97" s="75"/>
      <c r="LBA97" s="77"/>
      <c r="LBB97" s="76"/>
      <c r="LBC97" s="357"/>
      <c r="LBD97" s="358"/>
      <c r="LBE97" s="800"/>
      <c r="LBF97" s="550"/>
      <c r="LBG97" s="550"/>
      <c r="LBH97" s="551"/>
      <c r="LBI97" s="78"/>
      <c r="LBJ97" s="380"/>
      <c r="LBK97" s="381"/>
      <c r="LBL97" s="381"/>
      <c r="LBM97" s="381"/>
      <c r="LBN97" s="381"/>
      <c r="LBO97" s="381"/>
      <c r="LBP97" s="381"/>
      <c r="LBQ97" s="381"/>
      <c r="LBR97" s="381"/>
      <c r="LBS97" s="381"/>
      <c r="LBT97" s="381"/>
      <c r="LBU97" s="381"/>
      <c r="LBV97" s="381"/>
      <c r="LBW97" s="422"/>
      <c r="LBX97" s="354"/>
      <c r="LBY97" s="355"/>
      <c r="LBZ97" s="355"/>
      <c r="LCA97" s="356"/>
      <c r="LCB97" s="357"/>
      <c r="LCC97" s="355"/>
      <c r="LCD97" s="355"/>
      <c r="LCE97" s="356"/>
      <c r="LCF97" s="357"/>
      <c r="LCG97" s="355"/>
      <c r="LCH97" s="355"/>
      <c r="LCI97" s="355"/>
      <c r="LCJ97" s="355"/>
      <c r="LCK97" s="355"/>
      <c r="LCL97" s="355"/>
      <c r="LCM97" s="358"/>
      <c r="LCN97" s="73"/>
      <c r="LCO97" s="77"/>
      <c r="LCP97" s="74"/>
      <c r="LCQ97" s="75"/>
      <c r="LCR97" s="77"/>
      <c r="LCS97" s="76"/>
      <c r="LCT97" s="73"/>
      <c r="LCU97" s="77"/>
      <c r="LCV97" s="74"/>
      <c r="LCW97" s="75"/>
      <c r="LCX97" s="77"/>
      <c r="LCY97" s="76"/>
      <c r="LCZ97" s="73"/>
      <c r="LDA97" s="77"/>
      <c r="LDB97" s="74"/>
      <c r="LDC97" s="75"/>
      <c r="LDD97" s="77"/>
      <c r="LDE97" s="76"/>
      <c r="LDF97" s="73"/>
      <c r="LDG97" s="77"/>
      <c r="LDH97" s="74"/>
      <c r="LDI97" s="75"/>
      <c r="LDJ97" s="77"/>
      <c r="LDK97" s="76"/>
      <c r="LDL97" s="357"/>
      <c r="LDM97" s="358"/>
      <c r="LDN97" s="800"/>
      <c r="LDO97" s="550"/>
      <c r="LDP97" s="550"/>
      <c r="LDQ97" s="551"/>
      <c r="LDR97" s="78"/>
      <c r="LDS97" s="380"/>
      <c r="LDT97" s="381"/>
      <c r="LDU97" s="381"/>
      <c r="LDV97" s="381"/>
      <c r="LDW97" s="381"/>
      <c r="LDX97" s="381"/>
      <c r="LDY97" s="381"/>
      <c r="LDZ97" s="381"/>
      <c r="LEA97" s="381"/>
      <c r="LEB97" s="381"/>
      <c r="LEC97" s="381"/>
      <c r="LED97" s="381"/>
      <c r="LEE97" s="381"/>
      <c r="LEF97" s="422"/>
      <c r="LEG97" s="354"/>
      <c r="LEH97" s="355"/>
      <c r="LEI97" s="355"/>
      <c r="LEJ97" s="356"/>
      <c r="LEK97" s="357"/>
      <c r="LEL97" s="355"/>
      <c r="LEM97" s="355"/>
      <c r="LEN97" s="356"/>
      <c r="LEO97" s="357"/>
      <c r="LEP97" s="355"/>
      <c r="LEQ97" s="355"/>
      <c r="LER97" s="355"/>
      <c r="LES97" s="355"/>
      <c r="LET97" s="355"/>
      <c r="LEU97" s="355"/>
      <c r="LEV97" s="358"/>
      <c r="LEW97" s="73"/>
      <c r="LEX97" s="77"/>
      <c r="LEY97" s="74"/>
      <c r="LEZ97" s="75"/>
      <c r="LFA97" s="77"/>
      <c r="LFB97" s="76"/>
      <c r="LFC97" s="73"/>
      <c r="LFD97" s="77"/>
      <c r="LFE97" s="74"/>
      <c r="LFF97" s="75"/>
      <c r="LFG97" s="77"/>
      <c r="LFH97" s="76"/>
      <c r="LFI97" s="73"/>
      <c r="LFJ97" s="77"/>
      <c r="LFK97" s="74"/>
      <c r="LFL97" s="75"/>
      <c r="LFM97" s="77"/>
      <c r="LFN97" s="76"/>
      <c r="LFO97" s="73"/>
      <c r="LFP97" s="77"/>
      <c r="LFQ97" s="74"/>
      <c r="LFR97" s="75"/>
      <c r="LFS97" s="77"/>
      <c r="LFT97" s="76"/>
      <c r="LFU97" s="357"/>
      <c r="LFV97" s="358"/>
      <c r="LFW97" s="800"/>
      <c r="LFX97" s="550"/>
      <c r="LFY97" s="550"/>
      <c r="LFZ97" s="551"/>
      <c r="LGA97" s="78"/>
      <c r="LGB97" s="380"/>
      <c r="LGC97" s="381"/>
      <c r="LGD97" s="381"/>
      <c r="LGE97" s="381"/>
      <c r="LGF97" s="381"/>
      <c r="LGG97" s="381"/>
      <c r="LGH97" s="381"/>
      <c r="LGI97" s="381"/>
      <c r="LGJ97" s="381"/>
      <c r="LGK97" s="381"/>
      <c r="LGL97" s="381"/>
      <c r="LGM97" s="381"/>
      <c r="LGN97" s="381"/>
      <c r="LGO97" s="422"/>
      <c r="LGP97" s="354"/>
      <c r="LGQ97" s="355"/>
      <c r="LGR97" s="355"/>
      <c r="LGS97" s="356"/>
      <c r="LGT97" s="357"/>
      <c r="LGU97" s="355"/>
      <c r="LGV97" s="355"/>
      <c r="LGW97" s="356"/>
      <c r="LGX97" s="357"/>
      <c r="LGY97" s="355"/>
      <c r="LGZ97" s="355"/>
      <c r="LHA97" s="355"/>
      <c r="LHB97" s="355"/>
      <c r="LHC97" s="355"/>
      <c r="LHD97" s="355"/>
      <c r="LHE97" s="358"/>
      <c r="LHF97" s="73"/>
      <c r="LHG97" s="77"/>
      <c r="LHH97" s="74"/>
      <c r="LHI97" s="75"/>
      <c r="LHJ97" s="77"/>
      <c r="LHK97" s="76"/>
      <c r="LHL97" s="73"/>
      <c r="LHM97" s="77"/>
      <c r="LHN97" s="74"/>
      <c r="LHO97" s="75"/>
      <c r="LHP97" s="77"/>
      <c r="LHQ97" s="76"/>
      <c r="LHR97" s="73"/>
      <c r="LHS97" s="77"/>
      <c r="LHT97" s="74"/>
      <c r="LHU97" s="75"/>
      <c r="LHV97" s="77"/>
      <c r="LHW97" s="76"/>
      <c r="LHX97" s="73"/>
      <c r="LHY97" s="77"/>
      <c r="LHZ97" s="74"/>
      <c r="LIA97" s="75"/>
      <c r="LIB97" s="77"/>
      <c r="LIC97" s="76"/>
      <c r="LID97" s="357"/>
      <c r="LIE97" s="358"/>
      <c r="LIF97" s="800"/>
      <c r="LIG97" s="550"/>
      <c r="LIH97" s="550"/>
      <c r="LII97" s="551"/>
      <c r="LIJ97" s="78"/>
      <c r="LIK97" s="380"/>
      <c r="LIL97" s="381"/>
      <c r="LIM97" s="381"/>
      <c r="LIN97" s="381"/>
      <c r="LIO97" s="381"/>
      <c r="LIP97" s="381"/>
      <c r="LIQ97" s="381"/>
      <c r="LIR97" s="381"/>
      <c r="LIS97" s="381"/>
      <c r="LIT97" s="381"/>
      <c r="LIU97" s="381"/>
      <c r="LIV97" s="381"/>
      <c r="LIW97" s="381"/>
      <c r="LIX97" s="422"/>
      <c r="LIY97" s="354"/>
      <c r="LIZ97" s="355"/>
      <c r="LJA97" s="355"/>
      <c r="LJB97" s="356"/>
      <c r="LJC97" s="357"/>
      <c r="LJD97" s="355"/>
      <c r="LJE97" s="355"/>
      <c r="LJF97" s="356"/>
      <c r="LJG97" s="357"/>
      <c r="LJH97" s="355"/>
      <c r="LJI97" s="355"/>
      <c r="LJJ97" s="355"/>
      <c r="LJK97" s="355"/>
      <c r="LJL97" s="355"/>
      <c r="LJM97" s="355"/>
      <c r="LJN97" s="358"/>
      <c r="LJO97" s="73"/>
      <c r="LJP97" s="77"/>
      <c r="LJQ97" s="74"/>
      <c r="LJR97" s="75"/>
      <c r="LJS97" s="77"/>
      <c r="LJT97" s="76"/>
      <c r="LJU97" s="73"/>
      <c r="LJV97" s="77"/>
      <c r="LJW97" s="74"/>
      <c r="LJX97" s="75"/>
      <c r="LJY97" s="77"/>
      <c r="LJZ97" s="76"/>
      <c r="LKA97" s="73"/>
      <c r="LKB97" s="77"/>
      <c r="LKC97" s="74"/>
      <c r="LKD97" s="75"/>
      <c r="LKE97" s="77"/>
      <c r="LKF97" s="76"/>
      <c r="LKG97" s="73"/>
      <c r="LKH97" s="77"/>
      <c r="LKI97" s="74"/>
      <c r="LKJ97" s="75"/>
      <c r="LKK97" s="77"/>
      <c r="LKL97" s="76"/>
      <c r="LKM97" s="357"/>
      <c r="LKN97" s="358"/>
      <c r="LKO97" s="800"/>
      <c r="LKP97" s="550"/>
      <c r="LKQ97" s="550"/>
      <c r="LKR97" s="551"/>
      <c r="LKS97" s="78"/>
      <c r="LKT97" s="380"/>
      <c r="LKU97" s="381"/>
      <c r="LKV97" s="381"/>
      <c r="LKW97" s="381"/>
      <c r="LKX97" s="381"/>
      <c r="LKY97" s="381"/>
      <c r="LKZ97" s="381"/>
      <c r="LLA97" s="381"/>
      <c r="LLB97" s="381"/>
      <c r="LLC97" s="381"/>
      <c r="LLD97" s="381"/>
      <c r="LLE97" s="381"/>
      <c r="LLF97" s="381"/>
      <c r="LLG97" s="422"/>
      <c r="LLH97" s="354"/>
      <c r="LLI97" s="355"/>
      <c r="LLJ97" s="355"/>
      <c r="LLK97" s="356"/>
      <c r="LLL97" s="357"/>
      <c r="LLM97" s="355"/>
      <c r="LLN97" s="355"/>
      <c r="LLO97" s="356"/>
      <c r="LLP97" s="357"/>
      <c r="LLQ97" s="355"/>
      <c r="LLR97" s="355"/>
      <c r="LLS97" s="355"/>
      <c r="LLT97" s="355"/>
      <c r="LLU97" s="355"/>
      <c r="LLV97" s="355"/>
      <c r="LLW97" s="358"/>
      <c r="LLX97" s="73"/>
      <c r="LLY97" s="77"/>
      <c r="LLZ97" s="74"/>
      <c r="LMA97" s="75"/>
      <c r="LMB97" s="77"/>
      <c r="LMC97" s="76"/>
      <c r="LMD97" s="73"/>
      <c r="LME97" s="77"/>
      <c r="LMF97" s="74"/>
      <c r="LMG97" s="75"/>
      <c r="LMH97" s="77"/>
      <c r="LMI97" s="76"/>
      <c r="LMJ97" s="73"/>
      <c r="LMK97" s="77"/>
      <c r="LML97" s="74"/>
      <c r="LMM97" s="75"/>
      <c r="LMN97" s="77"/>
      <c r="LMO97" s="76"/>
      <c r="LMP97" s="73"/>
      <c r="LMQ97" s="77"/>
      <c r="LMR97" s="74"/>
      <c r="LMS97" s="75"/>
      <c r="LMT97" s="77"/>
      <c r="LMU97" s="76"/>
      <c r="LMV97" s="357"/>
      <c r="LMW97" s="358"/>
      <c r="LMX97" s="800"/>
      <c r="LMY97" s="550"/>
      <c r="LMZ97" s="550"/>
      <c r="LNA97" s="551"/>
      <c r="LNB97" s="78"/>
      <c r="LNC97" s="380"/>
      <c r="LND97" s="381"/>
      <c r="LNE97" s="381"/>
      <c r="LNF97" s="381"/>
      <c r="LNG97" s="381"/>
      <c r="LNH97" s="381"/>
      <c r="LNI97" s="381"/>
      <c r="LNJ97" s="381"/>
      <c r="LNK97" s="381"/>
      <c r="LNL97" s="381"/>
      <c r="LNM97" s="381"/>
      <c r="LNN97" s="381"/>
      <c r="LNO97" s="381"/>
      <c r="LNP97" s="422"/>
      <c r="LNQ97" s="354"/>
      <c r="LNR97" s="355"/>
      <c r="LNS97" s="355"/>
      <c r="LNT97" s="356"/>
      <c r="LNU97" s="357"/>
      <c r="LNV97" s="355"/>
      <c r="LNW97" s="355"/>
      <c r="LNX97" s="356"/>
      <c r="LNY97" s="357"/>
      <c r="LNZ97" s="355"/>
      <c r="LOA97" s="355"/>
      <c r="LOB97" s="355"/>
      <c r="LOC97" s="355"/>
      <c r="LOD97" s="355"/>
      <c r="LOE97" s="355"/>
      <c r="LOF97" s="358"/>
      <c r="LOG97" s="73"/>
      <c r="LOH97" s="77"/>
      <c r="LOI97" s="74"/>
      <c r="LOJ97" s="75"/>
      <c r="LOK97" s="77"/>
      <c r="LOL97" s="76"/>
      <c r="LOM97" s="73"/>
      <c r="LON97" s="77"/>
      <c r="LOO97" s="74"/>
      <c r="LOP97" s="75"/>
      <c r="LOQ97" s="77"/>
      <c r="LOR97" s="76"/>
      <c r="LOS97" s="73"/>
      <c r="LOT97" s="77"/>
      <c r="LOU97" s="74"/>
      <c r="LOV97" s="75"/>
      <c r="LOW97" s="77"/>
      <c r="LOX97" s="76"/>
      <c r="LOY97" s="73"/>
      <c r="LOZ97" s="77"/>
      <c r="LPA97" s="74"/>
      <c r="LPB97" s="75"/>
      <c r="LPC97" s="77"/>
      <c r="LPD97" s="76"/>
      <c r="LPE97" s="357"/>
      <c r="LPF97" s="358"/>
      <c r="LPG97" s="800"/>
      <c r="LPH97" s="550"/>
      <c r="LPI97" s="550"/>
      <c r="LPJ97" s="551"/>
      <c r="LPK97" s="78"/>
      <c r="LPL97" s="380"/>
      <c r="LPM97" s="381"/>
      <c r="LPN97" s="381"/>
      <c r="LPO97" s="381"/>
      <c r="LPP97" s="381"/>
      <c r="LPQ97" s="381"/>
      <c r="LPR97" s="381"/>
      <c r="LPS97" s="381"/>
      <c r="LPT97" s="381"/>
      <c r="LPU97" s="381"/>
      <c r="LPV97" s="381"/>
      <c r="LPW97" s="381"/>
      <c r="LPX97" s="381"/>
      <c r="LPY97" s="422"/>
      <c r="LPZ97" s="354"/>
      <c r="LQA97" s="355"/>
      <c r="LQB97" s="355"/>
      <c r="LQC97" s="356"/>
      <c r="LQD97" s="357"/>
      <c r="LQE97" s="355"/>
      <c r="LQF97" s="355"/>
      <c r="LQG97" s="356"/>
      <c r="LQH97" s="357"/>
      <c r="LQI97" s="355"/>
      <c r="LQJ97" s="355"/>
      <c r="LQK97" s="355"/>
      <c r="LQL97" s="355"/>
      <c r="LQM97" s="355"/>
      <c r="LQN97" s="355"/>
      <c r="LQO97" s="358"/>
      <c r="LQP97" s="73"/>
      <c r="LQQ97" s="77"/>
      <c r="LQR97" s="74"/>
      <c r="LQS97" s="75"/>
      <c r="LQT97" s="77"/>
      <c r="LQU97" s="76"/>
      <c r="LQV97" s="73"/>
      <c r="LQW97" s="77"/>
      <c r="LQX97" s="74"/>
      <c r="LQY97" s="75"/>
      <c r="LQZ97" s="77"/>
      <c r="LRA97" s="76"/>
      <c r="LRB97" s="73"/>
      <c r="LRC97" s="77"/>
      <c r="LRD97" s="74"/>
      <c r="LRE97" s="75"/>
      <c r="LRF97" s="77"/>
      <c r="LRG97" s="76"/>
      <c r="LRH97" s="73"/>
      <c r="LRI97" s="77"/>
      <c r="LRJ97" s="74"/>
      <c r="LRK97" s="75"/>
      <c r="LRL97" s="77"/>
      <c r="LRM97" s="76"/>
      <c r="LRN97" s="357"/>
      <c r="LRO97" s="358"/>
      <c r="LRP97" s="800"/>
      <c r="LRQ97" s="550"/>
      <c r="LRR97" s="550"/>
      <c r="LRS97" s="551"/>
      <c r="LRT97" s="78"/>
      <c r="LRU97" s="380"/>
      <c r="LRV97" s="381"/>
      <c r="LRW97" s="381"/>
      <c r="LRX97" s="381"/>
      <c r="LRY97" s="381"/>
      <c r="LRZ97" s="381"/>
      <c r="LSA97" s="381"/>
      <c r="LSB97" s="381"/>
      <c r="LSC97" s="381"/>
      <c r="LSD97" s="381"/>
      <c r="LSE97" s="381"/>
      <c r="LSF97" s="381"/>
      <c r="LSG97" s="381"/>
      <c r="LSH97" s="422"/>
      <c r="LSI97" s="354"/>
      <c r="LSJ97" s="355"/>
      <c r="LSK97" s="355"/>
      <c r="LSL97" s="356"/>
      <c r="LSM97" s="357"/>
      <c r="LSN97" s="355"/>
      <c r="LSO97" s="355"/>
      <c r="LSP97" s="356"/>
      <c r="LSQ97" s="357"/>
      <c r="LSR97" s="355"/>
      <c r="LSS97" s="355"/>
      <c r="LST97" s="355"/>
      <c r="LSU97" s="355"/>
      <c r="LSV97" s="355"/>
      <c r="LSW97" s="355"/>
      <c r="LSX97" s="358"/>
      <c r="LSY97" s="73"/>
      <c r="LSZ97" s="77"/>
      <c r="LTA97" s="74"/>
      <c r="LTB97" s="75"/>
      <c r="LTC97" s="77"/>
      <c r="LTD97" s="76"/>
      <c r="LTE97" s="73"/>
      <c r="LTF97" s="77"/>
      <c r="LTG97" s="74"/>
      <c r="LTH97" s="75"/>
      <c r="LTI97" s="77"/>
      <c r="LTJ97" s="76"/>
      <c r="LTK97" s="73"/>
      <c r="LTL97" s="77"/>
      <c r="LTM97" s="74"/>
      <c r="LTN97" s="75"/>
      <c r="LTO97" s="77"/>
      <c r="LTP97" s="76"/>
      <c r="LTQ97" s="73"/>
      <c r="LTR97" s="77"/>
      <c r="LTS97" s="74"/>
      <c r="LTT97" s="75"/>
      <c r="LTU97" s="77"/>
      <c r="LTV97" s="76"/>
      <c r="LTW97" s="357"/>
      <c r="LTX97" s="358"/>
      <c r="LTY97" s="800"/>
      <c r="LTZ97" s="550"/>
      <c r="LUA97" s="550"/>
      <c r="LUB97" s="551"/>
      <c r="LUC97" s="78"/>
      <c r="LUD97" s="380"/>
      <c r="LUE97" s="381"/>
      <c r="LUF97" s="381"/>
      <c r="LUG97" s="381"/>
      <c r="LUH97" s="381"/>
      <c r="LUI97" s="381"/>
      <c r="LUJ97" s="381"/>
      <c r="LUK97" s="381"/>
      <c r="LUL97" s="381"/>
      <c r="LUM97" s="381"/>
      <c r="LUN97" s="381"/>
      <c r="LUO97" s="381"/>
      <c r="LUP97" s="381"/>
      <c r="LUQ97" s="422"/>
      <c r="LUR97" s="354"/>
      <c r="LUS97" s="355"/>
      <c r="LUT97" s="355"/>
      <c r="LUU97" s="356"/>
      <c r="LUV97" s="357"/>
      <c r="LUW97" s="355"/>
      <c r="LUX97" s="355"/>
      <c r="LUY97" s="356"/>
      <c r="LUZ97" s="357"/>
      <c r="LVA97" s="355"/>
      <c r="LVB97" s="355"/>
      <c r="LVC97" s="355"/>
      <c r="LVD97" s="355"/>
      <c r="LVE97" s="355"/>
      <c r="LVF97" s="355"/>
      <c r="LVG97" s="358"/>
      <c r="LVH97" s="73"/>
      <c r="LVI97" s="77"/>
      <c r="LVJ97" s="74"/>
      <c r="LVK97" s="75"/>
      <c r="LVL97" s="77"/>
      <c r="LVM97" s="76"/>
      <c r="LVN97" s="73"/>
      <c r="LVO97" s="77"/>
      <c r="LVP97" s="74"/>
      <c r="LVQ97" s="75"/>
      <c r="LVR97" s="77"/>
      <c r="LVS97" s="76"/>
      <c r="LVT97" s="73"/>
      <c r="LVU97" s="77"/>
      <c r="LVV97" s="74"/>
      <c r="LVW97" s="75"/>
      <c r="LVX97" s="77"/>
      <c r="LVY97" s="76"/>
      <c r="LVZ97" s="73"/>
      <c r="LWA97" s="77"/>
      <c r="LWB97" s="74"/>
      <c r="LWC97" s="75"/>
      <c r="LWD97" s="77"/>
      <c r="LWE97" s="76"/>
      <c r="LWF97" s="357"/>
      <c r="LWG97" s="358"/>
      <c r="LWH97" s="800"/>
      <c r="LWI97" s="550"/>
      <c r="LWJ97" s="550"/>
      <c r="LWK97" s="551"/>
      <c r="LWL97" s="78"/>
      <c r="LWM97" s="380"/>
      <c r="LWN97" s="381"/>
      <c r="LWO97" s="381"/>
      <c r="LWP97" s="381"/>
      <c r="LWQ97" s="381"/>
      <c r="LWR97" s="381"/>
      <c r="LWS97" s="381"/>
      <c r="LWT97" s="381"/>
      <c r="LWU97" s="381"/>
      <c r="LWV97" s="381"/>
      <c r="LWW97" s="381"/>
      <c r="LWX97" s="381"/>
      <c r="LWY97" s="381"/>
      <c r="LWZ97" s="422"/>
      <c r="LXA97" s="354"/>
      <c r="LXB97" s="355"/>
      <c r="LXC97" s="355"/>
      <c r="LXD97" s="356"/>
      <c r="LXE97" s="357"/>
      <c r="LXF97" s="355"/>
      <c r="LXG97" s="355"/>
      <c r="LXH97" s="356"/>
      <c r="LXI97" s="357"/>
      <c r="LXJ97" s="355"/>
      <c r="LXK97" s="355"/>
      <c r="LXL97" s="355"/>
      <c r="LXM97" s="355"/>
      <c r="LXN97" s="355"/>
      <c r="LXO97" s="355"/>
      <c r="LXP97" s="358"/>
      <c r="LXQ97" s="73"/>
      <c r="LXR97" s="77"/>
      <c r="LXS97" s="74"/>
      <c r="LXT97" s="75"/>
      <c r="LXU97" s="77"/>
      <c r="LXV97" s="76"/>
      <c r="LXW97" s="73"/>
      <c r="LXX97" s="77"/>
      <c r="LXY97" s="74"/>
      <c r="LXZ97" s="75"/>
      <c r="LYA97" s="77"/>
      <c r="LYB97" s="76"/>
      <c r="LYC97" s="73"/>
      <c r="LYD97" s="77"/>
      <c r="LYE97" s="74"/>
      <c r="LYF97" s="75"/>
      <c r="LYG97" s="77"/>
      <c r="LYH97" s="76"/>
      <c r="LYI97" s="73"/>
      <c r="LYJ97" s="77"/>
      <c r="LYK97" s="74"/>
      <c r="LYL97" s="75"/>
      <c r="LYM97" s="77"/>
      <c r="LYN97" s="76"/>
      <c r="LYO97" s="357"/>
      <c r="LYP97" s="358"/>
      <c r="LYQ97" s="800"/>
      <c r="LYR97" s="550"/>
      <c r="LYS97" s="550"/>
      <c r="LYT97" s="551"/>
      <c r="LYU97" s="78"/>
      <c r="LYV97" s="380"/>
      <c r="LYW97" s="381"/>
      <c r="LYX97" s="381"/>
      <c r="LYY97" s="381"/>
      <c r="LYZ97" s="381"/>
      <c r="LZA97" s="381"/>
      <c r="LZB97" s="381"/>
      <c r="LZC97" s="381"/>
      <c r="LZD97" s="381"/>
      <c r="LZE97" s="381"/>
      <c r="LZF97" s="381"/>
      <c r="LZG97" s="381"/>
      <c r="LZH97" s="381"/>
      <c r="LZI97" s="422"/>
      <c r="LZJ97" s="354"/>
      <c r="LZK97" s="355"/>
      <c r="LZL97" s="355"/>
      <c r="LZM97" s="356"/>
      <c r="LZN97" s="357"/>
      <c r="LZO97" s="355"/>
      <c r="LZP97" s="355"/>
      <c r="LZQ97" s="356"/>
      <c r="LZR97" s="357"/>
      <c r="LZS97" s="355"/>
      <c r="LZT97" s="355"/>
      <c r="LZU97" s="355"/>
      <c r="LZV97" s="355"/>
      <c r="LZW97" s="355"/>
      <c r="LZX97" s="355"/>
      <c r="LZY97" s="358"/>
      <c r="LZZ97" s="73"/>
      <c r="MAA97" s="77"/>
      <c r="MAB97" s="74"/>
      <c r="MAC97" s="75"/>
      <c r="MAD97" s="77"/>
      <c r="MAE97" s="76"/>
      <c r="MAF97" s="73"/>
      <c r="MAG97" s="77"/>
      <c r="MAH97" s="74"/>
      <c r="MAI97" s="75"/>
      <c r="MAJ97" s="77"/>
      <c r="MAK97" s="76"/>
      <c r="MAL97" s="73"/>
      <c r="MAM97" s="77"/>
      <c r="MAN97" s="74"/>
      <c r="MAO97" s="75"/>
      <c r="MAP97" s="77"/>
      <c r="MAQ97" s="76"/>
      <c r="MAR97" s="73"/>
      <c r="MAS97" s="77"/>
      <c r="MAT97" s="74"/>
      <c r="MAU97" s="75"/>
      <c r="MAV97" s="77"/>
      <c r="MAW97" s="76"/>
      <c r="MAX97" s="357"/>
      <c r="MAY97" s="358"/>
      <c r="MAZ97" s="800"/>
      <c r="MBA97" s="550"/>
      <c r="MBB97" s="550"/>
      <c r="MBC97" s="551"/>
      <c r="MBD97" s="78"/>
      <c r="MBE97" s="380"/>
      <c r="MBF97" s="381"/>
      <c r="MBG97" s="381"/>
      <c r="MBH97" s="381"/>
      <c r="MBI97" s="381"/>
      <c r="MBJ97" s="381"/>
      <c r="MBK97" s="381"/>
      <c r="MBL97" s="381"/>
      <c r="MBM97" s="381"/>
      <c r="MBN97" s="381"/>
      <c r="MBO97" s="381"/>
      <c r="MBP97" s="381"/>
      <c r="MBQ97" s="381"/>
      <c r="MBR97" s="422"/>
      <c r="MBS97" s="354"/>
      <c r="MBT97" s="355"/>
      <c r="MBU97" s="355"/>
      <c r="MBV97" s="356"/>
      <c r="MBW97" s="357"/>
      <c r="MBX97" s="355"/>
      <c r="MBY97" s="355"/>
      <c r="MBZ97" s="356"/>
      <c r="MCA97" s="357"/>
      <c r="MCB97" s="355"/>
      <c r="MCC97" s="355"/>
      <c r="MCD97" s="355"/>
      <c r="MCE97" s="355"/>
      <c r="MCF97" s="355"/>
      <c r="MCG97" s="355"/>
      <c r="MCH97" s="358"/>
      <c r="MCI97" s="73"/>
      <c r="MCJ97" s="77"/>
      <c r="MCK97" s="74"/>
      <c r="MCL97" s="75"/>
      <c r="MCM97" s="77"/>
      <c r="MCN97" s="76"/>
      <c r="MCO97" s="73"/>
      <c r="MCP97" s="77"/>
      <c r="MCQ97" s="74"/>
      <c r="MCR97" s="75"/>
      <c r="MCS97" s="77"/>
      <c r="MCT97" s="76"/>
      <c r="MCU97" s="73"/>
      <c r="MCV97" s="77"/>
      <c r="MCW97" s="74"/>
      <c r="MCX97" s="75"/>
      <c r="MCY97" s="77"/>
      <c r="MCZ97" s="76"/>
      <c r="MDA97" s="73"/>
      <c r="MDB97" s="77"/>
      <c r="MDC97" s="74"/>
      <c r="MDD97" s="75"/>
      <c r="MDE97" s="77"/>
      <c r="MDF97" s="76"/>
      <c r="MDG97" s="357"/>
      <c r="MDH97" s="358"/>
      <c r="MDI97" s="800"/>
      <c r="MDJ97" s="550"/>
      <c r="MDK97" s="550"/>
      <c r="MDL97" s="551"/>
      <c r="MDM97" s="78"/>
      <c r="MDN97" s="380"/>
      <c r="MDO97" s="381"/>
      <c r="MDP97" s="381"/>
      <c r="MDQ97" s="381"/>
      <c r="MDR97" s="381"/>
      <c r="MDS97" s="381"/>
      <c r="MDT97" s="381"/>
      <c r="MDU97" s="381"/>
      <c r="MDV97" s="381"/>
      <c r="MDW97" s="381"/>
      <c r="MDX97" s="381"/>
      <c r="MDY97" s="381"/>
      <c r="MDZ97" s="381"/>
      <c r="MEA97" s="422"/>
      <c r="MEB97" s="354"/>
      <c r="MEC97" s="355"/>
      <c r="MED97" s="355"/>
      <c r="MEE97" s="356"/>
      <c r="MEF97" s="357"/>
      <c r="MEG97" s="355"/>
      <c r="MEH97" s="355"/>
      <c r="MEI97" s="356"/>
      <c r="MEJ97" s="357"/>
      <c r="MEK97" s="355"/>
      <c r="MEL97" s="355"/>
      <c r="MEM97" s="355"/>
      <c r="MEN97" s="355"/>
      <c r="MEO97" s="355"/>
      <c r="MEP97" s="355"/>
      <c r="MEQ97" s="358"/>
      <c r="MER97" s="73"/>
      <c r="MES97" s="77"/>
      <c r="MET97" s="74"/>
      <c r="MEU97" s="75"/>
      <c r="MEV97" s="77"/>
      <c r="MEW97" s="76"/>
      <c r="MEX97" s="73"/>
      <c r="MEY97" s="77"/>
      <c r="MEZ97" s="74"/>
      <c r="MFA97" s="75"/>
      <c r="MFB97" s="77"/>
      <c r="MFC97" s="76"/>
      <c r="MFD97" s="73"/>
      <c r="MFE97" s="77"/>
      <c r="MFF97" s="74"/>
      <c r="MFG97" s="75"/>
      <c r="MFH97" s="77"/>
      <c r="MFI97" s="76"/>
      <c r="MFJ97" s="73"/>
      <c r="MFK97" s="77"/>
      <c r="MFL97" s="74"/>
      <c r="MFM97" s="75"/>
      <c r="MFN97" s="77"/>
      <c r="MFO97" s="76"/>
      <c r="MFP97" s="357"/>
      <c r="MFQ97" s="358"/>
      <c r="MFR97" s="800"/>
      <c r="MFS97" s="550"/>
      <c r="MFT97" s="550"/>
      <c r="MFU97" s="551"/>
      <c r="MFV97" s="78"/>
      <c r="MFW97" s="380"/>
      <c r="MFX97" s="381"/>
      <c r="MFY97" s="381"/>
      <c r="MFZ97" s="381"/>
      <c r="MGA97" s="381"/>
      <c r="MGB97" s="381"/>
      <c r="MGC97" s="381"/>
      <c r="MGD97" s="381"/>
      <c r="MGE97" s="381"/>
      <c r="MGF97" s="381"/>
      <c r="MGG97" s="381"/>
      <c r="MGH97" s="381"/>
      <c r="MGI97" s="381"/>
      <c r="MGJ97" s="422"/>
      <c r="MGK97" s="354"/>
      <c r="MGL97" s="355"/>
      <c r="MGM97" s="355"/>
      <c r="MGN97" s="356"/>
      <c r="MGO97" s="357"/>
      <c r="MGP97" s="355"/>
      <c r="MGQ97" s="355"/>
      <c r="MGR97" s="356"/>
      <c r="MGS97" s="357"/>
      <c r="MGT97" s="355"/>
      <c r="MGU97" s="355"/>
      <c r="MGV97" s="355"/>
      <c r="MGW97" s="355"/>
      <c r="MGX97" s="355"/>
      <c r="MGY97" s="355"/>
      <c r="MGZ97" s="358"/>
      <c r="MHA97" s="73"/>
      <c r="MHB97" s="77"/>
      <c r="MHC97" s="74"/>
      <c r="MHD97" s="75"/>
      <c r="MHE97" s="77"/>
      <c r="MHF97" s="76"/>
      <c r="MHG97" s="73"/>
      <c r="MHH97" s="77"/>
      <c r="MHI97" s="74"/>
      <c r="MHJ97" s="75"/>
      <c r="MHK97" s="77"/>
      <c r="MHL97" s="76"/>
      <c r="MHM97" s="73"/>
      <c r="MHN97" s="77"/>
      <c r="MHO97" s="74"/>
      <c r="MHP97" s="75"/>
      <c r="MHQ97" s="77"/>
      <c r="MHR97" s="76"/>
      <c r="MHS97" s="73"/>
      <c r="MHT97" s="77"/>
      <c r="MHU97" s="74"/>
      <c r="MHV97" s="75"/>
      <c r="MHW97" s="77"/>
      <c r="MHX97" s="76"/>
      <c r="MHY97" s="357"/>
      <c r="MHZ97" s="358"/>
      <c r="MIA97" s="800"/>
      <c r="MIB97" s="550"/>
      <c r="MIC97" s="550"/>
      <c r="MID97" s="551"/>
      <c r="MIE97" s="78"/>
      <c r="MIF97" s="380"/>
      <c r="MIG97" s="381"/>
      <c r="MIH97" s="381"/>
      <c r="MII97" s="381"/>
      <c r="MIJ97" s="381"/>
      <c r="MIK97" s="381"/>
      <c r="MIL97" s="381"/>
      <c r="MIM97" s="381"/>
      <c r="MIN97" s="381"/>
      <c r="MIO97" s="381"/>
      <c r="MIP97" s="381"/>
      <c r="MIQ97" s="381"/>
      <c r="MIR97" s="381"/>
      <c r="MIS97" s="422"/>
      <c r="MIT97" s="354"/>
      <c r="MIU97" s="355"/>
      <c r="MIV97" s="355"/>
      <c r="MIW97" s="356"/>
      <c r="MIX97" s="357"/>
      <c r="MIY97" s="355"/>
      <c r="MIZ97" s="355"/>
      <c r="MJA97" s="356"/>
      <c r="MJB97" s="357"/>
      <c r="MJC97" s="355"/>
      <c r="MJD97" s="355"/>
      <c r="MJE97" s="355"/>
      <c r="MJF97" s="355"/>
      <c r="MJG97" s="355"/>
      <c r="MJH97" s="355"/>
      <c r="MJI97" s="358"/>
      <c r="MJJ97" s="73"/>
      <c r="MJK97" s="77"/>
      <c r="MJL97" s="74"/>
      <c r="MJM97" s="75"/>
      <c r="MJN97" s="77"/>
      <c r="MJO97" s="76"/>
      <c r="MJP97" s="73"/>
      <c r="MJQ97" s="77"/>
      <c r="MJR97" s="74"/>
      <c r="MJS97" s="75"/>
      <c r="MJT97" s="77"/>
      <c r="MJU97" s="76"/>
      <c r="MJV97" s="73"/>
      <c r="MJW97" s="77"/>
      <c r="MJX97" s="74"/>
      <c r="MJY97" s="75"/>
      <c r="MJZ97" s="77"/>
      <c r="MKA97" s="76"/>
      <c r="MKB97" s="73"/>
      <c r="MKC97" s="77"/>
      <c r="MKD97" s="74"/>
      <c r="MKE97" s="75"/>
      <c r="MKF97" s="77"/>
      <c r="MKG97" s="76"/>
      <c r="MKH97" s="357"/>
      <c r="MKI97" s="358"/>
      <c r="MKJ97" s="800"/>
      <c r="MKK97" s="550"/>
      <c r="MKL97" s="550"/>
      <c r="MKM97" s="551"/>
      <c r="MKN97" s="78"/>
      <c r="MKO97" s="380"/>
      <c r="MKP97" s="381"/>
      <c r="MKQ97" s="381"/>
      <c r="MKR97" s="381"/>
      <c r="MKS97" s="381"/>
      <c r="MKT97" s="381"/>
      <c r="MKU97" s="381"/>
      <c r="MKV97" s="381"/>
      <c r="MKW97" s="381"/>
      <c r="MKX97" s="381"/>
      <c r="MKY97" s="381"/>
      <c r="MKZ97" s="381"/>
      <c r="MLA97" s="381"/>
      <c r="MLB97" s="422"/>
      <c r="MLC97" s="354"/>
      <c r="MLD97" s="355"/>
      <c r="MLE97" s="355"/>
      <c r="MLF97" s="356"/>
      <c r="MLG97" s="357"/>
      <c r="MLH97" s="355"/>
      <c r="MLI97" s="355"/>
      <c r="MLJ97" s="356"/>
      <c r="MLK97" s="357"/>
      <c r="MLL97" s="355"/>
      <c r="MLM97" s="355"/>
      <c r="MLN97" s="355"/>
      <c r="MLO97" s="355"/>
      <c r="MLP97" s="355"/>
      <c r="MLQ97" s="355"/>
      <c r="MLR97" s="358"/>
      <c r="MLS97" s="73"/>
      <c r="MLT97" s="77"/>
      <c r="MLU97" s="74"/>
      <c r="MLV97" s="75"/>
      <c r="MLW97" s="77"/>
      <c r="MLX97" s="76"/>
      <c r="MLY97" s="73"/>
      <c r="MLZ97" s="77"/>
      <c r="MMA97" s="74"/>
      <c r="MMB97" s="75"/>
      <c r="MMC97" s="77"/>
      <c r="MMD97" s="76"/>
      <c r="MME97" s="73"/>
      <c r="MMF97" s="77"/>
      <c r="MMG97" s="74"/>
      <c r="MMH97" s="75"/>
      <c r="MMI97" s="77"/>
      <c r="MMJ97" s="76"/>
      <c r="MMK97" s="73"/>
      <c r="MML97" s="77"/>
      <c r="MMM97" s="74"/>
      <c r="MMN97" s="75"/>
      <c r="MMO97" s="77"/>
      <c r="MMP97" s="76"/>
      <c r="MMQ97" s="357"/>
      <c r="MMR97" s="358"/>
      <c r="MMS97" s="800"/>
      <c r="MMT97" s="550"/>
      <c r="MMU97" s="550"/>
      <c r="MMV97" s="551"/>
      <c r="MMW97" s="78"/>
      <c r="MMX97" s="380"/>
      <c r="MMY97" s="381"/>
      <c r="MMZ97" s="381"/>
      <c r="MNA97" s="381"/>
      <c r="MNB97" s="381"/>
      <c r="MNC97" s="381"/>
      <c r="MND97" s="381"/>
      <c r="MNE97" s="381"/>
      <c r="MNF97" s="381"/>
      <c r="MNG97" s="381"/>
      <c r="MNH97" s="381"/>
      <c r="MNI97" s="381"/>
      <c r="MNJ97" s="381"/>
      <c r="MNK97" s="422"/>
      <c r="MNL97" s="354"/>
      <c r="MNM97" s="355"/>
      <c r="MNN97" s="355"/>
      <c r="MNO97" s="356"/>
      <c r="MNP97" s="357"/>
      <c r="MNQ97" s="355"/>
      <c r="MNR97" s="355"/>
      <c r="MNS97" s="356"/>
      <c r="MNT97" s="357"/>
      <c r="MNU97" s="355"/>
      <c r="MNV97" s="355"/>
      <c r="MNW97" s="355"/>
      <c r="MNX97" s="355"/>
      <c r="MNY97" s="355"/>
      <c r="MNZ97" s="355"/>
      <c r="MOA97" s="358"/>
      <c r="MOB97" s="73"/>
      <c r="MOC97" s="77"/>
      <c r="MOD97" s="74"/>
      <c r="MOE97" s="75"/>
      <c r="MOF97" s="77"/>
      <c r="MOG97" s="76"/>
      <c r="MOH97" s="73"/>
      <c r="MOI97" s="77"/>
      <c r="MOJ97" s="74"/>
      <c r="MOK97" s="75"/>
      <c r="MOL97" s="77"/>
      <c r="MOM97" s="76"/>
      <c r="MON97" s="73"/>
      <c r="MOO97" s="77"/>
      <c r="MOP97" s="74"/>
      <c r="MOQ97" s="75"/>
      <c r="MOR97" s="77"/>
      <c r="MOS97" s="76"/>
      <c r="MOT97" s="73"/>
      <c r="MOU97" s="77"/>
      <c r="MOV97" s="74"/>
      <c r="MOW97" s="75"/>
      <c r="MOX97" s="77"/>
      <c r="MOY97" s="76"/>
      <c r="MOZ97" s="357"/>
      <c r="MPA97" s="358"/>
      <c r="MPB97" s="800"/>
      <c r="MPC97" s="550"/>
      <c r="MPD97" s="550"/>
      <c r="MPE97" s="551"/>
      <c r="MPF97" s="78"/>
      <c r="MPG97" s="380"/>
      <c r="MPH97" s="381"/>
      <c r="MPI97" s="381"/>
      <c r="MPJ97" s="381"/>
      <c r="MPK97" s="381"/>
      <c r="MPL97" s="381"/>
      <c r="MPM97" s="381"/>
      <c r="MPN97" s="381"/>
      <c r="MPO97" s="381"/>
      <c r="MPP97" s="381"/>
      <c r="MPQ97" s="381"/>
      <c r="MPR97" s="381"/>
      <c r="MPS97" s="381"/>
      <c r="MPT97" s="422"/>
      <c r="MPU97" s="354"/>
      <c r="MPV97" s="355"/>
      <c r="MPW97" s="355"/>
      <c r="MPX97" s="356"/>
      <c r="MPY97" s="357"/>
      <c r="MPZ97" s="355"/>
      <c r="MQA97" s="355"/>
      <c r="MQB97" s="356"/>
      <c r="MQC97" s="357"/>
      <c r="MQD97" s="355"/>
      <c r="MQE97" s="355"/>
      <c r="MQF97" s="355"/>
      <c r="MQG97" s="355"/>
      <c r="MQH97" s="355"/>
      <c r="MQI97" s="355"/>
      <c r="MQJ97" s="358"/>
      <c r="MQK97" s="73"/>
      <c r="MQL97" s="77"/>
      <c r="MQM97" s="74"/>
      <c r="MQN97" s="75"/>
      <c r="MQO97" s="77"/>
      <c r="MQP97" s="76"/>
      <c r="MQQ97" s="73"/>
      <c r="MQR97" s="77"/>
      <c r="MQS97" s="74"/>
      <c r="MQT97" s="75"/>
      <c r="MQU97" s="77"/>
      <c r="MQV97" s="76"/>
      <c r="MQW97" s="73"/>
      <c r="MQX97" s="77"/>
      <c r="MQY97" s="74"/>
      <c r="MQZ97" s="75"/>
      <c r="MRA97" s="77"/>
      <c r="MRB97" s="76"/>
      <c r="MRC97" s="73"/>
      <c r="MRD97" s="77"/>
      <c r="MRE97" s="74"/>
      <c r="MRF97" s="75"/>
      <c r="MRG97" s="77"/>
      <c r="MRH97" s="76"/>
      <c r="MRI97" s="357"/>
      <c r="MRJ97" s="358"/>
      <c r="MRK97" s="800"/>
      <c r="MRL97" s="550"/>
      <c r="MRM97" s="550"/>
      <c r="MRN97" s="551"/>
      <c r="MRO97" s="78"/>
      <c r="MRP97" s="380"/>
      <c r="MRQ97" s="381"/>
      <c r="MRR97" s="381"/>
      <c r="MRS97" s="381"/>
      <c r="MRT97" s="381"/>
      <c r="MRU97" s="381"/>
      <c r="MRV97" s="381"/>
      <c r="MRW97" s="381"/>
      <c r="MRX97" s="381"/>
      <c r="MRY97" s="381"/>
      <c r="MRZ97" s="381"/>
      <c r="MSA97" s="381"/>
      <c r="MSB97" s="381"/>
      <c r="MSC97" s="422"/>
      <c r="MSD97" s="354"/>
      <c r="MSE97" s="355"/>
      <c r="MSF97" s="355"/>
      <c r="MSG97" s="356"/>
      <c r="MSH97" s="357"/>
      <c r="MSI97" s="355"/>
      <c r="MSJ97" s="355"/>
      <c r="MSK97" s="356"/>
      <c r="MSL97" s="357"/>
      <c r="MSM97" s="355"/>
      <c r="MSN97" s="355"/>
      <c r="MSO97" s="355"/>
      <c r="MSP97" s="355"/>
      <c r="MSQ97" s="355"/>
      <c r="MSR97" s="355"/>
      <c r="MSS97" s="358"/>
      <c r="MST97" s="73"/>
      <c r="MSU97" s="77"/>
      <c r="MSV97" s="74"/>
      <c r="MSW97" s="75"/>
      <c r="MSX97" s="77"/>
      <c r="MSY97" s="76"/>
      <c r="MSZ97" s="73"/>
      <c r="MTA97" s="77"/>
      <c r="MTB97" s="74"/>
      <c r="MTC97" s="75"/>
      <c r="MTD97" s="77"/>
      <c r="MTE97" s="76"/>
      <c r="MTF97" s="73"/>
      <c r="MTG97" s="77"/>
      <c r="MTH97" s="74"/>
      <c r="MTI97" s="75"/>
      <c r="MTJ97" s="77"/>
      <c r="MTK97" s="76"/>
      <c r="MTL97" s="73"/>
      <c r="MTM97" s="77"/>
      <c r="MTN97" s="74"/>
      <c r="MTO97" s="75"/>
      <c r="MTP97" s="77"/>
      <c r="MTQ97" s="76"/>
      <c r="MTR97" s="357"/>
      <c r="MTS97" s="358"/>
      <c r="MTT97" s="800"/>
      <c r="MTU97" s="550"/>
      <c r="MTV97" s="550"/>
      <c r="MTW97" s="551"/>
      <c r="MTX97" s="78"/>
      <c r="MTY97" s="380"/>
      <c r="MTZ97" s="381"/>
      <c r="MUA97" s="381"/>
      <c r="MUB97" s="381"/>
      <c r="MUC97" s="381"/>
      <c r="MUD97" s="381"/>
      <c r="MUE97" s="381"/>
      <c r="MUF97" s="381"/>
      <c r="MUG97" s="381"/>
      <c r="MUH97" s="381"/>
      <c r="MUI97" s="381"/>
      <c r="MUJ97" s="381"/>
      <c r="MUK97" s="381"/>
      <c r="MUL97" s="422"/>
      <c r="MUM97" s="354"/>
      <c r="MUN97" s="355"/>
      <c r="MUO97" s="355"/>
      <c r="MUP97" s="356"/>
      <c r="MUQ97" s="357"/>
      <c r="MUR97" s="355"/>
      <c r="MUS97" s="355"/>
      <c r="MUT97" s="356"/>
      <c r="MUU97" s="357"/>
      <c r="MUV97" s="355"/>
      <c r="MUW97" s="355"/>
      <c r="MUX97" s="355"/>
      <c r="MUY97" s="355"/>
      <c r="MUZ97" s="355"/>
      <c r="MVA97" s="355"/>
      <c r="MVB97" s="358"/>
      <c r="MVC97" s="73"/>
      <c r="MVD97" s="77"/>
      <c r="MVE97" s="74"/>
      <c r="MVF97" s="75"/>
      <c r="MVG97" s="77"/>
      <c r="MVH97" s="76"/>
      <c r="MVI97" s="73"/>
      <c r="MVJ97" s="77"/>
      <c r="MVK97" s="74"/>
      <c r="MVL97" s="75"/>
      <c r="MVM97" s="77"/>
      <c r="MVN97" s="76"/>
      <c r="MVO97" s="73"/>
      <c r="MVP97" s="77"/>
      <c r="MVQ97" s="74"/>
      <c r="MVR97" s="75"/>
      <c r="MVS97" s="77"/>
      <c r="MVT97" s="76"/>
      <c r="MVU97" s="73"/>
      <c r="MVV97" s="77"/>
      <c r="MVW97" s="74"/>
      <c r="MVX97" s="75"/>
      <c r="MVY97" s="77"/>
      <c r="MVZ97" s="76"/>
      <c r="MWA97" s="357"/>
      <c r="MWB97" s="358"/>
      <c r="MWC97" s="800"/>
      <c r="MWD97" s="550"/>
      <c r="MWE97" s="550"/>
      <c r="MWF97" s="551"/>
      <c r="MWG97" s="78"/>
      <c r="MWH97" s="380"/>
      <c r="MWI97" s="381"/>
      <c r="MWJ97" s="381"/>
      <c r="MWK97" s="381"/>
      <c r="MWL97" s="381"/>
      <c r="MWM97" s="381"/>
      <c r="MWN97" s="381"/>
      <c r="MWO97" s="381"/>
      <c r="MWP97" s="381"/>
      <c r="MWQ97" s="381"/>
      <c r="MWR97" s="381"/>
      <c r="MWS97" s="381"/>
      <c r="MWT97" s="381"/>
      <c r="MWU97" s="422"/>
      <c r="MWV97" s="354"/>
      <c r="MWW97" s="355"/>
      <c r="MWX97" s="355"/>
      <c r="MWY97" s="356"/>
      <c r="MWZ97" s="357"/>
      <c r="MXA97" s="355"/>
      <c r="MXB97" s="355"/>
      <c r="MXC97" s="356"/>
      <c r="MXD97" s="357"/>
      <c r="MXE97" s="355"/>
      <c r="MXF97" s="355"/>
      <c r="MXG97" s="355"/>
      <c r="MXH97" s="355"/>
      <c r="MXI97" s="355"/>
      <c r="MXJ97" s="355"/>
      <c r="MXK97" s="358"/>
      <c r="MXL97" s="73"/>
      <c r="MXM97" s="77"/>
      <c r="MXN97" s="74"/>
      <c r="MXO97" s="75"/>
      <c r="MXP97" s="77"/>
      <c r="MXQ97" s="76"/>
      <c r="MXR97" s="73"/>
      <c r="MXS97" s="77"/>
      <c r="MXT97" s="74"/>
      <c r="MXU97" s="75"/>
      <c r="MXV97" s="77"/>
      <c r="MXW97" s="76"/>
      <c r="MXX97" s="73"/>
      <c r="MXY97" s="77"/>
      <c r="MXZ97" s="74"/>
      <c r="MYA97" s="75"/>
      <c r="MYB97" s="77"/>
      <c r="MYC97" s="76"/>
      <c r="MYD97" s="73"/>
      <c r="MYE97" s="77"/>
      <c r="MYF97" s="74"/>
      <c r="MYG97" s="75"/>
      <c r="MYH97" s="77"/>
      <c r="MYI97" s="76"/>
      <c r="MYJ97" s="357"/>
      <c r="MYK97" s="358"/>
      <c r="MYL97" s="800"/>
      <c r="MYM97" s="550"/>
      <c r="MYN97" s="550"/>
      <c r="MYO97" s="551"/>
      <c r="MYP97" s="78"/>
      <c r="MYQ97" s="380"/>
      <c r="MYR97" s="381"/>
      <c r="MYS97" s="381"/>
      <c r="MYT97" s="381"/>
      <c r="MYU97" s="381"/>
      <c r="MYV97" s="381"/>
      <c r="MYW97" s="381"/>
      <c r="MYX97" s="381"/>
      <c r="MYY97" s="381"/>
      <c r="MYZ97" s="381"/>
      <c r="MZA97" s="381"/>
      <c r="MZB97" s="381"/>
      <c r="MZC97" s="381"/>
      <c r="MZD97" s="422"/>
      <c r="MZE97" s="354"/>
      <c r="MZF97" s="355"/>
      <c r="MZG97" s="355"/>
      <c r="MZH97" s="356"/>
      <c r="MZI97" s="357"/>
      <c r="MZJ97" s="355"/>
      <c r="MZK97" s="355"/>
      <c r="MZL97" s="356"/>
      <c r="MZM97" s="357"/>
      <c r="MZN97" s="355"/>
      <c r="MZO97" s="355"/>
      <c r="MZP97" s="355"/>
      <c r="MZQ97" s="355"/>
      <c r="MZR97" s="355"/>
      <c r="MZS97" s="355"/>
      <c r="MZT97" s="358"/>
      <c r="MZU97" s="73"/>
      <c r="MZV97" s="77"/>
      <c r="MZW97" s="74"/>
      <c r="MZX97" s="75"/>
      <c r="MZY97" s="77"/>
      <c r="MZZ97" s="76"/>
      <c r="NAA97" s="73"/>
      <c r="NAB97" s="77"/>
      <c r="NAC97" s="74"/>
      <c r="NAD97" s="75"/>
      <c r="NAE97" s="77"/>
      <c r="NAF97" s="76"/>
      <c r="NAG97" s="73"/>
      <c r="NAH97" s="77"/>
      <c r="NAI97" s="74"/>
      <c r="NAJ97" s="75"/>
      <c r="NAK97" s="77"/>
      <c r="NAL97" s="76"/>
      <c r="NAM97" s="73"/>
      <c r="NAN97" s="77"/>
      <c r="NAO97" s="74"/>
      <c r="NAP97" s="75"/>
      <c r="NAQ97" s="77"/>
      <c r="NAR97" s="76"/>
      <c r="NAS97" s="357"/>
      <c r="NAT97" s="358"/>
      <c r="NAU97" s="800"/>
      <c r="NAV97" s="550"/>
      <c r="NAW97" s="550"/>
      <c r="NAX97" s="551"/>
      <c r="NAY97" s="78"/>
      <c r="NAZ97" s="380"/>
      <c r="NBA97" s="381"/>
      <c r="NBB97" s="381"/>
      <c r="NBC97" s="381"/>
      <c r="NBD97" s="381"/>
      <c r="NBE97" s="381"/>
      <c r="NBF97" s="381"/>
      <c r="NBG97" s="381"/>
      <c r="NBH97" s="381"/>
      <c r="NBI97" s="381"/>
      <c r="NBJ97" s="381"/>
      <c r="NBK97" s="381"/>
      <c r="NBL97" s="381"/>
      <c r="NBM97" s="422"/>
      <c r="NBN97" s="354"/>
      <c r="NBO97" s="355"/>
      <c r="NBP97" s="355"/>
      <c r="NBQ97" s="356"/>
      <c r="NBR97" s="357"/>
      <c r="NBS97" s="355"/>
      <c r="NBT97" s="355"/>
      <c r="NBU97" s="356"/>
      <c r="NBV97" s="357"/>
      <c r="NBW97" s="355"/>
      <c r="NBX97" s="355"/>
      <c r="NBY97" s="355"/>
      <c r="NBZ97" s="355"/>
      <c r="NCA97" s="355"/>
      <c r="NCB97" s="355"/>
      <c r="NCC97" s="358"/>
      <c r="NCD97" s="73"/>
      <c r="NCE97" s="77"/>
      <c r="NCF97" s="74"/>
      <c r="NCG97" s="75"/>
      <c r="NCH97" s="77"/>
      <c r="NCI97" s="76"/>
      <c r="NCJ97" s="73"/>
      <c r="NCK97" s="77"/>
      <c r="NCL97" s="74"/>
      <c r="NCM97" s="75"/>
      <c r="NCN97" s="77"/>
      <c r="NCO97" s="76"/>
      <c r="NCP97" s="73"/>
      <c r="NCQ97" s="77"/>
      <c r="NCR97" s="74"/>
      <c r="NCS97" s="75"/>
      <c r="NCT97" s="77"/>
      <c r="NCU97" s="76"/>
      <c r="NCV97" s="73"/>
      <c r="NCW97" s="77"/>
      <c r="NCX97" s="74"/>
      <c r="NCY97" s="75"/>
      <c r="NCZ97" s="77"/>
      <c r="NDA97" s="76"/>
      <c r="NDB97" s="357"/>
      <c r="NDC97" s="358"/>
      <c r="NDD97" s="800"/>
      <c r="NDE97" s="550"/>
      <c r="NDF97" s="550"/>
      <c r="NDG97" s="551"/>
      <c r="NDH97" s="78"/>
      <c r="NDI97" s="380"/>
      <c r="NDJ97" s="381"/>
      <c r="NDK97" s="381"/>
      <c r="NDL97" s="381"/>
      <c r="NDM97" s="381"/>
      <c r="NDN97" s="381"/>
      <c r="NDO97" s="381"/>
      <c r="NDP97" s="381"/>
      <c r="NDQ97" s="381"/>
      <c r="NDR97" s="381"/>
      <c r="NDS97" s="381"/>
      <c r="NDT97" s="381"/>
      <c r="NDU97" s="381"/>
      <c r="NDV97" s="422"/>
      <c r="NDW97" s="354"/>
      <c r="NDX97" s="355"/>
      <c r="NDY97" s="355"/>
      <c r="NDZ97" s="356"/>
      <c r="NEA97" s="357"/>
      <c r="NEB97" s="355"/>
      <c r="NEC97" s="355"/>
      <c r="NED97" s="356"/>
      <c r="NEE97" s="357"/>
      <c r="NEF97" s="355"/>
      <c r="NEG97" s="355"/>
      <c r="NEH97" s="355"/>
      <c r="NEI97" s="355"/>
      <c r="NEJ97" s="355"/>
      <c r="NEK97" s="355"/>
      <c r="NEL97" s="358"/>
      <c r="NEM97" s="73"/>
      <c r="NEN97" s="77"/>
      <c r="NEO97" s="74"/>
      <c r="NEP97" s="75"/>
      <c r="NEQ97" s="77"/>
      <c r="NER97" s="76"/>
      <c r="NES97" s="73"/>
      <c r="NET97" s="77"/>
      <c r="NEU97" s="74"/>
      <c r="NEV97" s="75"/>
      <c r="NEW97" s="77"/>
      <c r="NEX97" s="76"/>
      <c r="NEY97" s="73"/>
      <c r="NEZ97" s="77"/>
      <c r="NFA97" s="74"/>
      <c r="NFB97" s="75"/>
      <c r="NFC97" s="77"/>
      <c r="NFD97" s="76"/>
      <c r="NFE97" s="73"/>
      <c r="NFF97" s="77"/>
      <c r="NFG97" s="74"/>
      <c r="NFH97" s="75"/>
      <c r="NFI97" s="77"/>
      <c r="NFJ97" s="76"/>
      <c r="NFK97" s="357"/>
      <c r="NFL97" s="358"/>
      <c r="NFM97" s="800"/>
      <c r="NFN97" s="550"/>
      <c r="NFO97" s="550"/>
      <c r="NFP97" s="551"/>
      <c r="NFQ97" s="78"/>
      <c r="NFR97" s="380"/>
      <c r="NFS97" s="381"/>
      <c r="NFT97" s="381"/>
      <c r="NFU97" s="381"/>
      <c r="NFV97" s="381"/>
      <c r="NFW97" s="381"/>
      <c r="NFX97" s="381"/>
      <c r="NFY97" s="381"/>
      <c r="NFZ97" s="381"/>
      <c r="NGA97" s="381"/>
      <c r="NGB97" s="381"/>
      <c r="NGC97" s="381"/>
      <c r="NGD97" s="381"/>
      <c r="NGE97" s="422"/>
      <c r="NGF97" s="354"/>
      <c r="NGG97" s="355"/>
      <c r="NGH97" s="355"/>
      <c r="NGI97" s="356"/>
      <c r="NGJ97" s="357"/>
      <c r="NGK97" s="355"/>
      <c r="NGL97" s="355"/>
      <c r="NGM97" s="356"/>
      <c r="NGN97" s="357"/>
      <c r="NGO97" s="355"/>
      <c r="NGP97" s="355"/>
      <c r="NGQ97" s="355"/>
      <c r="NGR97" s="355"/>
      <c r="NGS97" s="355"/>
      <c r="NGT97" s="355"/>
      <c r="NGU97" s="358"/>
      <c r="NGV97" s="73"/>
      <c r="NGW97" s="77"/>
      <c r="NGX97" s="74"/>
      <c r="NGY97" s="75"/>
      <c r="NGZ97" s="77"/>
      <c r="NHA97" s="76"/>
      <c r="NHB97" s="73"/>
      <c r="NHC97" s="77"/>
      <c r="NHD97" s="74"/>
      <c r="NHE97" s="75"/>
      <c r="NHF97" s="77"/>
      <c r="NHG97" s="76"/>
      <c r="NHH97" s="73"/>
      <c r="NHI97" s="77"/>
      <c r="NHJ97" s="74"/>
      <c r="NHK97" s="75"/>
      <c r="NHL97" s="77"/>
      <c r="NHM97" s="76"/>
      <c r="NHN97" s="73"/>
      <c r="NHO97" s="77"/>
      <c r="NHP97" s="74"/>
      <c r="NHQ97" s="75"/>
      <c r="NHR97" s="77"/>
      <c r="NHS97" s="76"/>
      <c r="NHT97" s="357"/>
      <c r="NHU97" s="358"/>
      <c r="NHV97" s="800"/>
      <c r="NHW97" s="550"/>
      <c r="NHX97" s="550"/>
      <c r="NHY97" s="551"/>
      <c r="NHZ97" s="78"/>
      <c r="NIA97" s="380"/>
      <c r="NIB97" s="381"/>
      <c r="NIC97" s="381"/>
      <c r="NID97" s="381"/>
      <c r="NIE97" s="381"/>
      <c r="NIF97" s="381"/>
      <c r="NIG97" s="381"/>
      <c r="NIH97" s="381"/>
      <c r="NII97" s="381"/>
      <c r="NIJ97" s="381"/>
      <c r="NIK97" s="381"/>
      <c r="NIL97" s="381"/>
      <c r="NIM97" s="381"/>
      <c r="NIN97" s="422"/>
      <c r="NIO97" s="354"/>
      <c r="NIP97" s="355"/>
      <c r="NIQ97" s="355"/>
      <c r="NIR97" s="356"/>
      <c r="NIS97" s="357"/>
      <c r="NIT97" s="355"/>
      <c r="NIU97" s="355"/>
      <c r="NIV97" s="356"/>
      <c r="NIW97" s="357"/>
      <c r="NIX97" s="355"/>
      <c r="NIY97" s="355"/>
      <c r="NIZ97" s="355"/>
      <c r="NJA97" s="355"/>
      <c r="NJB97" s="355"/>
      <c r="NJC97" s="355"/>
      <c r="NJD97" s="358"/>
      <c r="NJE97" s="73"/>
      <c r="NJF97" s="77"/>
      <c r="NJG97" s="74"/>
      <c r="NJH97" s="75"/>
      <c r="NJI97" s="77"/>
      <c r="NJJ97" s="76"/>
      <c r="NJK97" s="73"/>
      <c r="NJL97" s="77"/>
      <c r="NJM97" s="74"/>
      <c r="NJN97" s="75"/>
      <c r="NJO97" s="77"/>
      <c r="NJP97" s="76"/>
      <c r="NJQ97" s="73"/>
      <c r="NJR97" s="77"/>
      <c r="NJS97" s="74"/>
      <c r="NJT97" s="75"/>
      <c r="NJU97" s="77"/>
      <c r="NJV97" s="76"/>
      <c r="NJW97" s="73"/>
      <c r="NJX97" s="77"/>
      <c r="NJY97" s="74"/>
      <c r="NJZ97" s="75"/>
      <c r="NKA97" s="77"/>
      <c r="NKB97" s="76"/>
      <c r="NKC97" s="357"/>
      <c r="NKD97" s="358"/>
      <c r="NKE97" s="800"/>
      <c r="NKF97" s="550"/>
      <c r="NKG97" s="550"/>
      <c r="NKH97" s="551"/>
      <c r="NKI97" s="78"/>
      <c r="NKJ97" s="380"/>
      <c r="NKK97" s="381"/>
      <c r="NKL97" s="381"/>
      <c r="NKM97" s="381"/>
      <c r="NKN97" s="381"/>
      <c r="NKO97" s="381"/>
      <c r="NKP97" s="381"/>
      <c r="NKQ97" s="381"/>
      <c r="NKR97" s="381"/>
      <c r="NKS97" s="381"/>
      <c r="NKT97" s="381"/>
      <c r="NKU97" s="381"/>
      <c r="NKV97" s="381"/>
      <c r="NKW97" s="422"/>
      <c r="NKX97" s="354"/>
      <c r="NKY97" s="355"/>
      <c r="NKZ97" s="355"/>
      <c r="NLA97" s="356"/>
      <c r="NLB97" s="357"/>
      <c r="NLC97" s="355"/>
      <c r="NLD97" s="355"/>
      <c r="NLE97" s="356"/>
      <c r="NLF97" s="357"/>
      <c r="NLG97" s="355"/>
      <c r="NLH97" s="355"/>
      <c r="NLI97" s="355"/>
      <c r="NLJ97" s="355"/>
      <c r="NLK97" s="355"/>
      <c r="NLL97" s="355"/>
      <c r="NLM97" s="358"/>
      <c r="NLN97" s="73"/>
      <c r="NLO97" s="77"/>
      <c r="NLP97" s="74"/>
      <c r="NLQ97" s="75"/>
      <c r="NLR97" s="77"/>
      <c r="NLS97" s="76"/>
      <c r="NLT97" s="73"/>
      <c r="NLU97" s="77"/>
      <c r="NLV97" s="74"/>
      <c r="NLW97" s="75"/>
      <c r="NLX97" s="77"/>
      <c r="NLY97" s="76"/>
      <c r="NLZ97" s="73"/>
      <c r="NMA97" s="77"/>
      <c r="NMB97" s="74"/>
      <c r="NMC97" s="75"/>
      <c r="NMD97" s="77"/>
      <c r="NME97" s="76"/>
      <c r="NMF97" s="73"/>
      <c r="NMG97" s="77"/>
      <c r="NMH97" s="74"/>
      <c r="NMI97" s="75"/>
      <c r="NMJ97" s="77"/>
      <c r="NMK97" s="76"/>
      <c r="NML97" s="357"/>
      <c r="NMM97" s="358"/>
      <c r="NMN97" s="800"/>
      <c r="NMO97" s="550"/>
      <c r="NMP97" s="550"/>
      <c r="NMQ97" s="551"/>
      <c r="NMR97" s="78"/>
      <c r="NMS97" s="380"/>
      <c r="NMT97" s="381"/>
      <c r="NMU97" s="381"/>
      <c r="NMV97" s="381"/>
      <c r="NMW97" s="381"/>
      <c r="NMX97" s="381"/>
      <c r="NMY97" s="381"/>
      <c r="NMZ97" s="381"/>
      <c r="NNA97" s="381"/>
      <c r="NNB97" s="381"/>
      <c r="NNC97" s="381"/>
      <c r="NND97" s="381"/>
      <c r="NNE97" s="381"/>
      <c r="NNF97" s="422"/>
      <c r="NNG97" s="354"/>
      <c r="NNH97" s="355"/>
      <c r="NNI97" s="355"/>
      <c r="NNJ97" s="356"/>
      <c r="NNK97" s="357"/>
      <c r="NNL97" s="355"/>
      <c r="NNM97" s="355"/>
      <c r="NNN97" s="356"/>
      <c r="NNO97" s="357"/>
      <c r="NNP97" s="355"/>
      <c r="NNQ97" s="355"/>
      <c r="NNR97" s="355"/>
      <c r="NNS97" s="355"/>
      <c r="NNT97" s="355"/>
      <c r="NNU97" s="355"/>
      <c r="NNV97" s="358"/>
      <c r="NNW97" s="73"/>
      <c r="NNX97" s="77"/>
      <c r="NNY97" s="74"/>
      <c r="NNZ97" s="75"/>
      <c r="NOA97" s="77"/>
      <c r="NOB97" s="76"/>
      <c r="NOC97" s="73"/>
      <c r="NOD97" s="77"/>
      <c r="NOE97" s="74"/>
      <c r="NOF97" s="75"/>
      <c r="NOG97" s="77"/>
      <c r="NOH97" s="76"/>
      <c r="NOI97" s="73"/>
      <c r="NOJ97" s="77"/>
      <c r="NOK97" s="74"/>
      <c r="NOL97" s="75"/>
      <c r="NOM97" s="77"/>
      <c r="NON97" s="76"/>
      <c r="NOO97" s="73"/>
      <c r="NOP97" s="77"/>
      <c r="NOQ97" s="74"/>
      <c r="NOR97" s="75"/>
      <c r="NOS97" s="77"/>
      <c r="NOT97" s="76"/>
      <c r="NOU97" s="357"/>
      <c r="NOV97" s="358"/>
      <c r="NOW97" s="800"/>
      <c r="NOX97" s="550"/>
      <c r="NOY97" s="550"/>
      <c r="NOZ97" s="551"/>
      <c r="NPA97" s="78"/>
      <c r="NPB97" s="380"/>
      <c r="NPC97" s="381"/>
      <c r="NPD97" s="381"/>
      <c r="NPE97" s="381"/>
      <c r="NPF97" s="381"/>
      <c r="NPG97" s="381"/>
      <c r="NPH97" s="381"/>
      <c r="NPI97" s="381"/>
      <c r="NPJ97" s="381"/>
      <c r="NPK97" s="381"/>
      <c r="NPL97" s="381"/>
      <c r="NPM97" s="381"/>
      <c r="NPN97" s="381"/>
      <c r="NPO97" s="422"/>
      <c r="NPP97" s="354"/>
      <c r="NPQ97" s="355"/>
      <c r="NPR97" s="355"/>
      <c r="NPS97" s="356"/>
      <c r="NPT97" s="357"/>
      <c r="NPU97" s="355"/>
      <c r="NPV97" s="355"/>
      <c r="NPW97" s="356"/>
      <c r="NPX97" s="357"/>
      <c r="NPY97" s="355"/>
      <c r="NPZ97" s="355"/>
      <c r="NQA97" s="355"/>
      <c r="NQB97" s="355"/>
      <c r="NQC97" s="355"/>
      <c r="NQD97" s="355"/>
      <c r="NQE97" s="358"/>
      <c r="NQF97" s="73"/>
      <c r="NQG97" s="77"/>
      <c r="NQH97" s="74"/>
      <c r="NQI97" s="75"/>
      <c r="NQJ97" s="77"/>
      <c r="NQK97" s="76"/>
      <c r="NQL97" s="73"/>
      <c r="NQM97" s="77"/>
      <c r="NQN97" s="74"/>
      <c r="NQO97" s="75"/>
      <c r="NQP97" s="77"/>
      <c r="NQQ97" s="76"/>
      <c r="NQR97" s="73"/>
      <c r="NQS97" s="77"/>
      <c r="NQT97" s="74"/>
      <c r="NQU97" s="75"/>
      <c r="NQV97" s="77"/>
      <c r="NQW97" s="76"/>
      <c r="NQX97" s="73"/>
      <c r="NQY97" s="77"/>
      <c r="NQZ97" s="74"/>
      <c r="NRA97" s="75"/>
      <c r="NRB97" s="77"/>
      <c r="NRC97" s="76"/>
      <c r="NRD97" s="357"/>
      <c r="NRE97" s="358"/>
      <c r="NRF97" s="800"/>
      <c r="NRG97" s="550"/>
      <c r="NRH97" s="550"/>
      <c r="NRI97" s="551"/>
      <c r="NRJ97" s="78"/>
      <c r="NRK97" s="380"/>
      <c r="NRL97" s="381"/>
      <c r="NRM97" s="381"/>
      <c r="NRN97" s="381"/>
      <c r="NRO97" s="381"/>
      <c r="NRP97" s="381"/>
      <c r="NRQ97" s="381"/>
      <c r="NRR97" s="381"/>
      <c r="NRS97" s="381"/>
      <c r="NRT97" s="381"/>
      <c r="NRU97" s="381"/>
      <c r="NRV97" s="381"/>
      <c r="NRW97" s="381"/>
      <c r="NRX97" s="422"/>
      <c r="NRY97" s="354"/>
      <c r="NRZ97" s="355"/>
      <c r="NSA97" s="355"/>
      <c r="NSB97" s="356"/>
      <c r="NSC97" s="357"/>
      <c r="NSD97" s="355"/>
      <c r="NSE97" s="355"/>
      <c r="NSF97" s="356"/>
      <c r="NSG97" s="357"/>
      <c r="NSH97" s="355"/>
      <c r="NSI97" s="355"/>
      <c r="NSJ97" s="355"/>
      <c r="NSK97" s="355"/>
      <c r="NSL97" s="355"/>
      <c r="NSM97" s="355"/>
      <c r="NSN97" s="358"/>
      <c r="NSO97" s="73"/>
      <c r="NSP97" s="77"/>
      <c r="NSQ97" s="74"/>
      <c r="NSR97" s="75"/>
      <c r="NSS97" s="77"/>
      <c r="NST97" s="76"/>
      <c r="NSU97" s="73"/>
      <c r="NSV97" s="77"/>
      <c r="NSW97" s="74"/>
      <c r="NSX97" s="75"/>
      <c r="NSY97" s="77"/>
      <c r="NSZ97" s="76"/>
      <c r="NTA97" s="73"/>
      <c r="NTB97" s="77"/>
      <c r="NTC97" s="74"/>
      <c r="NTD97" s="75"/>
      <c r="NTE97" s="77"/>
      <c r="NTF97" s="76"/>
      <c r="NTG97" s="73"/>
      <c r="NTH97" s="77"/>
      <c r="NTI97" s="74"/>
      <c r="NTJ97" s="75"/>
      <c r="NTK97" s="77"/>
      <c r="NTL97" s="76"/>
      <c r="NTM97" s="357"/>
      <c r="NTN97" s="358"/>
      <c r="NTO97" s="800"/>
      <c r="NTP97" s="550"/>
      <c r="NTQ97" s="550"/>
      <c r="NTR97" s="551"/>
      <c r="NTS97" s="78"/>
      <c r="NTT97" s="380"/>
      <c r="NTU97" s="381"/>
      <c r="NTV97" s="381"/>
      <c r="NTW97" s="381"/>
      <c r="NTX97" s="381"/>
      <c r="NTY97" s="381"/>
      <c r="NTZ97" s="381"/>
      <c r="NUA97" s="381"/>
      <c r="NUB97" s="381"/>
      <c r="NUC97" s="381"/>
      <c r="NUD97" s="381"/>
      <c r="NUE97" s="381"/>
      <c r="NUF97" s="381"/>
      <c r="NUG97" s="422"/>
      <c r="NUH97" s="354"/>
      <c r="NUI97" s="355"/>
      <c r="NUJ97" s="355"/>
      <c r="NUK97" s="356"/>
      <c r="NUL97" s="357"/>
      <c r="NUM97" s="355"/>
      <c r="NUN97" s="355"/>
      <c r="NUO97" s="356"/>
      <c r="NUP97" s="357"/>
      <c r="NUQ97" s="355"/>
      <c r="NUR97" s="355"/>
      <c r="NUS97" s="355"/>
      <c r="NUT97" s="355"/>
      <c r="NUU97" s="355"/>
      <c r="NUV97" s="355"/>
      <c r="NUW97" s="358"/>
      <c r="NUX97" s="73"/>
      <c r="NUY97" s="77"/>
      <c r="NUZ97" s="74"/>
      <c r="NVA97" s="75"/>
      <c r="NVB97" s="77"/>
      <c r="NVC97" s="76"/>
      <c r="NVD97" s="73"/>
      <c r="NVE97" s="77"/>
      <c r="NVF97" s="74"/>
      <c r="NVG97" s="75"/>
      <c r="NVH97" s="77"/>
      <c r="NVI97" s="76"/>
      <c r="NVJ97" s="73"/>
      <c r="NVK97" s="77"/>
      <c r="NVL97" s="74"/>
      <c r="NVM97" s="75"/>
      <c r="NVN97" s="77"/>
      <c r="NVO97" s="76"/>
      <c r="NVP97" s="73"/>
      <c r="NVQ97" s="77"/>
      <c r="NVR97" s="74"/>
      <c r="NVS97" s="75"/>
      <c r="NVT97" s="77"/>
      <c r="NVU97" s="76"/>
      <c r="NVV97" s="357"/>
      <c r="NVW97" s="358"/>
      <c r="NVX97" s="800"/>
      <c r="NVY97" s="550"/>
      <c r="NVZ97" s="550"/>
      <c r="NWA97" s="551"/>
      <c r="NWB97" s="78"/>
      <c r="NWC97" s="380"/>
      <c r="NWD97" s="381"/>
      <c r="NWE97" s="381"/>
      <c r="NWF97" s="381"/>
      <c r="NWG97" s="381"/>
      <c r="NWH97" s="381"/>
      <c r="NWI97" s="381"/>
      <c r="NWJ97" s="381"/>
      <c r="NWK97" s="381"/>
      <c r="NWL97" s="381"/>
      <c r="NWM97" s="381"/>
      <c r="NWN97" s="381"/>
      <c r="NWO97" s="381"/>
      <c r="NWP97" s="422"/>
      <c r="NWQ97" s="354"/>
      <c r="NWR97" s="355"/>
      <c r="NWS97" s="355"/>
      <c r="NWT97" s="356"/>
      <c r="NWU97" s="357"/>
      <c r="NWV97" s="355"/>
      <c r="NWW97" s="355"/>
      <c r="NWX97" s="356"/>
      <c r="NWY97" s="357"/>
      <c r="NWZ97" s="355"/>
      <c r="NXA97" s="355"/>
      <c r="NXB97" s="355"/>
      <c r="NXC97" s="355"/>
      <c r="NXD97" s="355"/>
      <c r="NXE97" s="355"/>
      <c r="NXF97" s="358"/>
      <c r="NXG97" s="73"/>
      <c r="NXH97" s="77"/>
      <c r="NXI97" s="74"/>
      <c r="NXJ97" s="75"/>
      <c r="NXK97" s="77"/>
      <c r="NXL97" s="76"/>
      <c r="NXM97" s="73"/>
      <c r="NXN97" s="77"/>
      <c r="NXO97" s="74"/>
      <c r="NXP97" s="75"/>
      <c r="NXQ97" s="77"/>
      <c r="NXR97" s="76"/>
      <c r="NXS97" s="73"/>
      <c r="NXT97" s="77"/>
      <c r="NXU97" s="74"/>
      <c r="NXV97" s="75"/>
      <c r="NXW97" s="77"/>
      <c r="NXX97" s="76"/>
      <c r="NXY97" s="73"/>
      <c r="NXZ97" s="77"/>
      <c r="NYA97" s="74"/>
      <c r="NYB97" s="75"/>
      <c r="NYC97" s="77"/>
      <c r="NYD97" s="76"/>
      <c r="NYE97" s="357"/>
      <c r="NYF97" s="358"/>
      <c r="NYG97" s="800"/>
      <c r="NYH97" s="550"/>
      <c r="NYI97" s="550"/>
      <c r="NYJ97" s="551"/>
      <c r="NYK97" s="78"/>
      <c r="NYL97" s="380"/>
      <c r="NYM97" s="381"/>
      <c r="NYN97" s="381"/>
      <c r="NYO97" s="381"/>
      <c r="NYP97" s="381"/>
      <c r="NYQ97" s="381"/>
      <c r="NYR97" s="381"/>
      <c r="NYS97" s="381"/>
      <c r="NYT97" s="381"/>
      <c r="NYU97" s="381"/>
      <c r="NYV97" s="381"/>
      <c r="NYW97" s="381"/>
      <c r="NYX97" s="381"/>
      <c r="NYY97" s="422"/>
      <c r="NYZ97" s="354"/>
      <c r="NZA97" s="355"/>
      <c r="NZB97" s="355"/>
      <c r="NZC97" s="356"/>
      <c r="NZD97" s="357"/>
      <c r="NZE97" s="355"/>
      <c r="NZF97" s="355"/>
      <c r="NZG97" s="356"/>
      <c r="NZH97" s="357"/>
      <c r="NZI97" s="355"/>
      <c r="NZJ97" s="355"/>
      <c r="NZK97" s="355"/>
      <c r="NZL97" s="355"/>
      <c r="NZM97" s="355"/>
      <c r="NZN97" s="355"/>
      <c r="NZO97" s="358"/>
      <c r="NZP97" s="73"/>
      <c r="NZQ97" s="77"/>
      <c r="NZR97" s="74"/>
      <c r="NZS97" s="75"/>
      <c r="NZT97" s="77"/>
      <c r="NZU97" s="76"/>
      <c r="NZV97" s="73"/>
      <c r="NZW97" s="77"/>
      <c r="NZX97" s="74"/>
      <c r="NZY97" s="75"/>
      <c r="NZZ97" s="77"/>
      <c r="OAA97" s="76"/>
      <c r="OAB97" s="73"/>
      <c r="OAC97" s="77"/>
      <c r="OAD97" s="74"/>
      <c r="OAE97" s="75"/>
      <c r="OAF97" s="77"/>
      <c r="OAG97" s="76"/>
      <c r="OAH97" s="73"/>
      <c r="OAI97" s="77"/>
      <c r="OAJ97" s="74"/>
      <c r="OAK97" s="75"/>
      <c r="OAL97" s="77"/>
      <c r="OAM97" s="76"/>
      <c r="OAN97" s="357"/>
      <c r="OAO97" s="358"/>
      <c r="OAP97" s="800"/>
      <c r="OAQ97" s="550"/>
      <c r="OAR97" s="550"/>
      <c r="OAS97" s="551"/>
      <c r="OAT97" s="78"/>
      <c r="OAU97" s="380"/>
      <c r="OAV97" s="381"/>
      <c r="OAW97" s="381"/>
      <c r="OAX97" s="381"/>
      <c r="OAY97" s="381"/>
      <c r="OAZ97" s="381"/>
      <c r="OBA97" s="381"/>
      <c r="OBB97" s="381"/>
      <c r="OBC97" s="381"/>
      <c r="OBD97" s="381"/>
      <c r="OBE97" s="381"/>
      <c r="OBF97" s="381"/>
      <c r="OBG97" s="381"/>
      <c r="OBH97" s="422"/>
      <c r="OBI97" s="354"/>
      <c r="OBJ97" s="355"/>
      <c r="OBK97" s="355"/>
      <c r="OBL97" s="356"/>
      <c r="OBM97" s="357"/>
      <c r="OBN97" s="355"/>
      <c r="OBO97" s="355"/>
      <c r="OBP97" s="356"/>
      <c r="OBQ97" s="357"/>
      <c r="OBR97" s="355"/>
      <c r="OBS97" s="355"/>
      <c r="OBT97" s="355"/>
      <c r="OBU97" s="355"/>
      <c r="OBV97" s="355"/>
      <c r="OBW97" s="355"/>
      <c r="OBX97" s="358"/>
      <c r="OBY97" s="73"/>
      <c r="OBZ97" s="77"/>
      <c r="OCA97" s="74"/>
      <c r="OCB97" s="75"/>
      <c r="OCC97" s="77"/>
      <c r="OCD97" s="76"/>
      <c r="OCE97" s="73"/>
      <c r="OCF97" s="77"/>
      <c r="OCG97" s="74"/>
      <c r="OCH97" s="75"/>
      <c r="OCI97" s="77"/>
      <c r="OCJ97" s="76"/>
      <c r="OCK97" s="73"/>
      <c r="OCL97" s="77"/>
      <c r="OCM97" s="74"/>
      <c r="OCN97" s="75"/>
      <c r="OCO97" s="77"/>
      <c r="OCP97" s="76"/>
      <c r="OCQ97" s="73"/>
      <c r="OCR97" s="77"/>
      <c r="OCS97" s="74"/>
      <c r="OCT97" s="75"/>
      <c r="OCU97" s="77"/>
      <c r="OCV97" s="76"/>
      <c r="OCW97" s="357"/>
      <c r="OCX97" s="358"/>
      <c r="OCY97" s="800"/>
      <c r="OCZ97" s="550"/>
      <c r="ODA97" s="550"/>
      <c r="ODB97" s="551"/>
      <c r="ODC97" s="78"/>
      <c r="ODD97" s="380"/>
      <c r="ODE97" s="381"/>
      <c r="ODF97" s="381"/>
      <c r="ODG97" s="381"/>
      <c r="ODH97" s="381"/>
      <c r="ODI97" s="381"/>
      <c r="ODJ97" s="381"/>
      <c r="ODK97" s="381"/>
      <c r="ODL97" s="381"/>
      <c r="ODM97" s="381"/>
      <c r="ODN97" s="381"/>
      <c r="ODO97" s="381"/>
      <c r="ODP97" s="381"/>
      <c r="ODQ97" s="422"/>
      <c r="ODR97" s="354"/>
      <c r="ODS97" s="355"/>
      <c r="ODT97" s="355"/>
      <c r="ODU97" s="356"/>
      <c r="ODV97" s="357"/>
      <c r="ODW97" s="355"/>
      <c r="ODX97" s="355"/>
      <c r="ODY97" s="356"/>
      <c r="ODZ97" s="357"/>
      <c r="OEA97" s="355"/>
      <c r="OEB97" s="355"/>
      <c r="OEC97" s="355"/>
      <c r="OED97" s="355"/>
      <c r="OEE97" s="355"/>
      <c r="OEF97" s="355"/>
      <c r="OEG97" s="358"/>
      <c r="OEH97" s="73"/>
      <c r="OEI97" s="77"/>
      <c r="OEJ97" s="74"/>
      <c r="OEK97" s="75"/>
      <c r="OEL97" s="77"/>
      <c r="OEM97" s="76"/>
      <c r="OEN97" s="73"/>
      <c r="OEO97" s="77"/>
      <c r="OEP97" s="74"/>
      <c r="OEQ97" s="75"/>
      <c r="OER97" s="77"/>
      <c r="OES97" s="76"/>
      <c r="OET97" s="73"/>
      <c r="OEU97" s="77"/>
      <c r="OEV97" s="74"/>
      <c r="OEW97" s="75"/>
      <c r="OEX97" s="77"/>
      <c r="OEY97" s="76"/>
      <c r="OEZ97" s="73"/>
      <c r="OFA97" s="77"/>
      <c r="OFB97" s="74"/>
      <c r="OFC97" s="75"/>
      <c r="OFD97" s="77"/>
      <c r="OFE97" s="76"/>
      <c r="OFF97" s="357"/>
      <c r="OFG97" s="358"/>
      <c r="OFH97" s="800"/>
      <c r="OFI97" s="550"/>
      <c r="OFJ97" s="550"/>
      <c r="OFK97" s="551"/>
      <c r="OFL97" s="78"/>
      <c r="OFM97" s="380"/>
      <c r="OFN97" s="381"/>
      <c r="OFO97" s="381"/>
      <c r="OFP97" s="381"/>
      <c r="OFQ97" s="381"/>
      <c r="OFR97" s="381"/>
      <c r="OFS97" s="381"/>
      <c r="OFT97" s="381"/>
      <c r="OFU97" s="381"/>
      <c r="OFV97" s="381"/>
      <c r="OFW97" s="381"/>
      <c r="OFX97" s="381"/>
      <c r="OFY97" s="381"/>
      <c r="OFZ97" s="422"/>
      <c r="OGA97" s="354"/>
      <c r="OGB97" s="355"/>
      <c r="OGC97" s="355"/>
      <c r="OGD97" s="356"/>
      <c r="OGE97" s="357"/>
      <c r="OGF97" s="355"/>
      <c r="OGG97" s="355"/>
      <c r="OGH97" s="356"/>
      <c r="OGI97" s="357"/>
      <c r="OGJ97" s="355"/>
      <c r="OGK97" s="355"/>
      <c r="OGL97" s="355"/>
      <c r="OGM97" s="355"/>
      <c r="OGN97" s="355"/>
      <c r="OGO97" s="355"/>
      <c r="OGP97" s="358"/>
      <c r="OGQ97" s="73"/>
      <c r="OGR97" s="77"/>
      <c r="OGS97" s="74"/>
      <c r="OGT97" s="75"/>
      <c r="OGU97" s="77"/>
      <c r="OGV97" s="76"/>
      <c r="OGW97" s="73"/>
      <c r="OGX97" s="77"/>
      <c r="OGY97" s="74"/>
      <c r="OGZ97" s="75"/>
      <c r="OHA97" s="77"/>
      <c r="OHB97" s="76"/>
      <c r="OHC97" s="73"/>
      <c r="OHD97" s="77"/>
      <c r="OHE97" s="74"/>
      <c r="OHF97" s="75"/>
      <c r="OHG97" s="77"/>
      <c r="OHH97" s="76"/>
      <c r="OHI97" s="73"/>
      <c r="OHJ97" s="77"/>
      <c r="OHK97" s="74"/>
      <c r="OHL97" s="75"/>
      <c r="OHM97" s="77"/>
      <c r="OHN97" s="76"/>
      <c r="OHO97" s="357"/>
      <c r="OHP97" s="358"/>
      <c r="OHQ97" s="800"/>
      <c r="OHR97" s="550"/>
      <c r="OHS97" s="550"/>
      <c r="OHT97" s="551"/>
      <c r="OHU97" s="78"/>
      <c r="OHV97" s="380"/>
      <c r="OHW97" s="381"/>
      <c r="OHX97" s="381"/>
      <c r="OHY97" s="381"/>
      <c r="OHZ97" s="381"/>
      <c r="OIA97" s="381"/>
      <c r="OIB97" s="381"/>
      <c r="OIC97" s="381"/>
      <c r="OID97" s="381"/>
      <c r="OIE97" s="381"/>
      <c r="OIF97" s="381"/>
      <c r="OIG97" s="381"/>
      <c r="OIH97" s="381"/>
      <c r="OII97" s="422"/>
      <c r="OIJ97" s="354"/>
      <c r="OIK97" s="355"/>
      <c r="OIL97" s="355"/>
      <c r="OIM97" s="356"/>
      <c r="OIN97" s="357"/>
      <c r="OIO97" s="355"/>
      <c r="OIP97" s="355"/>
      <c r="OIQ97" s="356"/>
      <c r="OIR97" s="357"/>
      <c r="OIS97" s="355"/>
      <c r="OIT97" s="355"/>
      <c r="OIU97" s="355"/>
      <c r="OIV97" s="355"/>
      <c r="OIW97" s="355"/>
      <c r="OIX97" s="355"/>
      <c r="OIY97" s="358"/>
      <c r="OIZ97" s="73"/>
      <c r="OJA97" s="77"/>
      <c r="OJB97" s="74"/>
      <c r="OJC97" s="75"/>
      <c r="OJD97" s="77"/>
      <c r="OJE97" s="76"/>
      <c r="OJF97" s="73"/>
      <c r="OJG97" s="77"/>
      <c r="OJH97" s="74"/>
      <c r="OJI97" s="75"/>
      <c r="OJJ97" s="77"/>
      <c r="OJK97" s="76"/>
      <c r="OJL97" s="73"/>
      <c r="OJM97" s="77"/>
      <c r="OJN97" s="74"/>
      <c r="OJO97" s="75"/>
      <c r="OJP97" s="77"/>
      <c r="OJQ97" s="76"/>
      <c r="OJR97" s="73"/>
      <c r="OJS97" s="77"/>
      <c r="OJT97" s="74"/>
      <c r="OJU97" s="75"/>
      <c r="OJV97" s="77"/>
      <c r="OJW97" s="76"/>
      <c r="OJX97" s="357"/>
      <c r="OJY97" s="358"/>
      <c r="OJZ97" s="800"/>
      <c r="OKA97" s="550"/>
      <c r="OKB97" s="550"/>
      <c r="OKC97" s="551"/>
      <c r="OKD97" s="78"/>
      <c r="OKE97" s="380"/>
      <c r="OKF97" s="381"/>
      <c r="OKG97" s="381"/>
      <c r="OKH97" s="381"/>
      <c r="OKI97" s="381"/>
      <c r="OKJ97" s="381"/>
      <c r="OKK97" s="381"/>
      <c r="OKL97" s="381"/>
      <c r="OKM97" s="381"/>
      <c r="OKN97" s="381"/>
      <c r="OKO97" s="381"/>
      <c r="OKP97" s="381"/>
      <c r="OKQ97" s="381"/>
      <c r="OKR97" s="422"/>
      <c r="OKS97" s="354"/>
      <c r="OKT97" s="355"/>
      <c r="OKU97" s="355"/>
      <c r="OKV97" s="356"/>
      <c r="OKW97" s="357"/>
      <c r="OKX97" s="355"/>
      <c r="OKY97" s="355"/>
      <c r="OKZ97" s="356"/>
      <c r="OLA97" s="357"/>
      <c r="OLB97" s="355"/>
      <c r="OLC97" s="355"/>
      <c r="OLD97" s="355"/>
      <c r="OLE97" s="355"/>
      <c r="OLF97" s="355"/>
      <c r="OLG97" s="355"/>
      <c r="OLH97" s="358"/>
      <c r="OLI97" s="73"/>
      <c r="OLJ97" s="77"/>
      <c r="OLK97" s="74"/>
      <c r="OLL97" s="75"/>
      <c r="OLM97" s="77"/>
      <c r="OLN97" s="76"/>
      <c r="OLO97" s="73"/>
      <c r="OLP97" s="77"/>
      <c r="OLQ97" s="74"/>
      <c r="OLR97" s="75"/>
      <c r="OLS97" s="77"/>
      <c r="OLT97" s="76"/>
      <c r="OLU97" s="73"/>
      <c r="OLV97" s="77"/>
      <c r="OLW97" s="74"/>
      <c r="OLX97" s="75"/>
      <c r="OLY97" s="77"/>
      <c r="OLZ97" s="76"/>
      <c r="OMA97" s="73"/>
      <c r="OMB97" s="77"/>
      <c r="OMC97" s="74"/>
      <c r="OMD97" s="75"/>
      <c r="OME97" s="77"/>
      <c r="OMF97" s="76"/>
      <c r="OMG97" s="357"/>
      <c r="OMH97" s="358"/>
      <c r="OMI97" s="800"/>
      <c r="OMJ97" s="550"/>
      <c r="OMK97" s="550"/>
      <c r="OML97" s="551"/>
      <c r="OMM97" s="78"/>
      <c r="OMN97" s="380"/>
      <c r="OMO97" s="381"/>
      <c r="OMP97" s="381"/>
      <c r="OMQ97" s="381"/>
      <c r="OMR97" s="381"/>
      <c r="OMS97" s="381"/>
      <c r="OMT97" s="381"/>
      <c r="OMU97" s="381"/>
      <c r="OMV97" s="381"/>
      <c r="OMW97" s="381"/>
      <c r="OMX97" s="381"/>
      <c r="OMY97" s="381"/>
      <c r="OMZ97" s="381"/>
      <c r="ONA97" s="422"/>
      <c r="ONB97" s="354"/>
      <c r="ONC97" s="355"/>
      <c r="OND97" s="355"/>
      <c r="ONE97" s="356"/>
      <c r="ONF97" s="357"/>
      <c r="ONG97" s="355"/>
      <c r="ONH97" s="355"/>
      <c r="ONI97" s="356"/>
      <c r="ONJ97" s="357"/>
      <c r="ONK97" s="355"/>
      <c r="ONL97" s="355"/>
      <c r="ONM97" s="355"/>
      <c r="ONN97" s="355"/>
      <c r="ONO97" s="355"/>
      <c r="ONP97" s="355"/>
      <c r="ONQ97" s="358"/>
      <c r="ONR97" s="73"/>
      <c r="ONS97" s="77"/>
      <c r="ONT97" s="74"/>
      <c r="ONU97" s="75"/>
      <c r="ONV97" s="77"/>
      <c r="ONW97" s="76"/>
      <c r="ONX97" s="73"/>
      <c r="ONY97" s="77"/>
      <c r="ONZ97" s="74"/>
      <c r="OOA97" s="75"/>
      <c r="OOB97" s="77"/>
      <c r="OOC97" s="76"/>
      <c r="OOD97" s="73"/>
      <c r="OOE97" s="77"/>
      <c r="OOF97" s="74"/>
      <c r="OOG97" s="75"/>
      <c r="OOH97" s="77"/>
      <c r="OOI97" s="76"/>
      <c r="OOJ97" s="73"/>
      <c r="OOK97" s="77"/>
      <c r="OOL97" s="74"/>
      <c r="OOM97" s="75"/>
      <c r="OON97" s="77"/>
      <c r="OOO97" s="76"/>
      <c r="OOP97" s="357"/>
      <c r="OOQ97" s="358"/>
      <c r="OOR97" s="800"/>
      <c r="OOS97" s="550"/>
      <c r="OOT97" s="550"/>
      <c r="OOU97" s="551"/>
      <c r="OOV97" s="78"/>
      <c r="OOW97" s="380"/>
      <c r="OOX97" s="381"/>
      <c r="OOY97" s="381"/>
      <c r="OOZ97" s="381"/>
      <c r="OPA97" s="381"/>
      <c r="OPB97" s="381"/>
      <c r="OPC97" s="381"/>
      <c r="OPD97" s="381"/>
      <c r="OPE97" s="381"/>
      <c r="OPF97" s="381"/>
      <c r="OPG97" s="381"/>
      <c r="OPH97" s="381"/>
      <c r="OPI97" s="381"/>
      <c r="OPJ97" s="422"/>
      <c r="OPK97" s="354"/>
      <c r="OPL97" s="355"/>
      <c r="OPM97" s="355"/>
      <c r="OPN97" s="356"/>
      <c r="OPO97" s="357"/>
      <c r="OPP97" s="355"/>
      <c r="OPQ97" s="355"/>
      <c r="OPR97" s="356"/>
      <c r="OPS97" s="357"/>
      <c r="OPT97" s="355"/>
      <c r="OPU97" s="355"/>
      <c r="OPV97" s="355"/>
      <c r="OPW97" s="355"/>
      <c r="OPX97" s="355"/>
      <c r="OPY97" s="355"/>
      <c r="OPZ97" s="358"/>
      <c r="OQA97" s="73"/>
      <c r="OQB97" s="77"/>
      <c r="OQC97" s="74"/>
      <c r="OQD97" s="75"/>
      <c r="OQE97" s="77"/>
      <c r="OQF97" s="76"/>
      <c r="OQG97" s="73"/>
      <c r="OQH97" s="77"/>
      <c r="OQI97" s="74"/>
      <c r="OQJ97" s="75"/>
      <c r="OQK97" s="77"/>
      <c r="OQL97" s="76"/>
      <c r="OQM97" s="73"/>
      <c r="OQN97" s="77"/>
      <c r="OQO97" s="74"/>
      <c r="OQP97" s="75"/>
      <c r="OQQ97" s="77"/>
      <c r="OQR97" s="76"/>
      <c r="OQS97" s="73"/>
      <c r="OQT97" s="77"/>
      <c r="OQU97" s="74"/>
      <c r="OQV97" s="75"/>
      <c r="OQW97" s="77"/>
      <c r="OQX97" s="76"/>
      <c r="OQY97" s="357"/>
      <c r="OQZ97" s="358"/>
      <c r="ORA97" s="800"/>
      <c r="ORB97" s="550"/>
      <c r="ORC97" s="550"/>
      <c r="ORD97" s="551"/>
      <c r="ORE97" s="78"/>
      <c r="ORF97" s="380"/>
      <c r="ORG97" s="381"/>
      <c r="ORH97" s="381"/>
      <c r="ORI97" s="381"/>
      <c r="ORJ97" s="381"/>
      <c r="ORK97" s="381"/>
      <c r="ORL97" s="381"/>
      <c r="ORM97" s="381"/>
      <c r="ORN97" s="381"/>
      <c r="ORO97" s="381"/>
      <c r="ORP97" s="381"/>
      <c r="ORQ97" s="381"/>
      <c r="ORR97" s="381"/>
      <c r="ORS97" s="422"/>
      <c r="ORT97" s="354"/>
      <c r="ORU97" s="355"/>
      <c r="ORV97" s="355"/>
      <c r="ORW97" s="356"/>
      <c r="ORX97" s="357"/>
      <c r="ORY97" s="355"/>
      <c r="ORZ97" s="355"/>
      <c r="OSA97" s="356"/>
      <c r="OSB97" s="357"/>
      <c r="OSC97" s="355"/>
      <c r="OSD97" s="355"/>
      <c r="OSE97" s="355"/>
      <c r="OSF97" s="355"/>
      <c r="OSG97" s="355"/>
      <c r="OSH97" s="355"/>
      <c r="OSI97" s="358"/>
      <c r="OSJ97" s="73"/>
      <c r="OSK97" s="77"/>
      <c r="OSL97" s="74"/>
      <c r="OSM97" s="75"/>
      <c r="OSN97" s="77"/>
      <c r="OSO97" s="76"/>
      <c r="OSP97" s="73"/>
      <c r="OSQ97" s="77"/>
      <c r="OSR97" s="74"/>
      <c r="OSS97" s="75"/>
      <c r="OST97" s="77"/>
      <c r="OSU97" s="76"/>
      <c r="OSV97" s="73"/>
      <c r="OSW97" s="77"/>
      <c r="OSX97" s="74"/>
      <c r="OSY97" s="75"/>
      <c r="OSZ97" s="77"/>
      <c r="OTA97" s="76"/>
      <c r="OTB97" s="73"/>
      <c r="OTC97" s="77"/>
      <c r="OTD97" s="74"/>
      <c r="OTE97" s="75"/>
      <c r="OTF97" s="77"/>
      <c r="OTG97" s="76"/>
      <c r="OTH97" s="357"/>
      <c r="OTI97" s="358"/>
      <c r="OTJ97" s="800"/>
      <c r="OTK97" s="550"/>
      <c r="OTL97" s="550"/>
      <c r="OTM97" s="551"/>
      <c r="OTN97" s="78"/>
      <c r="OTO97" s="380"/>
      <c r="OTP97" s="381"/>
      <c r="OTQ97" s="381"/>
      <c r="OTR97" s="381"/>
      <c r="OTS97" s="381"/>
      <c r="OTT97" s="381"/>
      <c r="OTU97" s="381"/>
      <c r="OTV97" s="381"/>
      <c r="OTW97" s="381"/>
      <c r="OTX97" s="381"/>
      <c r="OTY97" s="381"/>
      <c r="OTZ97" s="381"/>
      <c r="OUA97" s="381"/>
      <c r="OUB97" s="422"/>
      <c r="OUC97" s="354"/>
      <c r="OUD97" s="355"/>
      <c r="OUE97" s="355"/>
      <c r="OUF97" s="356"/>
      <c r="OUG97" s="357"/>
      <c r="OUH97" s="355"/>
      <c r="OUI97" s="355"/>
      <c r="OUJ97" s="356"/>
      <c r="OUK97" s="357"/>
      <c r="OUL97" s="355"/>
      <c r="OUM97" s="355"/>
      <c r="OUN97" s="355"/>
      <c r="OUO97" s="355"/>
      <c r="OUP97" s="355"/>
      <c r="OUQ97" s="355"/>
      <c r="OUR97" s="358"/>
      <c r="OUS97" s="73"/>
      <c r="OUT97" s="77"/>
      <c r="OUU97" s="74"/>
      <c r="OUV97" s="75"/>
      <c r="OUW97" s="77"/>
      <c r="OUX97" s="76"/>
      <c r="OUY97" s="73"/>
      <c r="OUZ97" s="77"/>
      <c r="OVA97" s="74"/>
      <c r="OVB97" s="75"/>
      <c r="OVC97" s="77"/>
      <c r="OVD97" s="76"/>
      <c r="OVE97" s="73"/>
      <c r="OVF97" s="77"/>
      <c r="OVG97" s="74"/>
      <c r="OVH97" s="75"/>
      <c r="OVI97" s="77"/>
      <c r="OVJ97" s="76"/>
      <c r="OVK97" s="73"/>
      <c r="OVL97" s="77"/>
      <c r="OVM97" s="74"/>
      <c r="OVN97" s="75"/>
      <c r="OVO97" s="77"/>
      <c r="OVP97" s="76"/>
      <c r="OVQ97" s="357"/>
      <c r="OVR97" s="358"/>
      <c r="OVS97" s="800"/>
      <c r="OVT97" s="550"/>
      <c r="OVU97" s="550"/>
      <c r="OVV97" s="551"/>
      <c r="OVW97" s="78"/>
      <c r="OVX97" s="380"/>
      <c r="OVY97" s="381"/>
      <c r="OVZ97" s="381"/>
      <c r="OWA97" s="381"/>
      <c r="OWB97" s="381"/>
      <c r="OWC97" s="381"/>
      <c r="OWD97" s="381"/>
      <c r="OWE97" s="381"/>
      <c r="OWF97" s="381"/>
      <c r="OWG97" s="381"/>
      <c r="OWH97" s="381"/>
      <c r="OWI97" s="381"/>
      <c r="OWJ97" s="381"/>
      <c r="OWK97" s="422"/>
      <c r="OWL97" s="354"/>
      <c r="OWM97" s="355"/>
      <c r="OWN97" s="355"/>
      <c r="OWO97" s="356"/>
      <c r="OWP97" s="357"/>
      <c r="OWQ97" s="355"/>
      <c r="OWR97" s="355"/>
      <c r="OWS97" s="356"/>
      <c r="OWT97" s="357"/>
      <c r="OWU97" s="355"/>
      <c r="OWV97" s="355"/>
      <c r="OWW97" s="355"/>
      <c r="OWX97" s="355"/>
      <c r="OWY97" s="355"/>
      <c r="OWZ97" s="355"/>
      <c r="OXA97" s="358"/>
      <c r="OXB97" s="73"/>
      <c r="OXC97" s="77"/>
      <c r="OXD97" s="74"/>
      <c r="OXE97" s="75"/>
      <c r="OXF97" s="77"/>
      <c r="OXG97" s="76"/>
      <c r="OXH97" s="73"/>
      <c r="OXI97" s="77"/>
      <c r="OXJ97" s="74"/>
      <c r="OXK97" s="75"/>
      <c r="OXL97" s="77"/>
      <c r="OXM97" s="76"/>
      <c r="OXN97" s="73"/>
      <c r="OXO97" s="77"/>
      <c r="OXP97" s="74"/>
      <c r="OXQ97" s="75"/>
      <c r="OXR97" s="77"/>
      <c r="OXS97" s="76"/>
      <c r="OXT97" s="73"/>
      <c r="OXU97" s="77"/>
      <c r="OXV97" s="74"/>
      <c r="OXW97" s="75"/>
      <c r="OXX97" s="77"/>
      <c r="OXY97" s="76"/>
      <c r="OXZ97" s="357"/>
      <c r="OYA97" s="358"/>
      <c r="OYB97" s="800"/>
      <c r="OYC97" s="550"/>
      <c r="OYD97" s="550"/>
      <c r="OYE97" s="551"/>
      <c r="OYF97" s="78"/>
      <c r="OYG97" s="380"/>
      <c r="OYH97" s="381"/>
      <c r="OYI97" s="381"/>
      <c r="OYJ97" s="381"/>
      <c r="OYK97" s="381"/>
      <c r="OYL97" s="381"/>
      <c r="OYM97" s="381"/>
      <c r="OYN97" s="381"/>
      <c r="OYO97" s="381"/>
      <c r="OYP97" s="381"/>
      <c r="OYQ97" s="381"/>
      <c r="OYR97" s="381"/>
      <c r="OYS97" s="381"/>
      <c r="OYT97" s="422"/>
      <c r="OYU97" s="354"/>
      <c r="OYV97" s="355"/>
      <c r="OYW97" s="355"/>
      <c r="OYX97" s="356"/>
      <c r="OYY97" s="357"/>
      <c r="OYZ97" s="355"/>
      <c r="OZA97" s="355"/>
      <c r="OZB97" s="356"/>
      <c r="OZC97" s="357"/>
      <c r="OZD97" s="355"/>
      <c r="OZE97" s="355"/>
      <c r="OZF97" s="355"/>
      <c r="OZG97" s="355"/>
      <c r="OZH97" s="355"/>
      <c r="OZI97" s="355"/>
      <c r="OZJ97" s="358"/>
      <c r="OZK97" s="73"/>
      <c r="OZL97" s="77"/>
      <c r="OZM97" s="74"/>
      <c r="OZN97" s="75"/>
      <c r="OZO97" s="77"/>
      <c r="OZP97" s="76"/>
      <c r="OZQ97" s="73"/>
      <c r="OZR97" s="77"/>
      <c r="OZS97" s="74"/>
      <c r="OZT97" s="75"/>
      <c r="OZU97" s="77"/>
      <c r="OZV97" s="76"/>
      <c r="OZW97" s="73"/>
      <c r="OZX97" s="77"/>
      <c r="OZY97" s="74"/>
      <c r="OZZ97" s="75"/>
      <c r="PAA97" s="77"/>
      <c r="PAB97" s="76"/>
      <c r="PAC97" s="73"/>
      <c r="PAD97" s="77"/>
      <c r="PAE97" s="74"/>
      <c r="PAF97" s="75"/>
      <c r="PAG97" s="77"/>
      <c r="PAH97" s="76"/>
      <c r="PAI97" s="357"/>
      <c r="PAJ97" s="358"/>
      <c r="PAK97" s="800"/>
      <c r="PAL97" s="550"/>
      <c r="PAM97" s="550"/>
      <c r="PAN97" s="551"/>
      <c r="PAO97" s="78"/>
      <c r="PAP97" s="380"/>
      <c r="PAQ97" s="381"/>
      <c r="PAR97" s="381"/>
      <c r="PAS97" s="381"/>
      <c r="PAT97" s="381"/>
      <c r="PAU97" s="381"/>
      <c r="PAV97" s="381"/>
      <c r="PAW97" s="381"/>
      <c r="PAX97" s="381"/>
      <c r="PAY97" s="381"/>
      <c r="PAZ97" s="381"/>
      <c r="PBA97" s="381"/>
      <c r="PBB97" s="381"/>
      <c r="PBC97" s="422"/>
      <c r="PBD97" s="354"/>
      <c r="PBE97" s="355"/>
      <c r="PBF97" s="355"/>
      <c r="PBG97" s="356"/>
      <c r="PBH97" s="357"/>
      <c r="PBI97" s="355"/>
      <c r="PBJ97" s="355"/>
      <c r="PBK97" s="356"/>
      <c r="PBL97" s="357"/>
      <c r="PBM97" s="355"/>
      <c r="PBN97" s="355"/>
      <c r="PBO97" s="355"/>
      <c r="PBP97" s="355"/>
      <c r="PBQ97" s="355"/>
      <c r="PBR97" s="355"/>
      <c r="PBS97" s="358"/>
      <c r="PBT97" s="73"/>
      <c r="PBU97" s="77"/>
      <c r="PBV97" s="74"/>
      <c r="PBW97" s="75"/>
      <c r="PBX97" s="77"/>
      <c r="PBY97" s="76"/>
      <c r="PBZ97" s="73"/>
      <c r="PCA97" s="77"/>
      <c r="PCB97" s="74"/>
      <c r="PCC97" s="75"/>
      <c r="PCD97" s="77"/>
      <c r="PCE97" s="76"/>
      <c r="PCF97" s="73"/>
      <c r="PCG97" s="77"/>
      <c r="PCH97" s="74"/>
      <c r="PCI97" s="75"/>
      <c r="PCJ97" s="77"/>
      <c r="PCK97" s="76"/>
      <c r="PCL97" s="73"/>
      <c r="PCM97" s="77"/>
      <c r="PCN97" s="74"/>
      <c r="PCO97" s="75"/>
      <c r="PCP97" s="77"/>
      <c r="PCQ97" s="76"/>
      <c r="PCR97" s="357"/>
      <c r="PCS97" s="358"/>
      <c r="PCT97" s="800"/>
      <c r="PCU97" s="550"/>
      <c r="PCV97" s="550"/>
      <c r="PCW97" s="551"/>
      <c r="PCX97" s="78"/>
      <c r="PCY97" s="380"/>
      <c r="PCZ97" s="381"/>
      <c r="PDA97" s="381"/>
      <c r="PDB97" s="381"/>
      <c r="PDC97" s="381"/>
      <c r="PDD97" s="381"/>
      <c r="PDE97" s="381"/>
      <c r="PDF97" s="381"/>
      <c r="PDG97" s="381"/>
      <c r="PDH97" s="381"/>
      <c r="PDI97" s="381"/>
      <c r="PDJ97" s="381"/>
      <c r="PDK97" s="381"/>
      <c r="PDL97" s="422"/>
      <c r="PDM97" s="354"/>
      <c r="PDN97" s="355"/>
      <c r="PDO97" s="355"/>
      <c r="PDP97" s="356"/>
      <c r="PDQ97" s="357"/>
      <c r="PDR97" s="355"/>
      <c r="PDS97" s="355"/>
      <c r="PDT97" s="356"/>
      <c r="PDU97" s="357"/>
      <c r="PDV97" s="355"/>
      <c r="PDW97" s="355"/>
      <c r="PDX97" s="355"/>
      <c r="PDY97" s="355"/>
      <c r="PDZ97" s="355"/>
      <c r="PEA97" s="355"/>
      <c r="PEB97" s="358"/>
      <c r="PEC97" s="73"/>
      <c r="PED97" s="77"/>
      <c r="PEE97" s="74"/>
      <c r="PEF97" s="75"/>
      <c r="PEG97" s="77"/>
      <c r="PEH97" s="76"/>
      <c r="PEI97" s="73"/>
      <c r="PEJ97" s="77"/>
      <c r="PEK97" s="74"/>
      <c r="PEL97" s="75"/>
      <c r="PEM97" s="77"/>
      <c r="PEN97" s="76"/>
      <c r="PEO97" s="73"/>
      <c r="PEP97" s="77"/>
      <c r="PEQ97" s="74"/>
      <c r="PER97" s="75"/>
      <c r="PES97" s="77"/>
      <c r="PET97" s="76"/>
      <c r="PEU97" s="73"/>
      <c r="PEV97" s="77"/>
      <c r="PEW97" s="74"/>
      <c r="PEX97" s="75"/>
      <c r="PEY97" s="77"/>
      <c r="PEZ97" s="76"/>
      <c r="PFA97" s="357"/>
      <c r="PFB97" s="358"/>
      <c r="PFC97" s="800"/>
      <c r="PFD97" s="550"/>
      <c r="PFE97" s="550"/>
      <c r="PFF97" s="551"/>
      <c r="PFG97" s="78"/>
      <c r="PFH97" s="380"/>
      <c r="PFI97" s="381"/>
      <c r="PFJ97" s="381"/>
      <c r="PFK97" s="381"/>
      <c r="PFL97" s="381"/>
      <c r="PFM97" s="381"/>
      <c r="PFN97" s="381"/>
      <c r="PFO97" s="381"/>
      <c r="PFP97" s="381"/>
      <c r="PFQ97" s="381"/>
      <c r="PFR97" s="381"/>
      <c r="PFS97" s="381"/>
      <c r="PFT97" s="381"/>
      <c r="PFU97" s="422"/>
      <c r="PFV97" s="354"/>
      <c r="PFW97" s="355"/>
      <c r="PFX97" s="355"/>
      <c r="PFY97" s="356"/>
      <c r="PFZ97" s="357"/>
      <c r="PGA97" s="355"/>
      <c r="PGB97" s="355"/>
      <c r="PGC97" s="356"/>
      <c r="PGD97" s="357"/>
      <c r="PGE97" s="355"/>
      <c r="PGF97" s="355"/>
      <c r="PGG97" s="355"/>
      <c r="PGH97" s="355"/>
      <c r="PGI97" s="355"/>
      <c r="PGJ97" s="355"/>
      <c r="PGK97" s="358"/>
      <c r="PGL97" s="73"/>
      <c r="PGM97" s="77"/>
      <c r="PGN97" s="74"/>
      <c r="PGO97" s="75"/>
      <c r="PGP97" s="77"/>
      <c r="PGQ97" s="76"/>
      <c r="PGR97" s="73"/>
      <c r="PGS97" s="77"/>
      <c r="PGT97" s="74"/>
      <c r="PGU97" s="75"/>
      <c r="PGV97" s="77"/>
      <c r="PGW97" s="76"/>
      <c r="PGX97" s="73"/>
      <c r="PGY97" s="77"/>
      <c r="PGZ97" s="74"/>
      <c r="PHA97" s="75"/>
      <c r="PHB97" s="77"/>
      <c r="PHC97" s="76"/>
      <c r="PHD97" s="73"/>
      <c r="PHE97" s="77"/>
      <c r="PHF97" s="74"/>
      <c r="PHG97" s="75"/>
      <c r="PHH97" s="77"/>
      <c r="PHI97" s="76"/>
      <c r="PHJ97" s="357"/>
      <c r="PHK97" s="358"/>
      <c r="PHL97" s="800"/>
      <c r="PHM97" s="550"/>
      <c r="PHN97" s="550"/>
      <c r="PHO97" s="551"/>
      <c r="PHP97" s="78"/>
      <c r="PHQ97" s="380"/>
      <c r="PHR97" s="381"/>
      <c r="PHS97" s="381"/>
      <c r="PHT97" s="381"/>
      <c r="PHU97" s="381"/>
      <c r="PHV97" s="381"/>
      <c r="PHW97" s="381"/>
      <c r="PHX97" s="381"/>
      <c r="PHY97" s="381"/>
      <c r="PHZ97" s="381"/>
      <c r="PIA97" s="381"/>
      <c r="PIB97" s="381"/>
      <c r="PIC97" s="381"/>
      <c r="PID97" s="422"/>
      <c r="PIE97" s="354"/>
      <c r="PIF97" s="355"/>
      <c r="PIG97" s="355"/>
      <c r="PIH97" s="356"/>
      <c r="PII97" s="357"/>
      <c r="PIJ97" s="355"/>
      <c r="PIK97" s="355"/>
      <c r="PIL97" s="356"/>
      <c r="PIM97" s="357"/>
      <c r="PIN97" s="355"/>
      <c r="PIO97" s="355"/>
      <c r="PIP97" s="355"/>
      <c r="PIQ97" s="355"/>
      <c r="PIR97" s="355"/>
      <c r="PIS97" s="355"/>
      <c r="PIT97" s="358"/>
      <c r="PIU97" s="73"/>
      <c r="PIV97" s="77"/>
      <c r="PIW97" s="74"/>
      <c r="PIX97" s="75"/>
      <c r="PIY97" s="77"/>
      <c r="PIZ97" s="76"/>
      <c r="PJA97" s="73"/>
      <c r="PJB97" s="77"/>
      <c r="PJC97" s="74"/>
      <c r="PJD97" s="75"/>
      <c r="PJE97" s="77"/>
      <c r="PJF97" s="76"/>
      <c r="PJG97" s="73"/>
      <c r="PJH97" s="77"/>
      <c r="PJI97" s="74"/>
      <c r="PJJ97" s="75"/>
      <c r="PJK97" s="77"/>
      <c r="PJL97" s="76"/>
      <c r="PJM97" s="73"/>
      <c r="PJN97" s="77"/>
      <c r="PJO97" s="74"/>
      <c r="PJP97" s="75"/>
      <c r="PJQ97" s="77"/>
      <c r="PJR97" s="76"/>
      <c r="PJS97" s="357"/>
      <c r="PJT97" s="358"/>
      <c r="PJU97" s="800"/>
      <c r="PJV97" s="550"/>
      <c r="PJW97" s="550"/>
      <c r="PJX97" s="551"/>
      <c r="PJY97" s="78"/>
      <c r="PJZ97" s="380"/>
      <c r="PKA97" s="381"/>
      <c r="PKB97" s="381"/>
      <c r="PKC97" s="381"/>
      <c r="PKD97" s="381"/>
      <c r="PKE97" s="381"/>
      <c r="PKF97" s="381"/>
      <c r="PKG97" s="381"/>
      <c r="PKH97" s="381"/>
      <c r="PKI97" s="381"/>
      <c r="PKJ97" s="381"/>
      <c r="PKK97" s="381"/>
      <c r="PKL97" s="381"/>
      <c r="PKM97" s="422"/>
      <c r="PKN97" s="354"/>
      <c r="PKO97" s="355"/>
      <c r="PKP97" s="355"/>
      <c r="PKQ97" s="356"/>
      <c r="PKR97" s="357"/>
      <c r="PKS97" s="355"/>
      <c r="PKT97" s="355"/>
      <c r="PKU97" s="356"/>
      <c r="PKV97" s="357"/>
      <c r="PKW97" s="355"/>
      <c r="PKX97" s="355"/>
      <c r="PKY97" s="355"/>
      <c r="PKZ97" s="355"/>
      <c r="PLA97" s="355"/>
      <c r="PLB97" s="355"/>
      <c r="PLC97" s="358"/>
      <c r="PLD97" s="73"/>
      <c r="PLE97" s="77"/>
      <c r="PLF97" s="74"/>
      <c r="PLG97" s="75"/>
      <c r="PLH97" s="77"/>
      <c r="PLI97" s="76"/>
      <c r="PLJ97" s="73"/>
      <c r="PLK97" s="77"/>
      <c r="PLL97" s="74"/>
      <c r="PLM97" s="75"/>
      <c r="PLN97" s="77"/>
      <c r="PLO97" s="76"/>
      <c r="PLP97" s="73"/>
      <c r="PLQ97" s="77"/>
      <c r="PLR97" s="74"/>
      <c r="PLS97" s="75"/>
      <c r="PLT97" s="77"/>
      <c r="PLU97" s="76"/>
      <c r="PLV97" s="73"/>
      <c r="PLW97" s="77"/>
      <c r="PLX97" s="74"/>
      <c r="PLY97" s="75"/>
      <c r="PLZ97" s="77"/>
      <c r="PMA97" s="76"/>
      <c r="PMB97" s="357"/>
      <c r="PMC97" s="358"/>
      <c r="PMD97" s="800"/>
      <c r="PME97" s="550"/>
      <c r="PMF97" s="550"/>
      <c r="PMG97" s="551"/>
      <c r="PMH97" s="78"/>
      <c r="PMI97" s="380"/>
      <c r="PMJ97" s="381"/>
      <c r="PMK97" s="381"/>
      <c r="PML97" s="381"/>
      <c r="PMM97" s="381"/>
      <c r="PMN97" s="381"/>
      <c r="PMO97" s="381"/>
      <c r="PMP97" s="381"/>
      <c r="PMQ97" s="381"/>
      <c r="PMR97" s="381"/>
      <c r="PMS97" s="381"/>
      <c r="PMT97" s="381"/>
      <c r="PMU97" s="381"/>
      <c r="PMV97" s="422"/>
      <c r="PMW97" s="354"/>
      <c r="PMX97" s="355"/>
      <c r="PMY97" s="355"/>
      <c r="PMZ97" s="356"/>
      <c r="PNA97" s="357"/>
      <c r="PNB97" s="355"/>
      <c r="PNC97" s="355"/>
      <c r="PND97" s="356"/>
      <c r="PNE97" s="357"/>
      <c r="PNF97" s="355"/>
      <c r="PNG97" s="355"/>
      <c r="PNH97" s="355"/>
      <c r="PNI97" s="355"/>
      <c r="PNJ97" s="355"/>
      <c r="PNK97" s="355"/>
      <c r="PNL97" s="358"/>
      <c r="PNM97" s="73"/>
      <c r="PNN97" s="77"/>
      <c r="PNO97" s="74"/>
      <c r="PNP97" s="75"/>
      <c r="PNQ97" s="77"/>
      <c r="PNR97" s="76"/>
      <c r="PNS97" s="73"/>
      <c r="PNT97" s="77"/>
      <c r="PNU97" s="74"/>
      <c r="PNV97" s="75"/>
      <c r="PNW97" s="77"/>
      <c r="PNX97" s="76"/>
      <c r="PNY97" s="73"/>
      <c r="PNZ97" s="77"/>
      <c r="POA97" s="74"/>
      <c r="POB97" s="75"/>
      <c r="POC97" s="77"/>
      <c r="POD97" s="76"/>
      <c r="POE97" s="73"/>
      <c r="POF97" s="77"/>
      <c r="POG97" s="74"/>
      <c r="POH97" s="75"/>
      <c r="POI97" s="77"/>
      <c r="POJ97" s="76"/>
      <c r="POK97" s="357"/>
      <c r="POL97" s="358"/>
      <c r="POM97" s="800"/>
      <c r="PON97" s="550"/>
      <c r="POO97" s="550"/>
      <c r="POP97" s="551"/>
      <c r="POQ97" s="78"/>
      <c r="POR97" s="380"/>
      <c r="POS97" s="381"/>
      <c r="POT97" s="381"/>
      <c r="POU97" s="381"/>
      <c r="POV97" s="381"/>
      <c r="POW97" s="381"/>
      <c r="POX97" s="381"/>
      <c r="POY97" s="381"/>
      <c r="POZ97" s="381"/>
      <c r="PPA97" s="381"/>
      <c r="PPB97" s="381"/>
      <c r="PPC97" s="381"/>
      <c r="PPD97" s="381"/>
      <c r="PPE97" s="422"/>
      <c r="PPF97" s="354"/>
      <c r="PPG97" s="355"/>
      <c r="PPH97" s="355"/>
      <c r="PPI97" s="356"/>
      <c r="PPJ97" s="357"/>
      <c r="PPK97" s="355"/>
      <c r="PPL97" s="355"/>
      <c r="PPM97" s="356"/>
      <c r="PPN97" s="357"/>
      <c r="PPO97" s="355"/>
      <c r="PPP97" s="355"/>
      <c r="PPQ97" s="355"/>
      <c r="PPR97" s="355"/>
      <c r="PPS97" s="355"/>
      <c r="PPT97" s="355"/>
      <c r="PPU97" s="358"/>
      <c r="PPV97" s="73"/>
      <c r="PPW97" s="77"/>
      <c r="PPX97" s="74"/>
      <c r="PPY97" s="75"/>
      <c r="PPZ97" s="77"/>
      <c r="PQA97" s="76"/>
      <c r="PQB97" s="73"/>
      <c r="PQC97" s="77"/>
      <c r="PQD97" s="74"/>
      <c r="PQE97" s="75"/>
      <c r="PQF97" s="77"/>
      <c r="PQG97" s="76"/>
      <c r="PQH97" s="73"/>
      <c r="PQI97" s="77"/>
      <c r="PQJ97" s="74"/>
      <c r="PQK97" s="75"/>
      <c r="PQL97" s="77"/>
      <c r="PQM97" s="76"/>
      <c r="PQN97" s="73"/>
      <c r="PQO97" s="77"/>
      <c r="PQP97" s="74"/>
      <c r="PQQ97" s="75"/>
      <c r="PQR97" s="77"/>
      <c r="PQS97" s="76"/>
      <c r="PQT97" s="357"/>
      <c r="PQU97" s="358"/>
      <c r="PQV97" s="800"/>
      <c r="PQW97" s="550"/>
      <c r="PQX97" s="550"/>
      <c r="PQY97" s="551"/>
      <c r="PQZ97" s="78"/>
      <c r="PRA97" s="380"/>
      <c r="PRB97" s="381"/>
      <c r="PRC97" s="381"/>
      <c r="PRD97" s="381"/>
      <c r="PRE97" s="381"/>
      <c r="PRF97" s="381"/>
      <c r="PRG97" s="381"/>
      <c r="PRH97" s="381"/>
      <c r="PRI97" s="381"/>
      <c r="PRJ97" s="381"/>
      <c r="PRK97" s="381"/>
      <c r="PRL97" s="381"/>
      <c r="PRM97" s="381"/>
      <c r="PRN97" s="422"/>
      <c r="PRO97" s="354"/>
      <c r="PRP97" s="355"/>
      <c r="PRQ97" s="355"/>
      <c r="PRR97" s="356"/>
      <c r="PRS97" s="357"/>
      <c r="PRT97" s="355"/>
      <c r="PRU97" s="355"/>
      <c r="PRV97" s="356"/>
      <c r="PRW97" s="357"/>
      <c r="PRX97" s="355"/>
      <c r="PRY97" s="355"/>
      <c r="PRZ97" s="355"/>
      <c r="PSA97" s="355"/>
      <c r="PSB97" s="355"/>
      <c r="PSC97" s="355"/>
      <c r="PSD97" s="358"/>
      <c r="PSE97" s="73"/>
      <c r="PSF97" s="77"/>
      <c r="PSG97" s="74"/>
      <c r="PSH97" s="75"/>
      <c r="PSI97" s="77"/>
      <c r="PSJ97" s="76"/>
      <c r="PSK97" s="73"/>
      <c r="PSL97" s="77"/>
      <c r="PSM97" s="74"/>
      <c r="PSN97" s="75"/>
      <c r="PSO97" s="77"/>
      <c r="PSP97" s="76"/>
      <c r="PSQ97" s="73"/>
      <c r="PSR97" s="77"/>
      <c r="PSS97" s="74"/>
      <c r="PST97" s="75"/>
      <c r="PSU97" s="77"/>
      <c r="PSV97" s="76"/>
      <c r="PSW97" s="73"/>
      <c r="PSX97" s="77"/>
      <c r="PSY97" s="74"/>
      <c r="PSZ97" s="75"/>
      <c r="PTA97" s="77"/>
      <c r="PTB97" s="76"/>
      <c r="PTC97" s="357"/>
      <c r="PTD97" s="358"/>
      <c r="PTE97" s="800"/>
      <c r="PTF97" s="550"/>
      <c r="PTG97" s="550"/>
      <c r="PTH97" s="551"/>
      <c r="PTI97" s="78"/>
      <c r="PTJ97" s="380"/>
      <c r="PTK97" s="381"/>
      <c r="PTL97" s="381"/>
      <c r="PTM97" s="381"/>
      <c r="PTN97" s="381"/>
      <c r="PTO97" s="381"/>
      <c r="PTP97" s="381"/>
      <c r="PTQ97" s="381"/>
      <c r="PTR97" s="381"/>
      <c r="PTS97" s="381"/>
      <c r="PTT97" s="381"/>
      <c r="PTU97" s="381"/>
      <c r="PTV97" s="381"/>
      <c r="PTW97" s="422"/>
      <c r="PTX97" s="354"/>
      <c r="PTY97" s="355"/>
      <c r="PTZ97" s="355"/>
      <c r="PUA97" s="356"/>
      <c r="PUB97" s="357"/>
      <c r="PUC97" s="355"/>
      <c r="PUD97" s="355"/>
      <c r="PUE97" s="356"/>
      <c r="PUF97" s="357"/>
      <c r="PUG97" s="355"/>
      <c r="PUH97" s="355"/>
      <c r="PUI97" s="355"/>
      <c r="PUJ97" s="355"/>
      <c r="PUK97" s="355"/>
      <c r="PUL97" s="355"/>
      <c r="PUM97" s="358"/>
      <c r="PUN97" s="73"/>
      <c r="PUO97" s="77"/>
      <c r="PUP97" s="74"/>
      <c r="PUQ97" s="75"/>
      <c r="PUR97" s="77"/>
      <c r="PUS97" s="76"/>
      <c r="PUT97" s="73"/>
      <c r="PUU97" s="77"/>
      <c r="PUV97" s="74"/>
      <c r="PUW97" s="75"/>
      <c r="PUX97" s="77"/>
      <c r="PUY97" s="76"/>
      <c r="PUZ97" s="73"/>
      <c r="PVA97" s="77"/>
      <c r="PVB97" s="74"/>
      <c r="PVC97" s="75"/>
      <c r="PVD97" s="77"/>
      <c r="PVE97" s="76"/>
      <c r="PVF97" s="73"/>
      <c r="PVG97" s="77"/>
      <c r="PVH97" s="74"/>
      <c r="PVI97" s="75"/>
      <c r="PVJ97" s="77"/>
      <c r="PVK97" s="76"/>
      <c r="PVL97" s="357"/>
      <c r="PVM97" s="358"/>
      <c r="PVN97" s="800"/>
      <c r="PVO97" s="550"/>
      <c r="PVP97" s="550"/>
      <c r="PVQ97" s="551"/>
      <c r="PVR97" s="78"/>
      <c r="PVS97" s="380"/>
      <c r="PVT97" s="381"/>
      <c r="PVU97" s="381"/>
      <c r="PVV97" s="381"/>
      <c r="PVW97" s="381"/>
      <c r="PVX97" s="381"/>
      <c r="PVY97" s="381"/>
      <c r="PVZ97" s="381"/>
      <c r="PWA97" s="381"/>
      <c r="PWB97" s="381"/>
      <c r="PWC97" s="381"/>
      <c r="PWD97" s="381"/>
      <c r="PWE97" s="381"/>
      <c r="PWF97" s="422"/>
      <c r="PWG97" s="354"/>
      <c r="PWH97" s="355"/>
      <c r="PWI97" s="355"/>
      <c r="PWJ97" s="356"/>
      <c r="PWK97" s="357"/>
      <c r="PWL97" s="355"/>
      <c r="PWM97" s="355"/>
      <c r="PWN97" s="356"/>
      <c r="PWO97" s="357"/>
      <c r="PWP97" s="355"/>
      <c r="PWQ97" s="355"/>
      <c r="PWR97" s="355"/>
      <c r="PWS97" s="355"/>
      <c r="PWT97" s="355"/>
      <c r="PWU97" s="355"/>
      <c r="PWV97" s="358"/>
      <c r="PWW97" s="73"/>
      <c r="PWX97" s="77"/>
      <c r="PWY97" s="74"/>
      <c r="PWZ97" s="75"/>
      <c r="PXA97" s="77"/>
      <c r="PXB97" s="76"/>
      <c r="PXC97" s="73"/>
      <c r="PXD97" s="77"/>
      <c r="PXE97" s="74"/>
      <c r="PXF97" s="75"/>
      <c r="PXG97" s="77"/>
      <c r="PXH97" s="76"/>
      <c r="PXI97" s="73"/>
      <c r="PXJ97" s="77"/>
      <c r="PXK97" s="74"/>
      <c r="PXL97" s="75"/>
      <c r="PXM97" s="77"/>
      <c r="PXN97" s="76"/>
      <c r="PXO97" s="73"/>
      <c r="PXP97" s="77"/>
      <c r="PXQ97" s="74"/>
      <c r="PXR97" s="75"/>
      <c r="PXS97" s="77"/>
      <c r="PXT97" s="76"/>
      <c r="PXU97" s="357"/>
      <c r="PXV97" s="358"/>
      <c r="PXW97" s="800"/>
      <c r="PXX97" s="550"/>
      <c r="PXY97" s="550"/>
      <c r="PXZ97" s="551"/>
      <c r="PYA97" s="78"/>
      <c r="PYB97" s="380"/>
      <c r="PYC97" s="381"/>
      <c r="PYD97" s="381"/>
      <c r="PYE97" s="381"/>
      <c r="PYF97" s="381"/>
      <c r="PYG97" s="381"/>
      <c r="PYH97" s="381"/>
      <c r="PYI97" s="381"/>
      <c r="PYJ97" s="381"/>
      <c r="PYK97" s="381"/>
      <c r="PYL97" s="381"/>
      <c r="PYM97" s="381"/>
      <c r="PYN97" s="381"/>
      <c r="PYO97" s="422"/>
      <c r="PYP97" s="354"/>
      <c r="PYQ97" s="355"/>
      <c r="PYR97" s="355"/>
      <c r="PYS97" s="356"/>
      <c r="PYT97" s="357"/>
      <c r="PYU97" s="355"/>
      <c r="PYV97" s="355"/>
      <c r="PYW97" s="356"/>
      <c r="PYX97" s="357"/>
      <c r="PYY97" s="355"/>
      <c r="PYZ97" s="355"/>
      <c r="PZA97" s="355"/>
      <c r="PZB97" s="355"/>
      <c r="PZC97" s="355"/>
      <c r="PZD97" s="355"/>
      <c r="PZE97" s="358"/>
      <c r="PZF97" s="73"/>
      <c r="PZG97" s="77"/>
      <c r="PZH97" s="74"/>
      <c r="PZI97" s="75"/>
      <c r="PZJ97" s="77"/>
      <c r="PZK97" s="76"/>
      <c r="PZL97" s="73"/>
      <c r="PZM97" s="77"/>
      <c r="PZN97" s="74"/>
      <c r="PZO97" s="75"/>
      <c r="PZP97" s="77"/>
      <c r="PZQ97" s="76"/>
      <c r="PZR97" s="73"/>
      <c r="PZS97" s="77"/>
      <c r="PZT97" s="74"/>
      <c r="PZU97" s="75"/>
      <c r="PZV97" s="77"/>
      <c r="PZW97" s="76"/>
      <c r="PZX97" s="73"/>
      <c r="PZY97" s="77"/>
      <c r="PZZ97" s="74"/>
      <c r="QAA97" s="75"/>
      <c r="QAB97" s="77"/>
      <c r="QAC97" s="76"/>
      <c r="QAD97" s="357"/>
      <c r="QAE97" s="358"/>
      <c r="QAF97" s="800"/>
      <c r="QAG97" s="550"/>
      <c r="QAH97" s="550"/>
      <c r="QAI97" s="551"/>
      <c r="QAJ97" s="78"/>
      <c r="QAK97" s="380"/>
      <c r="QAL97" s="381"/>
      <c r="QAM97" s="381"/>
      <c r="QAN97" s="381"/>
      <c r="QAO97" s="381"/>
      <c r="QAP97" s="381"/>
      <c r="QAQ97" s="381"/>
      <c r="QAR97" s="381"/>
      <c r="QAS97" s="381"/>
      <c r="QAT97" s="381"/>
      <c r="QAU97" s="381"/>
      <c r="QAV97" s="381"/>
      <c r="QAW97" s="381"/>
      <c r="QAX97" s="422"/>
      <c r="QAY97" s="354"/>
      <c r="QAZ97" s="355"/>
      <c r="QBA97" s="355"/>
      <c r="QBB97" s="356"/>
      <c r="QBC97" s="357"/>
      <c r="QBD97" s="355"/>
      <c r="QBE97" s="355"/>
      <c r="QBF97" s="356"/>
      <c r="QBG97" s="357"/>
      <c r="QBH97" s="355"/>
      <c r="QBI97" s="355"/>
      <c r="QBJ97" s="355"/>
      <c r="QBK97" s="355"/>
      <c r="QBL97" s="355"/>
      <c r="QBM97" s="355"/>
      <c r="QBN97" s="358"/>
      <c r="QBO97" s="73"/>
      <c r="QBP97" s="77"/>
      <c r="QBQ97" s="74"/>
      <c r="QBR97" s="75"/>
      <c r="QBS97" s="77"/>
      <c r="QBT97" s="76"/>
      <c r="QBU97" s="73"/>
      <c r="QBV97" s="77"/>
      <c r="QBW97" s="74"/>
      <c r="QBX97" s="75"/>
      <c r="QBY97" s="77"/>
      <c r="QBZ97" s="76"/>
      <c r="QCA97" s="73"/>
      <c r="QCB97" s="77"/>
      <c r="QCC97" s="74"/>
      <c r="QCD97" s="75"/>
      <c r="QCE97" s="77"/>
      <c r="QCF97" s="76"/>
      <c r="QCG97" s="73"/>
      <c r="QCH97" s="77"/>
      <c r="QCI97" s="74"/>
      <c r="QCJ97" s="75"/>
      <c r="QCK97" s="77"/>
      <c r="QCL97" s="76"/>
      <c r="QCM97" s="357"/>
      <c r="QCN97" s="358"/>
      <c r="QCO97" s="800"/>
      <c r="QCP97" s="550"/>
      <c r="QCQ97" s="550"/>
      <c r="QCR97" s="551"/>
      <c r="QCS97" s="78"/>
      <c r="QCT97" s="380"/>
      <c r="QCU97" s="381"/>
      <c r="QCV97" s="381"/>
      <c r="QCW97" s="381"/>
      <c r="QCX97" s="381"/>
      <c r="QCY97" s="381"/>
      <c r="QCZ97" s="381"/>
      <c r="QDA97" s="381"/>
      <c r="QDB97" s="381"/>
      <c r="QDC97" s="381"/>
      <c r="QDD97" s="381"/>
      <c r="QDE97" s="381"/>
      <c r="QDF97" s="381"/>
      <c r="QDG97" s="422"/>
      <c r="QDH97" s="354"/>
      <c r="QDI97" s="355"/>
      <c r="QDJ97" s="355"/>
      <c r="QDK97" s="356"/>
      <c r="QDL97" s="357"/>
      <c r="QDM97" s="355"/>
      <c r="QDN97" s="355"/>
      <c r="QDO97" s="356"/>
      <c r="QDP97" s="357"/>
      <c r="QDQ97" s="355"/>
      <c r="QDR97" s="355"/>
      <c r="QDS97" s="355"/>
      <c r="QDT97" s="355"/>
      <c r="QDU97" s="355"/>
      <c r="QDV97" s="355"/>
      <c r="QDW97" s="358"/>
      <c r="QDX97" s="73"/>
      <c r="QDY97" s="77"/>
      <c r="QDZ97" s="74"/>
      <c r="QEA97" s="75"/>
      <c r="QEB97" s="77"/>
      <c r="QEC97" s="76"/>
      <c r="QED97" s="73"/>
      <c r="QEE97" s="77"/>
      <c r="QEF97" s="74"/>
      <c r="QEG97" s="75"/>
      <c r="QEH97" s="77"/>
      <c r="QEI97" s="76"/>
      <c r="QEJ97" s="73"/>
      <c r="QEK97" s="77"/>
      <c r="QEL97" s="74"/>
      <c r="QEM97" s="75"/>
      <c r="QEN97" s="77"/>
      <c r="QEO97" s="76"/>
      <c r="QEP97" s="73"/>
      <c r="QEQ97" s="77"/>
      <c r="QER97" s="74"/>
      <c r="QES97" s="75"/>
      <c r="QET97" s="77"/>
      <c r="QEU97" s="76"/>
      <c r="QEV97" s="357"/>
      <c r="QEW97" s="358"/>
      <c r="QEX97" s="800"/>
      <c r="QEY97" s="550"/>
      <c r="QEZ97" s="550"/>
      <c r="QFA97" s="551"/>
      <c r="QFB97" s="78"/>
      <c r="QFC97" s="380"/>
      <c r="QFD97" s="381"/>
      <c r="QFE97" s="381"/>
      <c r="QFF97" s="381"/>
      <c r="QFG97" s="381"/>
      <c r="QFH97" s="381"/>
      <c r="QFI97" s="381"/>
      <c r="QFJ97" s="381"/>
      <c r="QFK97" s="381"/>
      <c r="QFL97" s="381"/>
      <c r="QFM97" s="381"/>
      <c r="QFN97" s="381"/>
      <c r="QFO97" s="381"/>
      <c r="QFP97" s="422"/>
      <c r="QFQ97" s="354"/>
      <c r="QFR97" s="355"/>
      <c r="QFS97" s="355"/>
      <c r="QFT97" s="356"/>
      <c r="QFU97" s="357"/>
      <c r="QFV97" s="355"/>
      <c r="QFW97" s="355"/>
      <c r="QFX97" s="356"/>
      <c r="QFY97" s="357"/>
      <c r="QFZ97" s="355"/>
      <c r="QGA97" s="355"/>
      <c r="QGB97" s="355"/>
      <c r="QGC97" s="355"/>
      <c r="QGD97" s="355"/>
      <c r="QGE97" s="355"/>
      <c r="QGF97" s="358"/>
      <c r="QGG97" s="73"/>
      <c r="QGH97" s="77"/>
      <c r="QGI97" s="74"/>
      <c r="QGJ97" s="75"/>
      <c r="QGK97" s="77"/>
      <c r="QGL97" s="76"/>
      <c r="QGM97" s="73"/>
      <c r="QGN97" s="77"/>
      <c r="QGO97" s="74"/>
      <c r="QGP97" s="75"/>
      <c r="QGQ97" s="77"/>
      <c r="QGR97" s="76"/>
      <c r="QGS97" s="73"/>
      <c r="QGT97" s="77"/>
      <c r="QGU97" s="74"/>
      <c r="QGV97" s="75"/>
      <c r="QGW97" s="77"/>
      <c r="QGX97" s="76"/>
      <c r="QGY97" s="73"/>
      <c r="QGZ97" s="77"/>
      <c r="QHA97" s="74"/>
      <c r="QHB97" s="75"/>
      <c r="QHC97" s="77"/>
      <c r="QHD97" s="76"/>
      <c r="QHE97" s="357"/>
      <c r="QHF97" s="358"/>
      <c r="QHG97" s="800"/>
      <c r="QHH97" s="550"/>
      <c r="QHI97" s="550"/>
      <c r="QHJ97" s="551"/>
      <c r="QHK97" s="78"/>
      <c r="QHL97" s="380"/>
      <c r="QHM97" s="381"/>
      <c r="QHN97" s="381"/>
      <c r="QHO97" s="381"/>
      <c r="QHP97" s="381"/>
      <c r="QHQ97" s="381"/>
      <c r="QHR97" s="381"/>
      <c r="QHS97" s="381"/>
      <c r="QHT97" s="381"/>
      <c r="QHU97" s="381"/>
      <c r="QHV97" s="381"/>
      <c r="QHW97" s="381"/>
      <c r="QHX97" s="381"/>
      <c r="QHY97" s="422"/>
      <c r="QHZ97" s="354"/>
      <c r="QIA97" s="355"/>
      <c r="QIB97" s="355"/>
      <c r="QIC97" s="356"/>
      <c r="QID97" s="357"/>
      <c r="QIE97" s="355"/>
      <c r="QIF97" s="355"/>
      <c r="QIG97" s="356"/>
      <c r="QIH97" s="357"/>
      <c r="QII97" s="355"/>
      <c r="QIJ97" s="355"/>
      <c r="QIK97" s="355"/>
      <c r="QIL97" s="355"/>
      <c r="QIM97" s="355"/>
      <c r="QIN97" s="355"/>
      <c r="QIO97" s="358"/>
      <c r="QIP97" s="73"/>
      <c r="QIQ97" s="77"/>
      <c r="QIR97" s="74"/>
      <c r="QIS97" s="75"/>
      <c r="QIT97" s="77"/>
      <c r="QIU97" s="76"/>
      <c r="QIV97" s="73"/>
      <c r="QIW97" s="77"/>
      <c r="QIX97" s="74"/>
      <c r="QIY97" s="75"/>
      <c r="QIZ97" s="77"/>
      <c r="QJA97" s="76"/>
      <c r="QJB97" s="73"/>
      <c r="QJC97" s="77"/>
      <c r="QJD97" s="74"/>
      <c r="QJE97" s="75"/>
      <c r="QJF97" s="77"/>
      <c r="QJG97" s="76"/>
      <c r="QJH97" s="73"/>
      <c r="QJI97" s="77"/>
      <c r="QJJ97" s="74"/>
      <c r="QJK97" s="75"/>
      <c r="QJL97" s="77"/>
      <c r="QJM97" s="76"/>
      <c r="QJN97" s="357"/>
      <c r="QJO97" s="358"/>
      <c r="QJP97" s="800"/>
      <c r="QJQ97" s="550"/>
      <c r="QJR97" s="550"/>
      <c r="QJS97" s="551"/>
      <c r="QJT97" s="78"/>
      <c r="QJU97" s="380"/>
      <c r="QJV97" s="381"/>
      <c r="QJW97" s="381"/>
      <c r="QJX97" s="381"/>
      <c r="QJY97" s="381"/>
      <c r="QJZ97" s="381"/>
      <c r="QKA97" s="381"/>
      <c r="QKB97" s="381"/>
      <c r="QKC97" s="381"/>
      <c r="QKD97" s="381"/>
      <c r="QKE97" s="381"/>
      <c r="QKF97" s="381"/>
      <c r="QKG97" s="381"/>
      <c r="QKH97" s="422"/>
      <c r="QKI97" s="354"/>
      <c r="QKJ97" s="355"/>
      <c r="QKK97" s="355"/>
      <c r="QKL97" s="356"/>
      <c r="QKM97" s="357"/>
      <c r="QKN97" s="355"/>
      <c r="QKO97" s="355"/>
      <c r="QKP97" s="356"/>
      <c r="QKQ97" s="357"/>
      <c r="QKR97" s="355"/>
      <c r="QKS97" s="355"/>
      <c r="QKT97" s="355"/>
      <c r="QKU97" s="355"/>
      <c r="QKV97" s="355"/>
      <c r="QKW97" s="355"/>
      <c r="QKX97" s="358"/>
      <c r="QKY97" s="73"/>
      <c r="QKZ97" s="77"/>
      <c r="QLA97" s="74"/>
      <c r="QLB97" s="75"/>
      <c r="QLC97" s="77"/>
      <c r="QLD97" s="76"/>
      <c r="QLE97" s="73"/>
      <c r="QLF97" s="77"/>
      <c r="QLG97" s="74"/>
      <c r="QLH97" s="75"/>
      <c r="QLI97" s="77"/>
      <c r="QLJ97" s="76"/>
      <c r="QLK97" s="73"/>
      <c r="QLL97" s="77"/>
      <c r="QLM97" s="74"/>
      <c r="QLN97" s="75"/>
      <c r="QLO97" s="77"/>
      <c r="QLP97" s="76"/>
      <c r="QLQ97" s="73"/>
      <c r="QLR97" s="77"/>
      <c r="QLS97" s="74"/>
      <c r="QLT97" s="75"/>
      <c r="QLU97" s="77"/>
      <c r="QLV97" s="76"/>
      <c r="QLW97" s="357"/>
      <c r="QLX97" s="358"/>
      <c r="QLY97" s="800"/>
      <c r="QLZ97" s="550"/>
      <c r="QMA97" s="550"/>
      <c r="QMB97" s="551"/>
      <c r="QMC97" s="78"/>
      <c r="QMD97" s="380"/>
      <c r="QME97" s="381"/>
      <c r="QMF97" s="381"/>
      <c r="QMG97" s="381"/>
      <c r="QMH97" s="381"/>
      <c r="QMI97" s="381"/>
      <c r="QMJ97" s="381"/>
      <c r="QMK97" s="381"/>
      <c r="QML97" s="381"/>
      <c r="QMM97" s="381"/>
      <c r="QMN97" s="381"/>
      <c r="QMO97" s="381"/>
      <c r="QMP97" s="381"/>
      <c r="QMQ97" s="422"/>
      <c r="QMR97" s="354"/>
      <c r="QMS97" s="355"/>
      <c r="QMT97" s="355"/>
      <c r="QMU97" s="356"/>
      <c r="QMV97" s="357"/>
      <c r="QMW97" s="355"/>
      <c r="QMX97" s="355"/>
      <c r="QMY97" s="356"/>
      <c r="QMZ97" s="357"/>
      <c r="QNA97" s="355"/>
      <c r="QNB97" s="355"/>
      <c r="QNC97" s="355"/>
      <c r="QND97" s="355"/>
      <c r="QNE97" s="355"/>
      <c r="QNF97" s="355"/>
      <c r="QNG97" s="358"/>
      <c r="QNH97" s="73"/>
      <c r="QNI97" s="77"/>
      <c r="QNJ97" s="74"/>
      <c r="QNK97" s="75"/>
      <c r="QNL97" s="77"/>
      <c r="QNM97" s="76"/>
      <c r="QNN97" s="73"/>
      <c r="QNO97" s="77"/>
      <c r="QNP97" s="74"/>
      <c r="QNQ97" s="75"/>
      <c r="QNR97" s="77"/>
      <c r="QNS97" s="76"/>
      <c r="QNT97" s="73"/>
      <c r="QNU97" s="77"/>
      <c r="QNV97" s="74"/>
      <c r="QNW97" s="75"/>
      <c r="QNX97" s="77"/>
      <c r="QNY97" s="76"/>
      <c r="QNZ97" s="73"/>
      <c r="QOA97" s="77"/>
      <c r="QOB97" s="74"/>
      <c r="QOC97" s="75"/>
      <c r="QOD97" s="77"/>
      <c r="QOE97" s="76"/>
      <c r="QOF97" s="357"/>
      <c r="QOG97" s="358"/>
      <c r="QOH97" s="800"/>
      <c r="QOI97" s="550"/>
      <c r="QOJ97" s="550"/>
      <c r="QOK97" s="551"/>
      <c r="QOL97" s="78"/>
      <c r="QOM97" s="380"/>
      <c r="QON97" s="381"/>
      <c r="QOO97" s="381"/>
      <c r="QOP97" s="381"/>
      <c r="QOQ97" s="381"/>
      <c r="QOR97" s="381"/>
      <c r="QOS97" s="381"/>
      <c r="QOT97" s="381"/>
      <c r="QOU97" s="381"/>
      <c r="QOV97" s="381"/>
      <c r="QOW97" s="381"/>
      <c r="QOX97" s="381"/>
      <c r="QOY97" s="381"/>
      <c r="QOZ97" s="422"/>
      <c r="QPA97" s="354"/>
      <c r="QPB97" s="355"/>
      <c r="QPC97" s="355"/>
      <c r="QPD97" s="356"/>
      <c r="QPE97" s="357"/>
      <c r="QPF97" s="355"/>
      <c r="QPG97" s="355"/>
      <c r="QPH97" s="356"/>
      <c r="QPI97" s="357"/>
      <c r="QPJ97" s="355"/>
      <c r="QPK97" s="355"/>
      <c r="QPL97" s="355"/>
      <c r="QPM97" s="355"/>
      <c r="QPN97" s="355"/>
      <c r="QPO97" s="355"/>
      <c r="QPP97" s="358"/>
      <c r="QPQ97" s="73"/>
      <c r="QPR97" s="77"/>
      <c r="QPS97" s="74"/>
      <c r="QPT97" s="75"/>
      <c r="QPU97" s="77"/>
      <c r="QPV97" s="76"/>
      <c r="QPW97" s="73"/>
      <c r="QPX97" s="77"/>
      <c r="QPY97" s="74"/>
      <c r="QPZ97" s="75"/>
      <c r="QQA97" s="77"/>
      <c r="QQB97" s="76"/>
      <c r="QQC97" s="73"/>
      <c r="QQD97" s="77"/>
      <c r="QQE97" s="74"/>
      <c r="QQF97" s="75"/>
      <c r="QQG97" s="77"/>
      <c r="QQH97" s="76"/>
      <c r="QQI97" s="73"/>
      <c r="QQJ97" s="77"/>
      <c r="QQK97" s="74"/>
      <c r="QQL97" s="75"/>
      <c r="QQM97" s="77"/>
      <c r="QQN97" s="76"/>
      <c r="QQO97" s="357"/>
      <c r="QQP97" s="358"/>
      <c r="QQQ97" s="800"/>
      <c r="QQR97" s="550"/>
      <c r="QQS97" s="550"/>
      <c r="QQT97" s="551"/>
      <c r="QQU97" s="78"/>
      <c r="QQV97" s="380"/>
      <c r="QQW97" s="381"/>
      <c r="QQX97" s="381"/>
      <c r="QQY97" s="381"/>
      <c r="QQZ97" s="381"/>
      <c r="QRA97" s="381"/>
      <c r="QRB97" s="381"/>
      <c r="QRC97" s="381"/>
      <c r="QRD97" s="381"/>
      <c r="QRE97" s="381"/>
      <c r="QRF97" s="381"/>
      <c r="QRG97" s="381"/>
      <c r="QRH97" s="381"/>
      <c r="QRI97" s="422"/>
      <c r="QRJ97" s="354"/>
      <c r="QRK97" s="355"/>
      <c r="QRL97" s="355"/>
      <c r="QRM97" s="356"/>
      <c r="QRN97" s="357"/>
      <c r="QRO97" s="355"/>
      <c r="QRP97" s="355"/>
      <c r="QRQ97" s="356"/>
      <c r="QRR97" s="357"/>
      <c r="QRS97" s="355"/>
      <c r="QRT97" s="355"/>
      <c r="QRU97" s="355"/>
      <c r="QRV97" s="355"/>
      <c r="QRW97" s="355"/>
      <c r="QRX97" s="355"/>
      <c r="QRY97" s="358"/>
      <c r="QRZ97" s="73"/>
      <c r="QSA97" s="77"/>
      <c r="QSB97" s="74"/>
      <c r="QSC97" s="75"/>
      <c r="QSD97" s="77"/>
      <c r="QSE97" s="76"/>
      <c r="QSF97" s="73"/>
      <c r="QSG97" s="77"/>
      <c r="QSH97" s="74"/>
      <c r="QSI97" s="75"/>
      <c r="QSJ97" s="77"/>
      <c r="QSK97" s="76"/>
      <c r="QSL97" s="73"/>
      <c r="QSM97" s="77"/>
      <c r="QSN97" s="74"/>
      <c r="QSO97" s="75"/>
      <c r="QSP97" s="77"/>
      <c r="QSQ97" s="76"/>
      <c r="QSR97" s="73"/>
      <c r="QSS97" s="77"/>
      <c r="QST97" s="74"/>
      <c r="QSU97" s="75"/>
      <c r="QSV97" s="77"/>
      <c r="QSW97" s="76"/>
      <c r="QSX97" s="357"/>
      <c r="QSY97" s="358"/>
      <c r="QSZ97" s="800"/>
      <c r="QTA97" s="550"/>
      <c r="QTB97" s="550"/>
      <c r="QTC97" s="551"/>
      <c r="QTD97" s="78"/>
      <c r="QTE97" s="380"/>
      <c r="QTF97" s="381"/>
      <c r="QTG97" s="381"/>
      <c r="QTH97" s="381"/>
      <c r="QTI97" s="381"/>
      <c r="QTJ97" s="381"/>
      <c r="QTK97" s="381"/>
      <c r="QTL97" s="381"/>
      <c r="QTM97" s="381"/>
      <c r="QTN97" s="381"/>
      <c r="QTO97" s="381"/>
      <c r="QTP97" s="381"/>
      <c r="QTQ97" s="381"/>
      <c r="QTR97" s="422"/>
      <c r="QTS97" s="354"/>
      <c r="QTT97" s="355"/>
      <c r="QTU97" s="355"/>
      <c r="QTV97" s="356"/>
      <c r="QTW97" s="357"/>
      <c r="QTX97" s="355"/>
      <c r="QTY97" s="355"/>
      <c r="QTZ97" s="356"/>
      <c r="QUA97" s="357"/>
      <c r="QUB97" s="355"/>
      <c r="QUC97" s="355"/>
      <c r="QUD97" s="355"/>
      <c r="QUE97" s="355"/>
      <c r="QUF97" s="355"/>
      <c r="QUG97" s="355"/>
      <c r="QUH97" s="358"/>
      <c r="QUI97" s="73"/>
      <c r="QUJ97" s="77"/>
      <c r="QUK97" s="74"/>
      <c r="QUL97" s="75"/>
      <c r="QUM97" s="77"/>
      <c r="QUN97" s="76"/>
      <c r="QUO97" s="73"/>
      <c r="QUP97" s="77"/>
      <c r="QUQ97" s="74"/>
      <c r="QUR97" s="75"/>
      <c r="QUS97" s="77"/>
      <c r="QUT97" s="76"/>
      <c r="QUU97" s="73"/>
      <c r="QUV97" s="77"/>
      <c r="QUW97" s="74"/>
      <c r="QUX97" s="75"/>
      <c r="QUY97" s="77"/>
      <c r="QUZ97" s="76"/>
      <c r="QVA97" s="73"/>
      <c r="QVB97" s="77"/>
      <c r="QVC97" s="74"/>
      <c r="QVD97" s="75"/>
      <c r="QVE97" s="77"/>
      <c r="QVF97" s="76"/>
      <c r="QVG97" s="357"/>
      <c r="QVH97" s="358"/>
      <c r="QVI97" s="800"/>
      <c r="QVJ97" s="550"/>
      <c r="QVK97" s="550"/>
      <c r="QVL97" s="551"/>
      <c r="QVM97" s="78"/>
      <c r="QVN97" s="380"/>
      <c r="QVO97" s="381"/>
      <c r="QVP97" s="381"/>
      <c r="QVQ97" s="381"/>
      <c r="QVR97" s="381"/>
      <c r="QVS97" s="381"/>
      <c r="QVT97" s="381"/>
      <c r="QVU97" s="381"/>
      <c r="QVV97" s="381"/>
      <c r="QVW97" s="381"/>
      <c r="QVX97" s="381"/>
      <c r="QVY97" s="381"/>
      <c r="QVZ97" s="381"/>
      <c r="QWA97" s="422"/>
      <c r="QWB97" s="354"/>
      <c r="QWC97" s="355"/>
      <c r="QWD97" s="355"/>
      <c r="QWE97" s="356"/>
      <c r="QWF97" s="357"/>
      <c r="QWG97" s="355"/>
      <c r="QWH97" s="355"/>
      <c r="QWI97" s="356"/>
      <c r="QWJ97" s="357"/>
      <c r="QWK97" s="355"/>
      <c r="QWL97" s="355"/>
      <c r="QWM97" s="355"/>
      <c r="QWN97" s="355"/>
      <c r="QWO97" s="355"/>
      <c r="QWP97" s="355"/>
      <c r="QWQ97" s="358"/>
      <c r="QWR97" s="73"/>
      <c r="QWS97" s="77"/>
      <c r="QWT97" s="74"/>
      <c r="QWU97" s="75"/>
      <c r="QWV97" s="77"/>
      <c r="QWW97" s="76"/>
      <c r="QWX97" s="73"/>
      <c r="QWY97" s="77"/>
      <c r="QWZ97" s="74"/>
      <c r="QXA97" s="75"/>
      <c r="QXB97" s="77"/>
      <c r="QXC97" s="76"/>
      <c r="QXD97" s="73"/>
      <c r="QXE97" s="77"/>
      <c r="QXF97" s="74"/>
      <c r="QXG97" s="75"/>
      <c r="QXH97" s="77"/>
      <c r="QXI97" s="76"/>
      <c r="QXJ97" s="73"/>
      <c r="QXK97" s="77"/>
      <c r="QXL97" s="74"/>
      <c r="QXM97" s="75"/>
      <c r="QXN97" s="77"/>
      <c r="QXO97" s="76"/>
      <c r="QXP97" s="357"/>
      <c r="QXQ97" s="358"/>
      <c r="QXR97" s="800"/>
      <c r="QXS97" s="550"/>
      <c r="QXT97" s="550"/>
      <c r="QXU97" s="551"/>
      <c r="QXV97" s="78"/>
      <c r="QXW97" s="380"/>
      <c r="QXX97" s="381"/>
      <c r="QXY97" s="381"/>
      <c r="QXZ97" s="381"/>
      <c r="QYA97" s="381"/>
      <c r="QYB97" s="381"/>
      <c r="QYC97" s="381"/>
      <c r="QYD97" s="381"/>
      <c r="QYE97" s="381"/>
      <c r="QYF97" s="381"/>
      <c r="QYG97" s="381"/>
      <c r="QYH97" s="381"/>
      <c r="QYI97" s="381"/>
      <c r="QYJ97" s="422"/>
      <c r="QYK97" s="354"/>
      <c r="QYL97" s="355"/>
      <c r="QYM97" s="355"/>
      <c r="QYN97" s="356"/>
      <c r="QYO97" s="357"/>
      <c r="QYP97" s="355"/>
      <c r="QYQ97" s="355"/>
      <c r="QYR97" s="356"/>
      <c r="QYS97" s="357"/>
      <c r="QYT97" s="355"/>
      <c r="QYU97" s="355"/>
      <c r="QYV97" s="355"/>
      <c r="QYW97" s="355"/>
      <c r="QYX97" s="355"/>
      <c r="QYY97" s="355"/>
      <c r="QYZ97" s="358"/>
      <c r="QZA97" s="73"/>
      <c r="QZB97" s="77"/>
      <c r="QZC97" s="74"/>
      <c r="QZD97" s="75"/>
      <c r="QZE97" s="77"/>
      <c r="QZF97" s="76"/>
      <c r="QZG97" s="73"/>
      <c r="QZH97" s="77"/>
      <c r="QZI97" s="74"/>
      <c r="QZJ97" s="75"/>
      <c r="QZK97" s="77"/>
      <c r="QZL97" s="76"/>
      <c r="QZM97" s="73"/>
      <c r="QZN97" s="77"/>
      <c r="QZO97" s="74"/>
      <c r="QZP97" s="75"/>
      <c r="QZQ97" s="77"/>
      <c r="QZR97" s="76"/>
      <c r="QZS97" s="73"/>
      <c r="QZT97" s="77"/>
      <c r="QZU97" s="74"/>
      <c r="QZV97" s="75"/>
      <c r="QZW97" s="77"/>
      <c r="QZX97" s="76"/>
      <c r="QZY97" s="357"/>
      <c r="QZZ97" s="358"/>
      <c r="RAA97" s="800"/>
      <c r="RAB97" s="550"/>
      <c r="RAC97" s="550"/>
      <c r="RAD97" s="551"/>
      <c r="RAE97" s="78"/>
      <c r="RAF97" s="380"/>
      <c r="RAG97" s="381"/>
      <c r="RAH97" s="381"/>
      <c r="RAI97" s="381"/>
      <c r="RAJ97" s="381"/>
      <c r="RAK97" s="381"/>
      <c r="RAL97" s="381"/>
      <c r="RAM97" s="381"/>
      <c r="RAN97" s="381"/>
      <c r="RAO97" s="381"/>
      <c r="RAP97" s="381"/>
      <c r="RAQ97" s="381"/>
      <c r="RAR97" s="381"/>
      <c r="RAS97" s="422"/>
      <c r="RAT97" s="354"/>
      <c r="RAU97" s="355"/>
      <c r="RAV97" s="355"/>
      <c r="RAW97" s="356"/>
      <c r="RAX97" s="357"/>
      <c r="RAY97" s="355"/>
      <c r="RAZ97" s="355"/>
      <c r="RBA97" s="356"/>
      <c r="RBB97" s="357"/>
      <c r="RBC97" s="355"/>
      <c r="RBD97" s="355"/>
      <c r="RBE97" s="355"/>
      <c r="RBF97" s="355"/>
      <c r="RBG97" s="355"/>
      <c r="RBH97" s="355"/>
      <c r="RBI97" s="358"/>
      <c r="RBJ97" s="73"/>
      <c r="RBK97" s="77"/>
      <c r="RBL97" s="74"/>
      <c r="RBM97" s="75"/>
      <c r="RBN97" s="77"/>
      <c r="RBO97" s="76"/>
      <c r="RBP97" s="73"/>
      <c r="RBQ97" s="77"/>
      <c r="RBR97" s="74"/>
      <c r="RBS97" s="75"/>
      <c r="RBT97" s="77"/>
      <c r="RBU97" s="76"/>
      <c r="RBV97" s="73"/>
      <c r="RBW97" s="77"/>
      <c r="RBX97" s="74"/>
      <c r="RBY97" s="75"/>
      <c r="RBZ97" s="77"/>
      <c r="RCA97" s="76"/>
      <c r="RCB97" s="73"/>
      <c r="RCC97" s="77"/>
      <c r="RCD97" s="74"/>
      <c r="RCE97" s="75"/>
      <c r="RCF97" s="77"/>
      <c r="RCG97" s="76"/>
      <c r="RCH97" s="357"/>
      <c r="RCI97" s="358"/>
      <c r="RCJ97" s="800"/>
      <c r="RCK97" s="550"/>
      <c r="RCL97" s="550"/>
      <c r="RCM97" s="551"/>
      <c r="RCN97" s="78"/>
      <c r="RCO97" s="380"/>
      <c r="RCP97" s="381"/>
      <c r="RCQ97" s="381"/>
      <c r="RCR97" s="381"/>
      <c r="RCS97" s="381"/>
      <c r="RCT97" s="381"/>
      <c r="RCU97" s="381"/>
      <c r="RCV97" s="381"/>
      <c r="RCW97" s="381"/>
      <c r="RCX97" s="381"/>
      <c r="RCY97" s="381"/>
      <c r="RCZ97" s="381"/>
      <c r="RDA97" s="381"/>
      <c r="RDB97" s="422"/>
      <c r="RDC97" s="354"/>
      <c r="RDD97" s="355"/>
      <c r="RDE97" s="355"/>
      <c r="RDF97" s="356"/>
      <c r="RDG97" s="357"/>
      <c r="RDH97" s="355"/>
      <c r="RDI97" s="355"/>
      <c r="RDJ97" s="356"/>
      <c r="RDK97" s="357"/>
      <c r="RDL97" s="355"/>
      <c r="RDM97" s="355"/>
      <c r="RDN97" s="355"/>
      <c r="RDO97" s="355"/>
      <c r="RDP97" s="355"/>
      <c r="RDQ97" s="355"/>
      <c r="RDR97" s="358"/>
      <c r="RDS97" s="73"/>
      <c r="RDT97" s="77"/>
      <c r="RDU97" s="74"/>
      <c r="RDV97" s="75"/>
      <c r="RDW97" s="77"/>
      <c r="RDX97" s="76"/>
      <c r="RDY97" s="73"/>
      <c r="RDZ97" s="77"/>
      <c r="REA97" s="74"/>
      <c r="REB97" s="75"/>
      <c r="REC97" s="77"/>
      <c r="RED97" s="76"/>
      <c r="REE97" s="73"/>
      <c r="REF97" s="77"/>
      <c r="REG97" s="74"/>
      <c r="REH97" s="75"/>
      <c r="REI97" s="77"/>
      <c r="REJ97" s="76"/>
      <c r="REK97" s="73"/>
      <c r="REL97" s="77"/>
      <c r="REM97" s="74"/>
      <c r="REN97" s="75"/>
      <c r="REO97" s="77"/>
      <c r="REP97" s="76"/>
      <c r="REQ97" s="357"/>
      <c r="RER97" s="358"/>
      <c r="RES97" s="800"/>
      <c r="RET97" s="550"/>
      <c r="REU97" s="550"/>
      <c r="REV97" s="551"/>
      <c r="REW97" s="78"/>
      <c r="REX97" s="380"/>
      <c r="REY97" s="381"/>
      <c r="REZ97" s="381"/>
      <c r="RFA97" s="381"/>
      <c r="RFB97" s="381"/>
      <c r="RFC97" s="381"/>
      <c r="RFD97" s="381"/>
      <c r="RFE97" s="381"/>
      <c r="RFF97" s="381"/>
      <c r="RFG97" s="381"/>
      <c r="RFH97" s="381"/>
      <c r="RFI97" s="381"/>
      <c r="RFJ97" s="381"/>
      <c r="RFK97" s="422"/>
      <c r="RFL97" s="354"/>
      <c r="RFM97" s="355"/>
      <c r="RFN97" s="355"/>
      <c r="RFO97" s="356"/>
      <c r="RFP97" s="357"/>
      <c r="RFQ97" s="355"/>
      <c r="RFR97" s="355"/>
      <c r="RFS97" s="356"/>
      <c r="RFT97" s="357"/>
      <c r="RFU97" s="355"/>
      <c r="RFV97" s="355"/>
      <c r="RFW97" s="355"/>
      <c r="RFX97" s="355"/>
      <c r="RFY97" s="355"/>
      <c r="RFZ97" s="355"/>
      <c r="RGA97" s="358"/>
      <c r="RGB97" s="73"/>
      <c r="RGC97" s="77"/>
      <c r="RGD97" s="74"/>
      <c r="RGE97" s="75"/>
      <c r="RGF97" s="77"/>
      <c r="RGG97" s="76"/>
      <c r="RGH97" s="73"/>
      <c r="RGI97" s="77"/>
      <c r="RGJ97" s="74"/>
      <c r="RGK97" s="75"/>
      <c r="RGL97" s="77"/>
      <c r="RGM97" s="76"/>
      <c r="RGN97" s="73"/>
      <c r="RGO97" s="77"/>
      <c r="RGP97" s="74"/>
      <c r="RGQ97" s="75"/>
      <c r="RGR97" s="77"/>
      <c r="RGS97" s="76"/>
      <c r="RGT97" s="73"/>
      <c r="RGU97" s="77"/>
      <c r="RGV97" s="74"/>
      <c r="RGW97" s="75"/>
      <c r="RGX97" s="77"/>
      <c r="RGY97" s="76"/>
      <c r="RGZ97" s="357"/>
      <c r="RHA97" s="358"/>
      <c r="RHB97" s="800"/>
      <c r="RHC97" s="550"/>
      <c r="RHD97" s="550"/>
      <c r="RHE97" s="551"/>
      <c r="RHF97" s="78"/>
      <c r="RHG97" s="380"/>
      <c r="RHH97" s="381"/>
      <c r="RHI97" s="381"/>
      <c r="RHJ97" s="381"/>
      <c r="RHK97" s="381"/>
      <c r="RHL97" s="381"/>
      <c r="RHM97" s="381"/>
      <c r="RHN97" s="381"/>
      <c r="RHO97" s="381"/>
      <c r="RHP97" s="381"/>
      <c r="RHQ97" s="381"/>
      <c r="RHR97" s="381"/>
      <c r="RHS97" s="381"/>
      <c r="RHT97" s="422"/>
      <c r="RHU97" s="354"/>
      <c r="RHV97" s="355"/>
      <c r="RHW97" s="355"/>
      <c r="RHX97" s="356"/>
      <c r="RHY97" s="357"/>
      <c r="RHZ97" s="355"/>
      <c r="RIA97" s="355"/>
      <c r="RIB97" s="356"/>
      <c r="RIC97" s="357"/>
      <c r="RID97" s="355"/>
      <c r="RIE97" s="355"/>
      <c r="RIF97" s="355"/>
      <c r="RIG97" s="355"/>
      <c r="RIH97" s="355"/>
      <c r="RII97" s="355"/>
      <c r="RIJ97" s="358"/>
      <c r="RIK97" s="73"/>
      <c r="RIL97" s="77"/>
      <c r="RIM97" s="74"/>
      <c r="RIN97" s="75"/>
      <c r="RIO97" s="77"/>
      <c r="RIP97" s="76"/>
      <c r="RIQ97" s="73"/>
      <c r="RIR97" s="77"/>
      <c r="RIS97" s="74"/>
      <c r="RIT97" s="75"/>
      <c r="RIU97" s="77"/>
      <c r="RIV97" s="76"/>
      <c r="RIW97" s="73"/>
      <c r="RIX97" s="77"/>
      <c r="RIY97" s="74"/>
      <c r="RIZ97" s="75"/>
      <c r="RJA97" s="77"/>
      <c r="RJB97" s="76"/>
      <c r="RJC97" s="73"/>
      <c r="RJD97" s="77"/>
      <c r="RJE97" s="74"/>
      <c r="RJF97" s="75"/>
      <c r="RJG97" s="77"/>
      <c r="RJH97" s="76"/>
      <c r="RJI97" s="357"/>
      <c r="RJJ97" s="358"/>
      <c r="RJK97" s="800"/>
      <c r="RJL97" s="550"/>
      <c r="RJM97" s="550"/>
      <c r="RJN97" s="551"/>
      <c r="RJO97" s="78"/>
      <c r="RJP97" s="380"/>
      <c r="RJQ97" s="381"/>
      <c r="RJR97" s="381"/>
      <c r="RJS97" s="381"/>
      <c r="RJT97" s="381"/>
      <c r="RJU97" s="381"/>
      <c r="RJV97" s="381"/>
      <c r="RJW97" s="381"/>
      <c r="RJX97" s="381"/>
      <c r="RJY97" s="381"/>
      <c r="RJZ97" s="381"/>
      <c r="RKA97" s="381"/>
      <c r="RKB97" s="381"/>
      <c r="RKC97" s="422"/>
      <c r="RKD97" s="354"/>
      <c r="RKE97" s="355"/>
      <c r="RKF97" s="355"/>
      <c r="RKG97" s="356"/>
      <c r="RKH97" s="357"/>
      <c r="RKI97" s="355"/>
      <c r="RKJ97" s="355"/>
      <c r="RKK97" s="356"/>
      <c r="RKL97" s="357"/>
      <c r="RKM97" s="355"/>
      <c r="RKN97" s="355"/>
      <c r="RKO97" s="355"/>
      <c r="RKP97" s="355"/>
      <c r="RKQ97" s="355"/>
      <c r="RKR97" s="355"/>
      <c r="RKS97" s="358"/>
      <c r="RKT97" s="73"/>
      <c r="RKU97" s="77"/>
      <c r="RKV97" s="74"/>
      <c r="RKW97" s="75"/>
      <c r="RKX97" s="77"/>
      <c r="RKY97" s="76"/>
      <c r="RKZ97" s="73"/>
      <c r="RLA97" s="77"/>
      <c r="RLB97" s="74"/>
      <c r="RLC97" s="75"/>
      <c r="RLD97" s="77"/>
      <c r="RLE97" s="76"/>
      <c r="RLF97" s="73"/>
      <c r="RLG97" s="77"/>
      <c r="RLH97" s="74"/>
      <c r="RLI97" s="75"/>
      <c r="RLJ97" s="77"/>
      <c r="RLK97" s="76"/>
      <c r="RLL97" s="73"/>
      <c r="RLM97" s="77"/>
      <c r="RLN97" s="74"/>
      <c r="RLO97" s="75"/>
      <c r="RLP97" s="77"/>
      <c r="RLQ97" s="76"/>
      <c r="RLR97" s="357"/>
      <c r="RLS97" s="358"/>
      <c r="RLT97" s="800"/>
      <c r="RLU97" s="550"/>
      <c r="RLV97" s="550"/>
      <c r="RLW97" s="551"/>
      <c r="RLX97" s="78"/>
      <c r="RLY97" s="380"/>
      <c r="RLZ97" s="381"/>
      <c r="RMA97" s="381"/>
      <c r="RMB97" s="381"/>
      <c r="RMC97" s="381"/>
      <c r="RMD97" s="381"/>
      <c r="RME97" s="381"/>
      <c r="RMF97" s="381"/>
      <c r="RMG97" s="381"/>
      <c r="RMH97" s="381"/>
      <c r="RMI97" s="381"/>
      <c r="RMJ97" s="381"/>
      <c r="RMK97" s="381"/>
      <c r="RML97" s="422"/>
      <c r="RMM97" s="354"/>
      <c r="RMN97" s="355"/>
      <c r="RMO97" s="355"/>
      <c r="RMP97" s="356"/>
      <c r="RMQ97" s="357"/>
      <c r="RMR97" s="355"/>
      <c r="RMS97" s="355"/>
      <c r="RMT97" s="356"/>
      <c r="RMU97" s="357"/>
      <c r="RMV97" s="355"/>
      <c r="RMW97" s="355"/>
      <c r="RMX97" s="355"/>
      <c r="RMY97" s="355"/>
      <c r="RMZ97" s="355"/>
      <c r="RNA97" s="355"/>
      <c r="RNB97" s="358"/>
      <c r="RNC97" s="73"/>
      <c r="RND97" s="77"/>
      <c r="RNE97" s="74"/>
      <c r="RNF97" s="75"/>
      <c r="RNG97" s="77"/>
      <c r="RNH97" s="76"/>
      <c r="RNI97" s="73"/>
      <c r="RNJ97" s="77"/>
      <c r="RNK97" s="74"/>
      <c r="RNL97" s="75"/>
      <c r="RNM97" s="77"/>
      <c r="RNN97" s="76"/>
      <c r="RNO97" s="73"/>
      <c r="RNP97" s="77"/>
      <c r="RNQ97" s="74"/>
      <c r="RNR97" s="75"/>
      <c r="RNS97" s="77"/>
      <c r="RNT97" s="76"/>
      <c r="RNU97" s="73"/>
      <c r="RNV97" s="77"/>
      <c r="RNW97" s="74"/>
      <c r="RNX97" s="75"/>
      <c r="RNY97" s="77"/>
      <c r="RNZ97" s="76"/>
      <c r="ROA97" s="357"/>
      <c r="ROB97" s="358"/>
      <c r="ROC97" s="800"/>
      <c r="ROD97" s="550"/>
      <c r="ROE97" s="550"/>
      <c r="ROF97" s="551"/>
      <c r="ROG97" s="78"/>
      <c r="ROH97" s="380"/>
      <c r="ROI97" s="381"/>
      <c r="ROJ97" s="381"/>
      <c r="ROK97" s="381"/>
      <c r="ROL97" s="381"/>
      <c r="ROM97" s="381"/>
      <c r="RON97" s="381"/>
      <c r="ROO97" s="381"/>
      <c r="ROP97" s="381"/>
      <c r="ROQ97" s="381"/>
      <c r="ROR97" s="381"/>
      <c r="ROS97" s="381"/>
      <c r="ROT97" s="381"/>
      <c r="ROU97" s="422"/>
      <c r="ROV97" s="354"/>
      <c r="ROW97" s="355"/>
      <c r="ROX97" s="355"/>
      <c r="ROY97" s="356"/>
      <c r="ROZ97" s="357"/>
      <c r="RPA97" s="355"/>
      <c r="RPB97" s="355"/>
      <c r="RPC97" s="356"/>
      <c r="RPD97" s="357"/>
      <c r="RPE97" s="355"/>
      <c r="RPF97" s="355"/>
      <c r="RPG97" s="355"/>
      <c r="RPH97" s="355"/>
      <c r="RPI97" s="355"/>
      <c r="RPJ97" s="355"/>
      <c r="RPK97" s="358"/>
      <c r="RPL97" s="73"/>
      <c r="RPM97" s="77"/>
      <c r="RPN97" s="74"/>
      <c r="RPO97" s="75"/>
      <c r="RPP97" s="77"/>
      <c r="RPQ97" s="76"/>
      <c r="RPR97" s="73"/>
      <c r="RPS97" s="77"/>
      <c r="RPT97" s="74"/>
      <c r="RPU97" s="75"/>
      <c r="RPV97" s="77"/>
      <c r="RPW97" s="76"/>
      <c r="RPX97" s="73"/>
      <c r="RPY97" s="77"/>
      <c r="RPZ97" s="74"/>
      <c r="RQA97" s="75"/>
      <c r="RQB97" s="77"/>
      <c r="RQC97" s="76"/>
      <c r="RQD97" s="73"/>
      <c r="RQE97" s="77"/>
      <c r="RQF97" s="74"/>
      <c r="RQG97" s="75"/>
      <c r="RQH97" s="77"/>
      <c r="RQI97" s="76"/>
      <c r="RQJ97" s="357"/>
      <c r="RQK97" s="358"/>
      <c r="RQL97" s="800"/>
      <c r="RQM97" s="550"/>
      <c r="RQN97" s="550"/>
      <c r="RQO97" s="551"/>
      <c r="RQP97" s="78"/>
      <c r="RQQ97" s="380"/>
      <c r="RQR97" s="381"/>
      <c r="RQS97" s="381"/>
      <c r="RQT97" s="381"/>
      <c r="RQU97" s="381"/>
      <c r="RQV97" s="381"/>
      <c r="RQW97" s="381"/>
      <c r="RQX97" s="381"/>
      <c r="RQY97" s="381"/>
      <c r="RQZ97" s="381"/>
      <c r="RRA97" s="381"/>
      <c r="RRB97" s="381"/>
      <c r="RRC97" s="381"/>
      <c r="RRD97" s="422"/>
      <c r="RRE97" s="354"/>
      <c r="RRF97" s="355"/>
      <c r="RRG97" s="355"/>
      <c r="RRH97" s="356"/>
      <c r="RRI97" s="357"/>
      <c r="RRJ97" s="355"/>
      <c r="RRK97" s="355"/>
      <c r="RRL97" s="356"/>
      <c r="RRM97" s="357"/>
      <c r="RRN97" s="355"/>
      <c r="RRO97" s="355"/>
      <c r="RRP97" s="355"/>
      <c r="RRQ97" s="355"/>
      <c r="RRR97" s="355"/>
      <c r="RRS97" s="355"/>
      <c r="RRT97" s="358"/>
      <c r="RRU97" s="73"/>
      <c r="RRV97" s="77"/>
      <c r="RRW97" s="74"/>
      <c r="RRX97" s="75"/>
      <c r="RRY97" s="77"/>
      <c r="RRZ97" s="76"/>
      <c r="RSA97" s="73"/>
      <c r="RSB97" s="77"/>
      <c r="RSC97" s="74"/>
      <c r="RSD97" s="75"/>
      <c r="RSE97" s="77"/>
      <c r="RSF97" s="76"/>
      <c r="RSG97" s="73"/>
      <c r="RSH97" s="77"/>
      <c r="RSI97" s="74"/>
      <c r="RSJ97" s="75"/>
      <c r="RSK97" s="77"/>
      <c r="RSL97" s="76"/>
      <c r="RSM97" s="73"/>
      <c r="RSN97" s="77"/>
      <c r="RSO97" s="74"/>
      <c r="RSP97" s="75"/>
      <c r="RSQ97" s="77"/>
      <c r="RSR97" s="76"/>
      <c r="RSS97" s="357"/>
      <c r="RST97" s="358"/>
      <c r="RSU97" s="800"/>
      <c r="RSV97" s="550"/>
      <c r="RSW97" s="550"/>
      <c r="RSX97" s="551"/>
      <c r="RSY97" s="78"/>
      <c r="RSZ97" s="380"/>
      <c r="RTA97" s="381"/>
      <c r="RTB97" s="381"/>
      <c r="RTC97" s="381"/>
      <c r="RTD97" s="381"/>
      <c r="RTE97" s="381"/>
      <c r="RTF97" s="381"/>
      <c r="RTG97" s="381"/>
      <c r="RTH97" s="381"/>
      <c r="RTI97" s="381"/>
      <c r="RTJ97" s="381"/>
      <c r="RTK97" s="381"/>
      <c r="RTL97" s="381"/>
      <c r="RTM97" s="422"/>
      <c r="RTN97" s="354"/>
      <c r="RTO97" s="355"/>
      <c r="RTP97" s="355"/>
      <c r="RTQ97" s="356"/>
      <c r="RTR97" s="357"/>
      <c r="RTS97" s="355"/>
      <c r="RTT97" s="355"/>
      <c r="RTU97" s="356"/>
      <c r="RTV97" s="357"/>
      <c r="RTW97" s="355"/>
      <c r="RTX97" s="355"/>
      <c r="RTY97" s="355"/>
      <c r="RTZ97" s="355"/>
      <c r="RUA97" s="355"/>
      <c r="RUB97" s="355"/>
      <c r="RUC97" s="358"/>
      <c r="RUD97" s="73"/>
      <c r="RUE97" s="77"/>
      <c r="RUF97" s="74"/>
      <c r="RUG97" s="75"/>
      <c r="RUH97" s="77"/>
      <c r="RUI97" s="76"/>
      <c r="RUJ97" s="73"/>
      <c r="RUK97" s="77"/>
      <c r="RUL97" s="74"/>
      <c r="RUM97" s="75"/>
      <c r="RUN97" s="77"/>
      <c r="RUO97" s="76"/>
      <c r="RUP97" s="73"/>
      <c r="RUQ97" s="77"/>
      <c r="RUR97" s="74"/>
      <c r="RUS97" s="75"/>
      <c r="RUT97" s="77"/>
      <c r="RUU97" s="76"/>
      <c r="RUV97" s="73"/>
      <c r="RUW97" s="77"/>
      <c r="RUX97" s="74"/>
      <c r="RUY97" s="75"/>
      <c r="RUZ97" s="77"/>
      <c r="RVA97" s="76"/>
      <c r="RVB97" s="357"/>
      <c r="RVC97" s="358"/>
      <c r="RVD97" s="800"/>
      <c r="RVE97" s="550"/>
      <c r="RVF97" s="550"/>
      <c r="RVG97" s="551"/>
      <c r="RVH97" s="78"/>
      <c r="RVI97" s="380"/>
      <c r="RVJ97" s="381"/>
      <c r="RVK97" s="381"/>
      <c r="RVL97" s="381"/>
      <c r="RVM97" s="381"/>
      <c r="RVN97" s="381"/>
      <c r="RVO97" s="381"/>
      <c r="RVP97" s="381"/>
      <c r="RVQ97" s="381"/>
      <c r="RVR97" s="381"/>
      <c r="RVS97" s="381"/>
      <c r="RVT97" s="381"/>
      <c r="RVU97" s="381"/>
      <c r="RVV97" s="422"/>
      <c r="RVW97" s="354"/>
      <c r="RVX97" s="355"/>
      <c r="RVY97" s="355"/>
      <c r="RVZ97" s="356"/>
      <c r="RWA97" s="357"/>
      <c r="RWB97" s="355"/>
      <c r="RWC97" s="355"/>
      <c r="RWD97" s="356"/>
      <c r="RWE97" s="357"/>
      <c r="RWF97" s="355"/>
      <c r="RWG97" s="355"/>
      <c r="RWH97" s="355"/>
      <c r="RWI97" s="355"/>
      <c r="RWJ97" s="355"/>
      <c r="RWK97" s="355"/>
      <c r="RWL97" s="358"/>
      <c r="RWM97" s="73"/>
      <c r="RWN97" s="77"/>
      <c r="RWO97" s="74"/>
      <c r="RWP97" s="75"/>
      <c r="RWQ97" s="77"/>
      <c r="RWR97" s="76"/>
      <c r="RWS97" s="73"/>
      <c r="RWT97" s="77"/>
      <c r="RWU97" s="74"/>
      <c r="RWV97" s="75"/>
      <c r="RWW97" s="77"/>
      <c r="RWX97" s="76"/>
      <c r="RWY97" s="73"/>
      <c r="RWZ97" s="77"/>
      <c r="RXA97" s="74"/>
      <c r="RXB97" s="75"/>
      <c r="RXC97" s="77"/>
      <c r="RXD97" s="76"/>
      <c r="RXE97" s="73"/>
      <c r="RXF97" s="77"/>
      <c r="RXG97" s="74"/>
      <c r="RXH97" s="75"/>
      <c r="RXI97" s="77"/>
      <c r="RXJ97" s="76"/>
      <c r="RXK97" s="357"/>
      <c r="RXL97" s="358"/>
      <c r="RXM97" s="800"/>
      <c r="RXN97" s="550"/>
      <c r="RXO97" s="550"/>
      <c r="RXP97" s="551"/>
      <c r="RXQ97" s="78"/>
      <c r="RXR97" s="380"/>
      <c r="RXS97" s="381"/>
      <c r="RXT97" s="381"/>
      <c r="RXU97" s="381"/>
      <c r="RXV97" s="381"/>
      <c r="RXW97" s="381"/>
      <c r="RXX97" s="381"/>
      <c r="RXY97" s="381"/>
      <c r="RXZ97" s="381"/>
      <c r="RYA97" s="381"/>
      <c r="RYB97" s="381"/>
      <c r="RYC97" s="381"/>
      <c r="RYD97" s="381"/>
      <c r="RYE97" s="422"/>
      <c r="RYF97" s="354"/>
      <c r="RYG97" s="355"/>
      <c r="RYH97" s="355"/>
      <c r="RYI97" s="356"/>
      <c r="RYJ97" s="357"/>
      <c r="RYK97" s="355"/>
      <c r="RYL97" s="355"/>
      <c r="RYM97" s="356"/>
      <c r="RYN97" s="357"/>
      <c r="RYO97" s="355"/>
      <c r="RYP97" s="355"/>
      <c r="RYQ97" s="355"/>
      <c r="RYR97" s="355"/>
      <c r="RYS97" s="355"/>
      <c r="RYT97" s="355"/>
      <c r="RYU97" s="358"/>
      <c r="RYV97" s="73"/>
      <c r="RYW97" s="77"/>
      <c r="RYX97" s="74"/>
      <c r="RYY97" s="75"/>
      <c r="RYZ97" s="77"/>
      <c r="RZA97" s="76"/>
      <c r="RZB97" s="73"/>
      <c r="RZC97" s="77"/>
      <c r="RZD97" s="74"/>
      <c r="RZE97" s="75"/>
      <c r="RZF97" s="77"/>
      <c r="RZG97" s="76"/>
      <c r="RZH97" s="73"/>
      <c r="RZI97" s="77"/>
      <c r="RZJ97" s="74"/>
      <c r="RZK97" s="75"/>
      <c r="RZL97" s="77"/>
      <c r="RZM97" s="76"/>
      <c r="RZN97" s="73"/>
      <c r="RZO97" s="77"/>
      <c r="RZP97" s="74"/>
      <c r="RZQ97" s="75"/>
      <c r="RZR97" s="77"/>
      <c r="RZS97" s="76"/>
      <c r="RZT97" s="357"/>
      <c r="RZU97" s="358"/>
      <c r="RZV97" s="800"/>
      <c r="RZW97" s="550"/>
      <c r="RZX97" s="550"/>
      <c r="RZY97" s="551"/>
      <c r="RZZ97" s="78"/>
      <c r="SAA97" s="380"/>
      <c r="SAB97" s="381"/>
      <c r="SAC97" s="381"/>
      <c r="SAD97" s="381"/>
      <c r="SAE97" s="381"/>
      <c r="SAF97" s="381"/>
      <c r="SAG97" s="381"/>
      <c r="SAH97" s="381"/>
      <c r="SAI97" s="381"/>
      <c r="SAJ97" s="381"/>
      <c r="SAK97" s="381"/>
      <c r="SAL97" s="381"/>
      <c r="SAM97" s="381"/>
      <c r="SAN97" s="422"/>
      <c r="SAO97" s="354"/>
      <c r="SAP97" s="355"/>
      <c r="SAQ97" s="355"/>
      <c r="SAR97" s="356"/>
      <c r="SAS97" s="357"/>
      <c r="SAT97" s="355"/>
      <c r="SAU97" s="355"/>
      <c r="SAV97" s="356"/>
      <c r="SAW97" s="357"/>
      <c r="SAX97" s="355"/>
      <c r="SAY97" s="355"/>
      <c r="SAZ97" s="355"/>
      <c r="SBA97" s="355"/>
      <c r="SBB97" s="355"/>
      <c r="SBC97" s="355"/>
      <c r="SBD97" s="358"/>
      <c r="SBE97" s="73"/>
      <c r="SBF97" s="77"/>
      <c r="SBG97" s="74"/>
      <c r="SBH97" s="75"/>
      <c r="SBI97" s="77"/>
      <c r="SBJ97" s="76"/>
      <c r="SBK97" s="73"/>
      <c r="SBL97" s="77"/>
      <c r="SBM97" s="74"/>
      <c r="SBN97" s="75"/>
      <c r="SBO97" s="77"/>
      <c r="SBP97" s="76"/>
      <c r="SBQ97" s="73"/>
      <c r="SBR97" s="77"/>
      <c r="SBS97" s="74"/>
      <c r="SBT97" s="75"/>
      <c r="SBU97" s="77"/>
      <c r="SBV97" s="76"/>
      <c r="SBW97" s="73"/>
      <c r="SBX97" s="77"/>
      <c r="SBY97" s="74"/>
      <c r="SBZ97" s="75"/>
      <c r="SCA97" s="77"/>
      <c r="SCB97" s="76"/>
      <c r="SCC97" s="357"/>
      <c r="SCD97" s="358"/>
      <c r="SCE97" s="800"/>
      <c r="SCF97" s="550"/>
      <c r="SCG97" s="550"/>
      <c r="SCH97" s="551"/>
      <c r="SCI97" s="78"/>
      <c r="SCJ97" s="380"/>
      <c r="SCK97" s="381"/>
      <c r="SCL97" s="381"/>
      <c r="SCM97" s="381"/>
      <c r="SCN97" s="381"/>
      <c r="SCO97" s="381"/>
      <c r="SCP97" s="381"/>
      <c r="SCQ97" s="381"/>
      <c r="SCR97" s="381"/>
      <c r="SCS97" s="381"/>
      <c r="SCT97" s="381"/>
      <c r="SCU97" s="381"/>
      <c r="SCV97" s="381"/>
      <c r="SCW97" s="422"/>
      <c r="SCX97" s="354"/>
      <c r="SCY97" s="355"/>
      <c r="SCZ97" s="355"/>
      <c r="SDA97" s="356"/>
      <c r="SDB97" s="357"/>
      <c r="SDC97" s="355"/>
      <c r="SDD97" s="355"/>
      <c r="SDE97" s="356"/>
      <c r="SDF97" s="357"/>
      <c r="SDG97" s="355"/>
      <c r="SDH97" s="355"/>
      <c r="SDI97" s="355"/>
      <c r="SDJ97" s="355"/>
      <c r="SDK97" s="355"/>
      <c r="SDL97" s="355"/>
      <c r="SDM97" s="358"/>
      <c r="SDN97" s="73"/>
      <c r="SDO97" s="77"/>
      <c r="SDP97" s="74"/>
      <c r="SDQ97" s="75"/>
      <c r="SDR97" s="77"/>
      <c r="SDS97" s="76"/>
      <c r="SDT97" s="73"/>
      <c r="SDU97" s="77"/>
      <c r="SDV97" s="74"/>
      <c r="SDW97" s="75"/>
      <c r="SDX97" s="77"/>
      <c r="SDY97" s="76"/>
      <c r="SDZ97" s="73"/>
      <c r="SEA97" s="77"/>
      <c r="SEB97" s="74"/>
      <c r="SEC97" s="75"/>
      <c r="SED97" s="77"/>
      <c r="SEE97" s="76"/>
      <c r="SEF97" s="73"/>
      <c r="SEG97" s="77"/>
      <c r="SEH97" s="74"/>
      <c r="SEI97" s="75"/>
      <c r="SEJ97" s="77"/>
      <c r="SEK97" s="76"/>
      <c r="SEL97" s="357"/>
      <c r="SEM97" s="358"/>
      <c r="SEN97" s="800"/>
      <c r="SEO97" s="550"/>
      <c r="SEP97" s="550"/>
      <c r="SEQ97" s="551"/>
      <c r="SER97" s="78"/>
      <c r="SES97" s="380"/>
      <c r="SET97" s="381"/>
      <c r="SEU97" s="381"/>
      <c r="SEV97" s="381"/>
      <c r="SEW97" s="381"/>
      <c r="SEX97" s="381"/>
      <c r="SEY97" s="381"/>
      <c r="SEZ97" s="381"/>
      <c r="SFA97" s="381"/>
      <c r="SFB97" s="381"/>
      <c r="SFC97" s="381"/>
      <c r="SFD97" s="381"/>
      <c r="SFE97" s="381"/>
      <c r="SFF97" s="422"/>
      <c r="SFG97" s="354"/>
      <c r="SFH97" s="355"/>
      <c r="SFI97" s="355"/>
      <c r="SFJ97" s="356"/>
      <c r="SFK97" s="357"/>
      <c r="SFL97" s="355"/>
      <c r="SFM97" s="355"/>
      <c r="SFN97" s="356"/>
      <c r="SFO97" s="357"/>
      <c r="SFP97" s="355"/>
      <c r="SFQ97" s="355"/>
      <c r="SFR97" s="355"/>
      <c r="SFS97" s="355"/>
      <c r="SFT97" s="355"/>
      <c r="SFU97" s="355"/>
      <c r="SFV97" s="358"/>
      <c r="SFW97" s="73"/>
      <c r="SFX97" s="77"/>
      <c r="SFY97" s="74"/>
      <c r="SFZ97" s="75"/>
      <c r="SGA97" s="77"/>
      <c r="SGB97" s="76"/>
      <c r="SGC97" s="73"/>
      <c r="SGD97" s="77"/>
      <c r="SGE97" s="74"/>
      <c r="SGF97" s="75"/>
      <c r="SGG97" s="77"/>
      <c r="SGH97" s="76"/>
      <c r="SGI97" s="73"/>
      <c r="SGJ97" s="77"/>
      <c r="SGK97" s="74"/>
      <c r="SGL97" s="75"/>
      <c r="SGM97" s="77"/>
      <c r="SGN97" s="76"/>
      <c r="SGO97" s="73"/>
      <c r="SGP97" s="77"/>
      <c r="SGQ97" s="74"/>
      <c r="SGR97" s="75"/>
      <c r="SGS97" s="77"/>
      <c r="SGT97" s="76"/>
      <c r="SGU97" s="357"/>
      <c r="SGV97" s="358"/>
      <c r="SGW97" s="800"/>
      <c r="SGX97" s="550"/>
      <c r="SGY97" s="550"/>
      <c r="SGZ97" s="551"/>
      <c r="SHA97" s="78"/>
      <c r="SHB97" s="380"/>
      <c r="SHC97" s="381"/>
      <c r="SHD97" s="381"/>
      <c r="SHE97" s="381"/>
      <c r="SHF97" s="381"/>
      <c r="SHG97" s="381"/>
      <c r="SHH97" s="381"/>
      <c r="SHI97" s="381"/>
      <c r="SHJ97" s="381"/>
      <c r="SHK97" s="381"/>
      <c r="SHL97" s="381"/>
      <c r="SHM97" s="381"/>
      <c r="SHN97" s="381"/>
      <c r="SHO97" s="422"/>
      <c r="SHP97" s="354"/>
      <c r="SHQ97" s="355"/>
      <c r="SHR97" s="355"/>
      <c r="SHS97" s="356"/>
      <c r="SHT97" s="357"/>
      <c r="SHU97" s="355"/>
      <c r="SHV97" s="355"/>
      <c r="SHW97" s="356"/>
      <c r="SHX97" s="357"/>
      <c r="SHY97" s="355"/>
      <c r="SHZ97" s="355"/>
      <c r="SIA97" s="355"/>
      <c r="SIB97" s="355"/>
      <c r="SIC97" s="355"/>
      <c r="SID97" s="355"/>
      <c r="SIE97" s="358"/>
      <c r="SIF97" s="73"/>
      <c r="SIG97" s="77"/>
      <c r="SIH97" s="74"/>
      <c r="SII97" s="75"/>
      <c r="SIJ97" s="77"/>
      <c r="SIK97" s="76"/>
      <c r="SIL97" s="73"/>
      <c r="SIM97" s="77"/>
      <c r="SIN97" s="74"/>
      <c r="SIO97" s="75"/>
      <c r="SIP97" s="77"/>
      <c r="SIQ97" s="76"/>
      <c r="SIR97" s="73"/>
      <c r="SIS97" s="77"/>
      <c r="SIT97" s="74"/>
      <c r="SIU97" s="75"/>
      <c r="SIV97" s="77"/>
      <c r="SIW97" s="76"/>
      <c r="SIX97" s="73"/>
      <c r="SIY97" s="77"/>
      <c r="SIZ97" s="74"/>
      <c r="SJA97" s="75"/>
      <c r="SJB97" s="77"/>
      <c r="SJC97" s="76"/>
      <c r="SJD97" s="357"/>
      <c r="SJE97" s="358"/>
      <c r="SJF97" s="800"/>
      <c r="SJG97" s="550"/>
      <c r="SJH97" s="550"/>
      <c r="SJI97" s="551"/>
      <c r="SJJ97" s="78"/>
      <c r="SJK97" s="380"/>
      <c r="SJL97" s="381"/>
      <c r="SJM97" s="381"/>
      <c r="SJN97" s="381"/>
      <c r="SJO97" s="381"/>
      <c r="SJP97" s="381"/>
      <c r="SJQ97" s="381"/>
      <c r="SJR97" s="381"/>
      <c r="SJS97" s="381"/>
      <c r="SJT97" s="381"/>
      <c r="SJU97" s="381"/>
      <c r="SJV97" s="381"/>
      <c r="SJW97" s="381"/>
      <c r="SJX97" s="422"/>
      <c r="SJY97" s="354"/>
      <c r="SJZ97" s="355"/>
      <c r="SKA97" s="355"/>
      <c r="SKB97" s="356"/>
      <c r="SKC97" s="357"/>
      <c r="SKD97" s="355"/>
      <c r="SKE97" s="355"/>
      <c r="SKF97" s="356"/>
      <c r="SKG97" s="357"/>
      <c r="SKH97" s="355"/>
      <c r="SKI97" s="355"/>
      <c r="SKJ97" s="355"/>
      <c r="SKK97" s="355"/>
      <c r="SKL97" s="355"/>
      <c r="SKM97" s="355"/>
      <c r="SKN97" s="358"/>
      <c r="SKO97" s="73"/>
      <c r="SKP97" s="77"/>
      <c r="SKQ97" s="74"/>
      <c r="SKR97" s="75"/>
      <c r="SKS97" s="77"/>
      <c r="SKT97" s="76"/>
      <c r="SKU97" s="73"/>
      <c r="SKV97" s="77"/>
      <c r="SKW97" s="74"/>
      <c r="SKX97" s="75"/>
      <c r="SKY97" s="77"/>
      <c r="SKZ97" s="76"/>
      <c r="SLA97" s="73"/>
      <c r="SLB97" s="77"/>
      <c r="SLC97" s="74"/>
      <c r="SLD97" s="75"/>
      <c r="SLE97" s="77"/>
      <c r="SLF97" s="76"/>
      <c r="SLG97" s="73"/>
      <c r="SLH97" s="77"/>
      <c r="SLI97" s="74"/>
      <c r="SLJ97" s="75"/>
      <c r="SLK97" s="77"/>
      <c r="SLL97" s="76"/>
      <c r="SLM97" s="357"/>
      <c r="SLN97" s="358"/>
      <c r="SLO97" s="800"/>
      <c r="SLP97" s="550"/>
      <c r="SLQ97" s="550"/>
      <c r="SLR97" s="551"/>
      <c r="SLS97" s="78"/>
      <c r="SLT97" s="380"/>
      <c r="SLU97" s="381"/>
      <c r="SLV97" s="381"/>
      <c r="SLW97" s="381"/>
      <c r="SLX97" s="381"/>
      <c r="SLY97" s="381"/>
      <c r="SLZ97" s="381"/>
      <c r="SMA97" s="381"/>
      <c r="SMB97" s="381"/>
      <c r="SMC97" s="381"/>
      <c r="SMD97" s="381"/>
      <c r="SME97" s="381"/>
      <c r="SMF97" s="381"/>
      <c r="SMG97" s="422"/>
      <c r="SMH97" s="354"/>
      <c r="SMI97" s="355"/>
      <c r="SMJ97" s="355"/>
      <c r="SMK97" s="356"/>
      <c r="SML97" s="357"/>
      <c r="SMM97" s="355"/>
      <c r="SMN97" s="355"/>
      <c r="SMO97" s="356"/>
      <c r="SMP97" s="357"/>
      <c r="SMQ97" s="355"/>
      <c r="SMR97" s="355"/>
      <c r="SMS97" s="355"/>
      <c r="SMT97" s="355"/>
      <c r="SMU97" s="355"/>
      <c r="SMV97" s="355"/>
      <c r="SMW97" s="358"/>
      <c r="SMX97" s="73"/>
      <c r="SMY97" s="77"/>
      <c r="SMZ97" s="74"/>
      <c r="SNA97" s="75"/>
      <c r="SNB97" s="77"/>
      <c r="SNC97" s="76"/>
      <c r="SND97" s="73"/>
      <c r="SNE97" s="77"/>
      <c r="SNF97" s="74"/>
      <c r="SNG97" s="75"/>
      <c r="SNH97" s="77"/>
      <c r="SNI97" s="76"/>
      <c r="SNJ97" s="73"/>
      <c r="SNK97" s="77"/>
      <c r="SNL97" s="74"/>
      <c r="SNM97" s="75"/>
      <c r="SNN97" s="77"/>
      <c r="SNO97" s="76"/>
      <c r="SNP97" s="73"/>
      <c r="SNQ97" s="77"/>
      <c r="SNR97" s="74"/>
      <c r="SNS97" s="75"/>
      <c r="SNT97" s="77"/>
      <c r="SNU97" s="76"/>
      <c r="SNV97" s="357"/>
      <c r="SNW97" s="358"/>
      <c r="SNX97" s="800"/>
      <c r="SNY97" s="550"/>
      <c r="SNZ97" s="550"/>
      <c r="SOA97" s="551"/>
      <c r="SOB97" s="78"/>
      <c r="SOC97" s="380"/>
      <c r="SOD97" s="381"/>
      <c r="SOE97" s="381"/>
      <c r="SOF97" s="381"/>
      <c r="SOG97" s="381"/>
      <c r="SOH97" s="381"/>
      <c r="SOI97" s="381"/>
      <c r="SOJ97" s="381"/>
      <c r="SOK97" s="381"/>
      <c r="SOL97" s="381"/>
      <c r="SOM97" s="381"/>
      <c r="SON97" s="381"/>
      <c r="SOO97" s="381"/>
      <c r="SOP97" s="422"/>
      <c r="SOQ97" s="354"/>
      <c r="SOR97" s="355"/>
      <c r="SOS97" s="355"/>
      <c r="SOT97" s="356"/>
      <c r="SOU97" s="357"/>
      <c r="SOV97" s="355"/>
      <c r="SOW97" s="355"/>
      <c r="SOX97" s="356"/>
      <c r="SOY97" s="357"/>
      <c r="SOZ97" s="355"/>
      <c r="SPA97" s="355"/>
      <c r="SPB97" s="355"/>
      <c r="SPC97" s="355"/>
      <c r="SPD97" s="355"/>
      <c r="SPE97" s="355"/>
      <c r="SPF97" s="358"/>
      <c r="SPG97" s="73"/>
      <c r="SPH97" s="77"/>
      <c r="SPI97" s="74"/>
      <c r="SPJ97" s="75"/>
      <c r="SPK97" s="77"/>
      <c r="SPL97" s="76"/>
      <c r="SPM97" s="73"/>
      <c r="SPN97" s="77"/>
      <c r="SPO97" s="74"/>
      <c r="SPP97" s="75"/>
      <c r="SPQ97" s="77"/>
      <c r="SPR97" s="76"/>
      <c r="SPS97" s="73"/>
      <c r="SPT97" s="77"/>
      <c r="SPU97" s="74"/>
      <c r="SPV97" s="75"/>
      <c r="SPW97" s="77"/>
      <c r="SPX97" s="76"/>
      <c r="SPY97" s="73"/>
      <c r="SPZ97" s="77"/>
      <c r="SQA97" s="74"/>
      <c r="SQB97" s="75"/>
      <c r="SQC97" s="77"/>
      <c r="SQD97" s="76"/>
      <c r="SQE97" s="357"/>
      <c r="SQF97" s="358"/>
      <c r="SQG97" s="800"/>
      <c r="SQH97" s="550"/>
      <c r="SQI97" s="550"/>
      <c r="SQJ97" s="551"/>
      <c r="SQK97" s="78"/>
      <c r="SQL97" s="380"/>
      <c r="SQM97" s="381"/>
      <c r="SQN97" s="381"/>
      <c r="SQO97" s="381"/>
      <c r="SQP97" s="381"/>
      <c r="SQQ97" s="381"/>
      <c r="SQR97" s="381"/>
      <c r="SQS97" s="381"/>
      <c r="SQT97" s="381"/>
      <c r="SQU97" s="381"/>
      <c r="SQV97" s="381"/>
      <c r="SQW97" s="381"/>
      <c r="SQX97" s="381"/>
      <c r="SQY97" s="422"/>
      <c r="SQZ97" s="354"/>
      <c r="SRA97" s="355"/>
      <c r="SRB97" s="355"/>
      <c r="SRC97" s="356"/>
      <c r="SRD97" s="357"/>
      <c r="SRE97" s="355"/>
      <c r="SRF97" s="355"/>
      <c r="SRG97" s="356"/>
      <c r="SRH97" s="357"/>
      <c r="SRI97" s="355"/>
      <c r="SRJ97" s="355"/>
      <c r="SRK97" s="355"/>
      <c r="SRL97" s="355"/>
      <c r="SRM97" s="355"/>
      <c r="SRN97" s="355"/>
      <c r="SRO97" s="358"/>
      <c r="SRP97" s="73"/>
      <c r="SRQ97" s="77"/>
      <c r="SRR97" s="74"/>
      <c r="SRS97" s="75"/>
      <c r="SRT97" s="77"/>
      <c r="SRU97" s="76"/>
      <c r="SRV97" s="73"/>
      <c r="SRW97" s="77"/>
      <c r="SRX97" s="74"/>
      <c r="SRY97" s="75"/>
      <c r="SRZ97" s="77"/>
      <c r="SSA97" s="76"/>
      <c r="SSB97" s="73"/>
      <c r="SSC97" s="77"/>
      <c r="SSD97" s="74"/>
      <c r="SSE97" s="75"/>
      <c r="SSF97" s="77"/>
      <c r="SSG97" s="76"/>
      <c r="SSH97" s="73"/>
      <c r="SSI97" s="77"/>
      <c r="SSJ97" s="74"/>
      <c r="SSK97" s="75"/>
      <c r="SSL97" s="77"/>
      <c r="SSM97" s="76"/>
      <c r="SSN97" s="357"/>
      <c r="SSO97" s="358"/>
      <c r="SSP97" s="800"/>
      <c r="SSQ97" s="550"/>
      <c r="SSR97" s="550"/>
      <c r="SSS97" s="551"/>
      <c r="SST97" s="78"/>
      <c r="SSU97" s="380"/>
      <c r="SSV97" s="381"/>
      <c r="SSW97" s="381"/>
      <c r="SSX97" s="381"/>
      <c r="SSY97" s="381"/>
      <c r="SSZ97" s="381"/>
      <c r="STA97" s="381"/>
      <c r="STB97" s="381"/>
      <c r="STC97" s="381"/>
      <c r="STD97" s="381"/>
      <c r="STE97" s="381"/>
      <c r="STF97" s="381"/>
      <c r="STG97" s="381"/>
      <c r="STH97" s="422"/>
      <c r="STI97" s="354"/>
      <c r="STJ97" s="355"/>
      <c r="STK97" s="355"/>
      <c r="STL97" s="356"/>
      <c r="STM97" s="357"/>
      <c r="STN97" s="355"/>
      <c r="STO97" s="355"/>
      <c r="STP97" s="356"/>
      <c r="STQ97" s="357"/>
      <c r="STR97" s="355"/>
      <c r="STS97" s="355"/>
      <c r="STT97" s="355"/>
      <c r="STU97" s="355"/>
      <c r="STV97" s="355"/>
      <c r="STW97" s="355"/>
      <c r="STX97" s="358"/>
      <c r="STY97" s="73"/>
      <c r="STZ97" s="77"/>
      <c r="SUA97" s="74"/>
      <c r="SUB97" s="75"/>
      <c r="SUC97" s="77"/>
      <c r="SUD97" s="76"/>
      <c r="SUE97" s="73"/>
      <c r="SUF97" s="77"/>
      <c r="SUG97" s="74"/>
      <c r="SUH97" s="75"/>
      <c r="SUI97" s="77"/>
      <c r="SUJ97" s="76"/>
      <c r="SUK97" s="73"/>
      <c r="SUL97" s="77"/>
      <c r="SUM97" s="74"/>
      <c r="SUN97" s="75"/>
      <c r="SUO97" s="77"/>
      <c r="SUP97" s="76"/>
      <c r="SUQ97" s="73"/>
      <c r="SUR97" s="77"/>
      <c r="SUS97" s="74"/>
      <c r="SUT97" s="75"/>
      <c r="SUU97" s="77"/>
      <c r="SUV97" s="76"/>
      <c r="SUW97" s="357"/>
      <c r="SUX97" s="358"/>
      <c r="SUY97" s="800"/>
      <c r="SUZ97" s="550"/>
      <c r="SVA97" s="550"/>
      <c r="SVB97" s="551"/>
      <c r="SVC97" s="78"/>
      <c r="SVD97" s="380"/>
      <c r="SVE97" s="381"/>
      <c r="SVF97" s="381"/>
      <c r="SVG97" s="381"/>
      <c r="SVH97" s="381"/>
      <c r="SVI97" s="381"/>
      <c r="SVJ97" s="381"/>
      <c r="SVK97" s="381"/>
      <c r="SVL97" s="381"/>
      <c r="SVM97" s="381"/>
      <c r="SVN97" s="381"/>
      <c r="SVO97" s="381"/>
      <c r="SVP97" s="381"/>
      <c r="SVQ97" s="422"/>
      <c r="SVR97" s="354"/>
      <c r="SVS97" s="355"/>
      <c r="SVT97" s="355"/>
      <c r="SVU97" s="356"/>
      <c r="SVV97" s="357"/>
      <c r="SVW97" s="355"/>
      <c r="SVX97" s="355"/>
      <c r="SVY97" s="356"/>
      <c r="SVZ97" s="357"/>
      <c r="SWA97" s="355"/>
      <c r="SWB97" s="355"/>
      <c r="SWC97" s="355"/>
      <c r="SWD97" s="355"/>
      <c r="SWE97" s="355"/>
      <c r="SWF97" s="355"/>
      <c r="SWG97" s="358"/>
      <c r="SWH97" s="73"/>
      <c r="SWI97" s="77"/>
      <c r="SWJ97" s="74"/>
      <c r="SWK97" s="75"/>
      <c r="SWL97" s="77"/>
      <c r="SWM97" s="76"/>
      <c r="SWN97" s="73"/>
      <c r="SWO97" s="77"/>
      <c r="SWP97" s="74"/>
      <c r="SWQ97" s="75"/>
      <c r="SWR97" s="77"/>
      <c r="SWS97" s="76"/>
      <c r="SWT97" s="73"/>
      <c r="SWU97" s="77"/>
      <c r="SWV97" s="74"/>
      <c r="SWW97" s="75"/>
      <c r="SWX97" s="77"/>
      <c r="SWY97" s="76"/>
      <c r="SWZ97" s="73"/>
      <c r="SXA97" s="77"/>
      <c r="SXB97" s="74"/>
      <c r="SXC97" s="75"/>
      <c r="SXD97" s="77"/>
      <c r="SXE97" s="76"/>
      <c r="SXF97" s="357"/>
      <c r="SXG97" s="358"/>
      <c r="SXH97" s="800"/>
      <c r="SXI97" s="550"/>
      <c r="SXJ97" s="550"/>
      <c r="SXK97" s="551"/>
      <c r="SXL97" s="78"/>
      <c r="SXM97" s="380"/>
      <c r="SXN97" s="381"/>
      <c r="SXO97" s="381"/>
      <c r="SXP97" s="381"/>
      <c r="SXQ97" s="381"/>
      <c r="SXR97" s="381"/>
      <c r="SXS97" s="381"/>
      <c r="SXT97" s="381"/>
      <c r="SXU97" s="381"/>
      <c r="SXV97" s="381"/>
      <c r="SXW97" s="381"/>
      <c r="SXX97" s="381"/>
      <c r="SXY97" s="381"/>
      <c r="SXZ97" s="422"/>
      <c r="SYA97" s="354"/>
      <c r="SYB97" s="355"/>
      <c r="SYC97" s="355"/>
      <c r="SYD97" s="356"/>
      <c r="SYE97" s="357"/>
      <c r="SYF97" s="355"/>
      <c r="SYG97" s="355"/>
      <c r="SYH97" s="356"/>
      <c r="SYI97" s="357"/>
      <c r="SYJ97" s="355"/>
      <c r="SYK97" s="355"/>
      <c r="SYL97" s="355"/>
      <c r="SYM97" s="355"/>
      <c r="SYN97" s="355"/>
      <c r="SYO97" s="355"/>
      <c r="SYP97" s="358"/>
      <c r="SYQ97" s="73"/>
      <c r="SYR97" s="77"/>
      <c r="SYS97" s="74"/>
      <c r="SYT97" s="75"/>
      <c r="SYU97" s="77"/>
      <c r="SYV97" s="76"/>
      <c r="SYW97" s="73"/>
      <c r="SYX97" s="77"/>
      <c r="SYY97" s="74"/>
      <c r="SYZ97" s="75"/>
      <c r="SZA97" s="77"/>
      <c r="SZB97" s="76"/>
      <c r="SZC97" s="73"/>
      <c r="SZD97" s="77"/>
      <c r="SZE97" s="74"/>
      <c r="SZF97" s="75"/>
      <c r="SZG97" s="77"/>
      <c r="SZH97" s="76"/>
      <c r="SZI97" s="73"/>
      <c r="SZJ97" s="77"/>
      <c r="SZK97" s="74"/>
      <c r="SZL97" s="75"/>
      <c r="SZM97" s="77"/>
      <c r="SZN97" s="76"/>
      <c r="SZO97" s="357"/>
      <c r="SZP97" s="358"/>
      <c r="SZQ97" s="800"/>
      <c r="SZR97" s="550"/>
      <c r="SZS97" s="550"/>
      <c r="SZT97" s="551"/>
      <c r="SZU97" s="78"/>
      <c r="SZV97" s="380"/>
      <c r="SZW97" s="381"/>
      <c r="SZX97" s="381"/>
      <c r="SZY97" s="381"/>
      <c r="SZZ97" s="381"/>
      <c r="TAA97" s="381"/>
      <c r="TAB97" s="381"/>
      <c r="TAC97" s="381"/>
      <c r="TAD97" s="381"/>
      <c r="TAE97" s="381"/>
      <c r="TAF97" s="381"/>
      <c r="TAG97" s="381"/>
      <c r="TAH97" s="381"/>
      <c r="TAI97" s="422"/>
      <c r="TAJ97" s="354"/>
      <c r="TAK97" s="355"/>
      <c r="TAL97" s="355"/>
      <c r="TAM97" s="356"/>
      <c r="TAN97" s="357"/>
      <c r="TAO97" s="355"/>
      <c r="TAP97" s="355"/>
      <c r="TAQ97" s="356"/>
      <c r="TAR97" s="357"/>
      <c r="TAS97" s="355"/>
      <c r="TAT97" s="355"/>
      <c r="TAU97" s="355"/>
      <c r="TAV97" s="355"/>
      <c r="TAW97" s="355"/>
      <c r="TAX97" s="355"/>
      <c r="TAY97" s="358"/>
      <c r="TAZ97" s="73"/>
      <c r="TBA97" s="77"/>
      <c r="TBB97" s="74"/>
      <c r="TBC97" s="75"/>
      <c r="TBD97" s="77"/>
      <c r="TBE97" s="76"/>
      <c r="TBF97" s="73"/>
      <c r="TBG97" s="77"/>
      <c r="TBH97" s="74"/>
      <c r="TBI97" s="75"/>
      <c r="TBJ97" s="77"/>
      <c r="TBK97" s="76"/>
      <c r="TBL97" s="73"/>
      <c r="TBM97" s="77"/>
      <c r="TBN97" s="74"/>
      <c r="TBO97" s="75"/>
      <c r="TBP97" s="77"/>
      <c r="TBQ97" s="76"/>
      <c r="TBR97" s="73"/>
      <c r="TBS97" s="77"/>
      <c r="TBT97" s="74"/>
      <c r="TBU97" s="75"/>
      <c r="TBV97" s="77"/>
      <c r="TBW97" s="76"/>
      <c r="TBX97" s="357"/>
      <c r="TBY97" s="358"/>
      <c r="TBZ97" s="800"/>
      <c r="TCA97" s="550"/>
      <c r="TCB97" s="550"/>
      <c r="TCC97" s="551"/>
      <c r="TCD97" s="78"/>
      <c r="TCE97" s="380"/>
      <c r="TCF97" s="381"/>
      <c r="TCG97" s="381"/>
      <c r="TCH97" s="381"/>
      <c r="TCI97" s="381"/>
      <c r="TCJ97" s="381"/>
      <c r="TCK97" s="381"/>
      <c r="TCL97" s="381"/>
      <c r="TCM97" s="381"/>
      <c r="TCN97" s="381"/>
      <c r="TCO97" s="381"/>
      <c r="TCP97" s="381"/>
      <c r="TCQ97" s="381"/>
      <c r="TCR97" s="422"/>
      <c r="TCS97" s="354"/>
      <c r="TCT97" s="355"/>
      <c r="TCU97" s="355"/>
      <c r="TCV97" s="356"/>
      <c r="TCW97" s="357"/>
      <c r="TCX97" s="355"/>
      <c r="TCY97" s="355"/>
      <c r="TCZ97" s="356"/>
      <c r="TDA97" s="357"/>
      <c r="TDB97" s="355"/>
      <c r="TDC97" s="355"/>
      <c r="TDD97" s="355"/>
      <c r="TDE97" s="355"/>
      <c r="TDF97" s="355"/>
      <c r="TDG97" s="355"/>
      <c r="TDH97" s="358"/>
      <c r="TDI97" s="73"/>
      <c r="TDJ97" s="77"/>
      <c r="TDK97" s="74"/>
      <c r="TDL97" s="75"/>
      <c r="TDM97" s="77"/>
      <c r="TDN97" s="76"/>
      <c r="TDO97" s="73"/>
      <c r="TDP97" s="77"/>
      <c r="TDQ97" s="74"/>
      <c r="TDR97" s="75"/>
      <c r="TDS97" s="77"/>
      <c r="TDT97" s="76"/>
      <c r="TDU97" s="73"/>
      <c r="TDV97" s="77"/>
      <c r="TDW97" s="74"/>
      <c r="TDX97" s="75"/>
      <c r="TDY97" s="77"/>
      <c r="TDZ97" s="76"/>
      <c r="TEA97" s="73"/>
      <c r="TEB97" s="77"/>
      <c r="TEC97" s="74"/>
      <c r="TED97" s="75"/>
      <c r="TEE97" s="77"/>
      <c r="TEF97" s="76"/>
      <c r="TEG97" s="357"/>
      <c r="TEH97" s="358"/>
      <c r="TEI97" s="800"/>
      <c r="TEJ97" s="550"/>
      <c r="TEK97" s="550"/>
      <c r="TEL97" s="551"/>
      <c r="TEM97" s="78"/>
      <c r="TEN97" s="380"/>
      <c r="TEO97" s="381"/>
      <c r="TEP97" s="381"/>
      <c r="TEQ97" s="381"/>
      <c r="TER97" s="381"/>
      <c r="TES97" s="381"/>
      <c r="TET97" s="381"/>
      <c r="TEU97" s="381"/>
      <c r="TEV97" s="381"/>
      <c r="TEW97" s="381"/>
      <c r="TEX97" s="381"/>
      <c r="TEY97" s="381"/>
      <c r="TEZ97" s="381"/>
      <c r="TFA97" s="422"/>
      <c r="TFB97" s="354"/>
      <c r="TFC97" s="355"/>
      <c r="TFD97" s="355"/>
      <c r="TFE97" s="356"/>
      <c r="TFF97" s="357"/>
      <c r="TFG97" s="355"/>
      <c r="TFH97" s="355"/>
      <c r="TFI97" s="356"/>
      <c r="TFJ97" s="357"/>
      <c r="TFK97" s="355"/>
      <c r="TFL97" s="355"/>
      <c r="TFM97" s="355"/>
      <c r="TFN97" s="355"/>
      <c r="TFO97" s="355"/>
      <c r="TFP97" s="355"/>
      <c r="TFQ97" s="358"/>
      <c r="TFR97" s="73"/>
      <c r="TFS97" s="77"/>
      <c r="TFT97" s="74"/>
      <c r="TFU97" s="75"/>
      <c r="TFV97" s="77"/>
      <c r="TFW97" s="76"/>
      <c r="TFX97" s="73"/>
      <c r="TFY97" s="77"/>
      <c r="TFZ97" s="74"/>
      <c r="TGA97" s="75"/>
      <c r="TGB97" s="77"/>
      <c r="TGC97" s="76"/>
      <c r="TGD97" s="73"/>
      <c r="TGE97" s="77"/>
      <c r="TGF97" s="74"/>
      <c r="TGG97" s="75"/>
      <c r="TGH97" s="77"/>
      <c r="TGI97" s="76"/>
      <c r="TGJ97" s="73"/>
      <c r="TGK97" s="77"/>
      <c r="TGL97" s="74"/>
      <c r="TGM97" s="75"/>
      <c r="TGN97" s="77"/>
      <c r="TGO97" s="76"/>
      <c r="TGP97" s="357"/>
      <c r="TGQ97" s="358"/>
      <c r="TGR97" s="800"/>
      <c r="TGS97" s="550"/>
      <c r="TGT97" s="550"/>
      <c r="TGU97" s="551"/>
      <c r="TGV97" s="78"/>
      <c r="TGW97" s="380"/>
      <c r="TGX97" s="381"/>
      <c r="TGY97" s="381"/>
      <c r="TGZ97" s="381"/>
      <c r="THA97" s="381"/>
      <c r="THB97" s="381"/>
      <c r="THC97" s="381"/>
      <c r="THD97" s="381"/>
      <c r="THE97" s="381"/>
      <c r="THF97" s="381"/>
      <c r="THG97" s="381"/>
      <c r="THH97" s="381"/>
      <c r="THI97" s="381"/>
      <c r="THJ97" s="422"/>
      <c r="THK97" s="354"/>
      <c r="THL97" s="355"/>
      <c r="THM97" s="355"/>
      <c r="THN97" s="356"/>
      <c r="THO97" s="357"/>
      <c r="THP97" s="355"/>
      <c r="THQ97" s="355"/>
      <c r="THR97" s="356"/>
      <c r="THS97" s="357"/>
      <c r="THT97" s="355"/>
      <c r="THU97" s="355"/>
      <c r="THV97" s="355"/>
      <c r="THW97" s="355"/>
      <c r="THX97" s="355"/>
      <c r="THY97" s="355"/>
      <c r="THZ97" s="358"/>
      <c r="TIA97" s="73"/>
      <c r="TIB97" s="77"/>
      <c r="TIC97" s="74"/>
      <c r="TID97" s="75"/>
      <c r="TIE97" s="77"/>
      <c r="TIF97" s="76"/>
      <c r="TIG97" s="73"/>
      <c r="TIH97" s="77"/>
      <c r="TII97" s="74"/>
      <c r="TIJ97" s="75"/>
      <c r="TIK97" s="77"/>
      <c r="TIL97" s="76"/>
      <c r="TIM97" s="73"/>
      <c r="TIN97" s="77"/>
      <c r="TIO97" s="74"/>
      <c r="TIP97" s="75"/>
      <c r="TIQ97" s="77"/>
      <c r="TIR97" s="76"/>
      <c r="TIS97" s="73"/>
      <c r="TIT97" s="77"/>
      <c r="TIU97" s="74"/>
      <c r="TIV97" s="75"/>
      <c r="TIW97" s="77"/>
      <c r="TIX97" s="76"/>
      <c r="TIY97" s="357"/>
      <c r="TIZ97" s="358"/>
      <c r="TJA97" s="800"/>
      <c r="TJB97" s="550"/>
      <c r="TJC97" s="550"/>
      <c r="TJD97" s="551"/>
      <c r="TJE97" s="78"/>
      <c r="TJF97" s="380"/>
      <c r="TJG97" s="381"/>
      <c r="TJH97" s="381"/>
      <c r="TJI97" s="381"/>
      <c r="TJJ97" s="381"/>
      <c r="TJK97" s="381"/>
      <c r="TJL97" s="381"/>
      <c r="TJM97" s="381"/>
      <c r="TJN97" s="381"/>
      <c r="TJO97" s="381"/>
      <c r="TJP97" s="381"/>
      <c r="TJQ97" s="381"/>
      <c r="TJR97" s="381"/>
      <c r="TJS97" s="422"/>
      <c r="TJT97" s="354"/>
      <c r="TJU97" s="355"/>
      <c r="TJV97" s="355"/>
      <c r="TJW97" s="356"/>
      <c r="TJX97" s="357"/>
      <c r="TJY97" s="355"/>
      <c r="TJZ97" s="355"/>
      <c r="TKA97" s="356"/>
      <c r="TKB97" s="357"/>
      <c r="TKC97" s="355"/>
      <c r="TKD97" s="355"/>
      <c r="TKE97" s="355"/>
      <c r="TKF97" s="355"/>
      <c r="TKG97" s="355"/>
      <c r="TKH97" s="355"/>
      <c r="TKI97" s="358"/>
      <c r="TKJ97" s="73"/>
      <c r="TKK97" s="77"/>
      <c r="TKL97" s="74"/>
      <c r="TKM97" s="75"/>
      <c r="TKN97" s="77"/>
      <c r="TKO97" s="76"/>
      <c r="TKP97" s="73"/>
      <c r="TKQ97" s="77"/>
      <c r="TKR97" s="74"/>
      <c r="TKS97" s="75"/>
      <c r="TKT97" s="77"/>
      <c r="TKU97" s="76"/>
      <c r="TKV97" s="73"/>
      <c r="TKW97" s="77"/>
      <c r="TKX97" s="74"/>
      <c r="TKY97" s="75"/>
      <c r="TKZ97" s="77"/>
      <c r="TLA97" s="76"/>
      <c r="TLB97" s="73"/>
      <c r="TLC97" s="77"/>
      <c r="TLD97" s="74"/>
      <c r="TLE97" s="75"/>
      <c r="TLF97" s="77"/>
      <c r="TLG97" s="76"/>
      <c r="TLH97" s="357"/>
      <c r="TLI97" s="358"/>
      <c r="TLJ97" s="800"/>
      <c r="TLK97" s="550"/>
      <c r="TLL97" s="550"/>
      <c r="TLM97" s="551"/>
      <c r="TLN97" s="78"/>
      <c r="TLO97" s="380"/>
      <c r="TLP97" s="381"/>
      <c r="TLQ97" s="381"/>
      <c r="TLR97" s="381"/>
      <c r="TLS97" s="381"/>
      <c r="TLT97" s="381"/>
      <c r="TLU97" s="381"/>
      <c r="TLV97" s="381"/>
      <c r="TLW97" s="381"/>
      <c r="TLX97" s="381"/>
      <c r="TLY97" s="381"/>
      <c r="TLZ97" s="381"/>
      <c r="TMA97" s="381"/>
      <c r="TMB97" s="422"/>
      <c r="TMC97" s="354"/>
      <c r="TMD97" s="355"/>
      <c r="TME97" s="355"/>
      <c r="TMF97" s="356"/>
      <c r="TMG97" s="357"/>
      <c r="TMH97" s="355"/>
      <c r="TMI97" s="355"/>
      <c r="TMJ97" s="356"/>
      <c r="TMK97" s="357"/>
      <c r="TML97" s="355"/>
      <c r="TMM97" s="355"/>
      <c r="TMN97" s="355"/>
      <c r="TMO97" s="355"/>
      <c r="TMP97" s="355"/>
      <c r="TMQ97" s="355"/>
      <c r="TMR97" s="358"/>
      <c r="TMS97" s="73"/>
      <c r="TMT97" s="77"/>
      <c r="TMU97" s="74"/>
      <c r="TMV97" s="75"/>
      <c r="TMW97" s="77"/>
      <c r="TMX97" s="76"/>
      <c r="TMY97" s="73"/>
      <c r="TMZ97" s="77"/>
      <c r="TNA97" s="74"/>
      <c r="TNB97" s="75"/>
      <c r="TNC97" s="77"/>
      <c r="TND97" s="76"/>
      <c r="TNE97" s="73"/>
      <c r="TNF97" s="77"/>
      <c r="TNG97" s="74"/>
      <c r="TNH97" s="75"/>
      <c r="TNI97" s="77"/>
      <c r="TNJ97" s="76"/>
      <c r="TNK97" s="73"/>
      <c r="TNL97" s="77"/>
      <c r="TNM97" s="74"/>
      <c r="TNN97" s="75"/>
      <c r="TNO97" s="77"/>
      <c r="TNP97" s="76"/>
      <c r="TNQ97" s="357"/>
      <c r="TNR97" s="358"/>
      <c r="TNS97" s="800"/>
      <c r="TNT97" s="550"/>
      <c r="TNU97" s="550"/>
      <c r="TNV97" s="551"/>
      <c r="TNW97" s="78"/>
      <c r="TNX97" s="380"/>
      <c r="TNY97" s="381"/>
      <c r="TNZ97" s="381"/>
      <c r="TOA97" s="381"/>
      <c r="TOB97" s="381"/>
      <c r="TOC97" s="381"/>
      <c r="TOD97" s="381"/>
      <c r="TOE97" s="381"/>
      <c r="TOF97" s="381"/>
      <c r="TOG97" s="381"/>
      <c r="TOH97" s="381"/>
      <c r="TOI97" s="381"/>
      <c r="TOJ97" s="381"/>
      <c r="TOK97" s="422"/>
      <c r="TOL97" s="354"/>
      <c r="TOM97" s="355"/>
      <c r="TON97" s="355"/>
      <c r="TOO97" s="356"/>
      <c r="TOP97" s="357"/>
      <c r="TOQ97" s="355"/>
      <c r="TOR97" s="355"/>
      <c r="TOS97" s="356"/>
      <c r="TOT97" s="357"/>
      <c r="TOU97" s="355"/>
      <c r="TOV97" s="355"/>
      <c r="TOW97" s="355"/>
      <c r="TOX97" s="355"/>
      <c r="TOY97" s="355"/>
      <c r="TOZ97" s="355"/>
      <c r="TPA97" s="358"/>
      <c r="TPB97" s="73"/>
      <c r="TPC97" s="77"/>
      <c r="TPD97" s="74"/>
      <c r="TPE97" s="75"/>
      <c r="TPF97" s="77"/>
      <c r="TPG97" s="76"/>
      <c r="TPH97" s="73"/>
      <c r="TPI97" s="77"/>
      <c r="TPJ97" s="74"/>
      <c r="TPK97" s="75"/>
      <c r="TPL97" s="77"/>
      <c r="TPM97" s="76"/>
      <c r="TPN97" s="73"/>
      <c r="TPO97" s="77"/>
      <c r="TPP97" s="74"/>
      <c r="TPQ97" s="75"/>
      <c r="TPR97" s="77"/>
      <c r="TPS97" s="76"/>
      <c r="TPT97" s="73"/>
      <c r="TPU97" s="77"/>
      <c r="TPV97" s="74"/>
      <c r="TPW97" s="75"/>
      <c r="TPX97" s="77"/>
      <c r="TPY97" s="76"/>
      <c r="TPZ97" s="357"/>
      <c r="TQA97" s="358"/>
      <c r="TQB97" s="800"/>
      <c r="TQC97" s="550"/>
      <c r="TQD97" s="550"/>
      <c r="TQE97" s="551"/>
      <c r="TQF97" s="78"/>
      <c r="TQG97" s="380"/>
      <c r="TQH97" s="381"/>
      <c r="TQI97" s="381"/>
      <c r="TQJ97" s="381"/>
      <c r="TQK97" s="381"/>
      <c r="TQL97" s="381"/>
      <c r="TQM97" s="381"/>
      <c r="TQN97" s="381"/>
      <c r="TQO97" s="381"/>
      <c r="TQP97" s="381"/>
      <c r="TQQ97" s="381"/>
      <c r="TQR97" s="381"/>
      <c r="TQS97" s="381"/>
      <c r="TQT97" s="422"/>
      <c r="TQU97" s="354"/>
      <c r="TQV97" s="355"/>
      <c r="TQW97" s="355"/>
      <c r="TQX97" s="356"/>
      <c r="TQY97" s="357"/>
      <c r="TQZ97" s="355"/>
      <c r="TRA97" s="355"/>
      <c r="TRB97" s="356"/>
      <c r="TRC97" s="357"/>
      <c r="TRD97" s="355"/>
      <c r="TRE97" s="355"/>
      <c r="TRF97" s="355"/>
      <c r="TRG97" s="355"/>
      <c r="TRH97" s="355"/>
      <c r="TRI97" s="355"/>
      <c r="TRJ97" s="358"/>
      <c r="TRK97" s="73"/>
      <c r="TRL97" s="77"/>
      <c r="TRM97" s="74"/>
      <c r="TRN97" s="75"/>
      <c r="TRO97" s="77"/>
      <c r="TRP97" s="76"/>
      <c r="TRQ97" s="73"/>
      <c r="TRR97" s="77"/>
      <c r="TRS97" s="74"/>
      <c r="TRT97" s="75"/>
      <c r="TRU97" s="77"/>
      <c r="TRV97" s="76"/>
      <c r="TRW97" s="73"/>
      <c r="TRX97" s="77"/>
      <c r="TRY97" s="74"/>
      <c r="TRZ97" s="75"/>
      <c r="TSA97" s="77"/>
      <c r="TSB97" s="76"/>
      <c r="TSC97" s="73"/>
      <c r="TSD97" s="77"/>
      <c r="TSE97" s="74"/>
      <c r="TSF97" s="75"/>
      <c r="TSG97" s="77"/>
      <c r="TSH97" s="76"/>
      <c r="TSI97" s="357"/>
      <c r="TSJ97" s="358"/>
      <c r="TSK97" s="800"/>
      <c r="TSL97" s="550"/>
      <c r="TSM97" s="550"/>
      <c r="TSN97" s="551"/>
      <c r="TSO97" s="78"/>
      <c r="TSP97" s="380"/>
      <c r="TSQ97" s="381"/>
      <c r="TSR97" s="381"/>
      <c r="TSS97" s="381"/>
      <c r="TST97" s="381"/>
      <c r="TSU97" s="381"/>
      <c r="TSV97" s="381"/>
      <c r="TSW97" s="381"/>
      <c r="TSX97" s="381"/>
      <c r="TSY97" s="381"/>
      <c r="TSZ97" s="381"/>
      <c r="TTA97" s="381"/>
      <c r="TTB97" s="381"/>
      <c r="TTC97" s="422"/>
      <c r="TTD97" s="354"/>
      <c r="TTE97" s="355"/>
      <c r="TTF97" s="355"/>
      <c r="TTG97" s="356"/>
      <c r="TTH97" s="357"/>
      <c r="TTI97" s="355"/>
      <c r="TTJ97" s="355"/>
      <c r="TTK97" s="356"/>
      <c r="TTL97" s="357"/>
      <c r="TTM97" s="355"/>
      <c r="TTN97" s="355"/>
      <c r="TTO97" s="355"/>
      <c r="TTP97" s="355"/>
      <c r="TTQ97" s="355"/>
      <c r="TTR97" s="355"/>
      <c r="TTS97" s="358"/>
      <c r="TTT97" s="73"/>
      <c r="TTU97" s="77"/>
      <c r="TTV97" s="74"/>
      <c r="TTW97" s="75"/>
      <c r="TTX97" s="77"/>
      <c r="TTY97" s="76"/>
      <c r="TTZ97" s="73"/>
      <c r="TUA97" s="77"/>
      <c r="TUB97" s="74"/>
      <c r="TUC97" s="75"/>
      <c r="TUD97" s="77"/>
      <c r="TUE97" s="76"/>
      <c r="TUF97" s="73"/>
      <c r="TUG97" s="77"/>
      <c r="TUH97" s="74"/>
      <c r="TUI97" s="75"/>
      <c r="TUJ97" s="77"/>
      <c r="TUK97" s="76"/>
      <c r="TUL97" s="73"/>
      <c r="TUM97" s="77"/>
      <c r="TUN97" s="74"/>
      <c r="TUO97" s="75"/>
      <c r="TUP97" s="77"/>
      <c r="TUQ97" s="76"/>
      <c r="TUR97" s="357"/>
      <c r="TUS97" s="358"/>
      <c r="TUT97" s="800"/>
      <c r="TUU97" s="550"/>
      <c r="TUV97" s="550"/>
      <c r="TUW97" s="551"/>
      <c r="TUX97" s="78"/>
      <c r="TUY97" s="380"/>
      <c r="TUZ97" s="381"/>
      <c r="TVA97" s="381"/>
      <c r="TVB97" s="381"/>
      <c r="TVC97" s="381"/>
      <c r="TVD97" s="381"/>
      <c r="TVE97" s="381"/>
      <c r="TVF97" s="381"/>
      <c r="TVG97" s="381"/>
      <c r="TVH97" s="381"/>
      <c r="TVI97" s="381"/>
      <c r="TVJ97" s="381"/>
      <c r="TVK97" s="381"/>
      <c r="TVL97" s="422"/>
      <c r="TVM97" s="354"/>
      <c r="TVN97" s="355"/>
      <c r="TVO97" s="355"/>
      <c r="TVP97" s="356"/>
      <c r="TVQ97" s="357"/>
      <c r="TVR97" s="355"/>
      <c r="TVS97" s="355"/>
      <c r="TVT97" s="356"/>
      <c r="TVU97" s="357"/>
      <c r="TVV97" s="355"/>
      <c r="TVW97" s="355"/>
      <c r="TVX97" s="355"/>
      <c r="TVY97" s="355"/>
      <c r="TVZ97" s="355"/>
      <c r="TWA97" s="355"/>
      <c r="TWB97" s="358"/>
      <c r="TWC97" s="73"/>
      <c r="TWD97" s="77"/>
      <c r="TWE97" s="74"/>
      <c r="TWF97" s="75"/>
      <c r="TWG97" s="77"/>
      <c r="TWH97" s="76"/>
      <c r="TWI97" s="73"/>
      <c r="TWJ97" s="77"/>
      <c r="TWK97" s="74"/>
      <c r="TWL97" s="75"/>
      <c r="TWM97" s="77"/>
      <c r="TWN97" s="76"/>
      <c r="TWO97" s="73"/>
      <c r="TWP97" s="77"/>
      <c r="TWQ97" s="74"/>
      <c r="TWR97" s="75"/>
      <c r="TWS97" s="77"/>
      <c r="TWT97" s="76"/>
      <c r="TWU97" s="73"/>
      <c r="TWV97" s="77"/>
      <c r="TWW97" s="74"/>
      <c r="TWX97" s="75"/>
      <c r="TWY97" s="77"/>
      <c r="TWZ97" s="76"/>
      <c r="TXA97" s="357"/>
      <c r="TXB97" s="358"/>
      <c r="TXC97" s="800"/>
      <c r="TXD97" s="550"/>
      <c r="TXE97" s="550"/>
      <c r="TXF97" s="551"/>
      <c r="TXG97" s="78"/>
      <c r="TXH97" s="380"/>
      <c r="TXI97" s="381"/>
      <c r="TXJ97" s="381"/>
      <c r="TXK97" s="381"/>
      <c r="TXL97" s="381"/>
      <c r="TXM97" s="381"/>
      <c r="TXN97" s="381"/>
      <c r="TXO97" s="381"/>
      <c r="TXP97" s="381"/>
      <c r="TXQ97" s="381"/>
      <c r="TXR97" s="381"/>
      <c r="TXS97" s="381"/>
      <c r="TXT97" s="381"/>
      <c r="TXU97" s="422"/>
      <c r="TXV97" s="354"/>
      <c r="TXW97" s="355"/>
      <c r="TXX97" s="355"/>
      <c r="TXY97" s="356"/>
      <c r="TXZ97" s="357"/>
      <c r="TYA97" s="355"/>
      <c r="TYB97" s="355"/>
      <c r="TYC97" s="356"/>
      <c r="TYD97" s="357"/>
      <c r="TYE97" s="355"/>
      <c r="TYF97" s="355"/>
      <c r="TYG97" s="355"/>
      <c r="TYH97" s="355"/>
      <c r="TYI97" s="355"/>
      <c r="TYJ97" s="355"/>
      <c r="TYK97" s="358"/>
      <c r="TYL97" s="73"/>
      <c r="TYM97" s="77"/>
      <c r="TYN97" s="74"/>
      <c r="TYO97" s="75"/>
      <c r="TYP97" s="77"/>
      <c r="TYQ97" s="76"/>
      <c r="TYR97" s="73"/>
      <c r="TYS97" s="77"/>
      <c r="TYT97" s="74"/>
      <c r="TYU97" s="75"/>
      <c r="TYV97" s="77"/>
      <c r="TYW97" s="76"/>
      <c r="TYX97" s="73"/>
      <c r="TYY97" s="77"/>
      <c r="TYZ97" s="74"/>
      <c r="TZA97" s="75"/>
      <c r="TZB97" s="77"/>
      <c r="TZC97" s="76"/>
      <c r="TZD97" s="73"/>
      <c r="TZE97" s="77"/>
      <c r="TZF97" s="74"/>
      <c r="TZG97" s="75"/>
      <c r="TZH97" s="77"/>
      <c r="TZI97" s="76"/>
      <c r="TZJ97" s="357"/>
      <c r="TZK97" s="358"/>
      <c r="TZL97" s="800"/>
      <c r="TZM97" s="550"/>
      <c r="TZN97" s="550"/>
      <c r="TZO97" s="551"/>
      <c r="TZP97" s="78"/>
      <c r="TZQ97" s="380"/>
      <c r="TZR97" s="381"/>
      <c r="TZS97" s="381"/>
      <c r="TZT97" s="381"/>
      <c r="TZU97" s="381"/>
      <c r="TZV97" s="381"/>
      <c r="TZW97" s="381"/>
      <c r="TZX97" s="381"/>
      <c r="TZY97" s="381"/>
      <c r="TZZ97" s="381"/>
      <c r="UAA97" s="381"/>
      <c r="UAB97" s="381"/>
      <c r="UAC97" s="381"/>
      <c r="UAD97" s="422"/>
      <c r="UAE97" s="354"/>
      <c r="UAF97" s="355"/>
      <c r="UAG97" s="355"/>
      <c r="UAH97" s="356"/>
      <c r="UAI97" s="357"/>
      <c r="UAJ97" s="355"/>
      <c r="UAK97" s="355"/>
      <c r="UAL97" s="356"/>
      <c r="UAM97" s="357"/>
      <c r="UAN97" s="355"/>
      <c r="UAO97" s="355"/>
      <c r="UAP97" s="355"/>
      <c r="UAQ97" s="355"/>
      <c r="UAR97" s="355"/>
      <c r="UAS97" s="355"/>
      <c r="UAT97" s="358"/>
      <c r="UAU97" s="73"/>
      <c r="UAV97" s="77"/>
      <c r="UAW97" s="74"/>
      <c r="UAX97" s="75"/>
      <c r="UAY97" s="77"/>
      <c r="UAZ97" s="76"/>
      <c r="UBA97" s="73"/>
      <c r="UBB97" s="77"/>
      <c r="UBC97" s="74"/>
      <c r="UBD97" s="75"/>
      <c r="UBE97" s="77"/>
      <c r="UBF97" s="76"/>
      <c r="UBG97" s="73"/>
      <c r="UBH97" s="77"/>
      <c r="UBI97" s="74"/>
      <c r="UBJ97" s="75"/>
      <c r="UBK97" s="77"/>
      <c r="UBL97" s="76"/>
      <c r="UBM97" s="73"/>
      <c r="UBN97" s="77"/>
      <c r="UBO97" s="74"/>
      <c r="UBP97" s="75"/>
      <c r="UBQ97" s="77"/>
      <c r="UBR97" s="76"/>
      <c r="UBS97" s="357"/>
      <c r="UBT97" s="358"/>
      <c r="UBU97" s="800"/>
      <c r="UBV97" s="550"/>
      <c r="UBW97" s="550"/>
      <c r="UBX97" s="551"/>
      <c r="UBY97" s="78"/>
      <c r="UBZ97" s="380"/>
      <c r="UCA97" s="381"/>
      <c r="UCB97" s="381"/>
      <c r="UCC97" s="381"/>
      <c r="UCD97" s="381"/>
      <c r="UCE97" s="381"/>
      <c r="UCF97" s="381"/>
      <c r="UCG97" s="381"/>
      <c r="UCH97" s="381"/>
      <c r="UCI97" s="381"/>
      <c r="UCJ97" s="381"/>
      <c r="UCK97" s="381"/>
      <c r="UCL97" s="381"/>
      <c r="UCM97" s="422"/>
      <c r="UCN97" s="354"/>
      <c r="UCO97" s="355"/>
      <c r="UCP97" s="355"/>
      <c r="UCQ97" s="356"/>
      <c r="UCR97" s="357"/>
      <c r="UCS97" s="355"/>
      <c r="UCT97" s="355"/>
      <c r="UCU97" s="356"/>
      <c r="UCV97" s="357"/>
      <c r="UCW97" s="355"/>
      <c r="UCX97" s="355"/>
      <c r="UCY97" s="355"/>
      <c r="UCZ97" s="355"/>
      <c r="UDA97" s="355"/>
      <c r="UDB97" s="355"/>
      <c r="UDC97" s="358"/>
      <c r="UDD97" s="73"/>
      <c r="UDE97" s="77"/>
      <c r="UDF97" s="74"/>
      <c r="UDG97" s="75"/>
      <c r="UDH97" s="77"/>
      <c r="UDI97" s="76"/>
      <c r="UDJ97" s="73"/>
      <c r="UDK97" s="77"/>
      <c r="UDL97" s="74"/>
      <c r="UDM97" s="75"/>
      <c r="UDN97" s="77"/>
      <c r="UDO97" s="76"/>
      <c r="UDP97" s="73"/>
      <c r="UDQ97" s="77"/>
      <c r="UDR97" s="74"/>
      <c r="UDS97" s="75"/>
      <c r="UDT97" s="77"/>
      <c r="UDU97" s="76"/>
      <c r="UDV97" s="73"/>
      <c r="UDW97" s="77"/>
      <c r="UDX97" s="74"/>
      <c r="UDY97" s="75"/>
      <c r="UDZ97" s="77"/>
      <c r="UEA97" s="76"/>
      <c r="UEB97" s="357"/>
      <c r="UEC97" s="358"/>
      <c r="UED97" s="800"/>
      <c r="UEE97" s="550"/>
      <c r="UEF97" s="550"/>
      <c r="UEG97" s="551"/>
      <c r="UEH97" s="78"/>
      <c r="UEI97" s="380"/>
      <c r="UEJ97" s="381"/>
      <c r="UEK97" s="381"/>
      <c r="UEL97" s="381"/>
      <c r="UEM97" s="381"/>
      <c r="UEN97" s="381"/>
      <c r="UEO97" s="381"/>
      <c r="UEP97" s="381"/>
      <c r="UEQ97" s="381"/>
      <c r="UER97" s="381"/>
      <c r="UES97" s="381"/>
      <c r="UET97" s="381"/>
      <c r="UEU97" s="381"/>
      <c r="UEV97" s="422"/>
      <c r="UEW97" s="354"/>
      <c r="UEX97" s="355"/>
      <c r="UEY97" s="355"/>
      <c r="UEZ97" s="356"/>
      <c r="UFA97" s="357"/>
      <c r="UFB97" s="355"/>
      <c r="UFC97" s="355"/>
      <c r="UFD97" s="356"/>
      <c r="UFE97" s="357"/>
      <c r="UFF97" s="355"/>
      <c r="UFG97" s="355"/>
      <c r="UFH97" s="355"/>
      <c r="UFI97" s="355"/>
      <c r="UFJ97" s="355"/>
      <c r="UFK97" s="355"/>
      <c r="UFL97" s="358"/>
      <c r="UFM97" s="73"/>
      <c r="UFN97" s="77"/>
      <c r="UFO97" s="74"/>
      <c r="UFP97" s="75"/>
      <c r="UFQ97" s="77"/>
      <c r="UFR97" s="76"/>
      <c r="UFS97" s="73"/>
      <c r="UFT97" s="77"/>
      <c r="UFU97" s="74"/>
      <c r="UFV97" s="75"/>
      <c r="UFW97" s="77"/>
      <c r="UFX97" s="76"/>
      <c r="UFY97" s="73"/>
      <c r="UFZ97" s="77"/>
      <c r="UGA97" s="74"/>
      <c r="UGB97" s="75"/>
      <c r="UGC97" s="77"/>
      <c r="UGD97" s="76"/>
      <c r="UGE97" s="73"/>
      <c r="UGF97" s="77"/>
      <c r="UGG97" s="74"/>
      <c r="UGH97" s="75"/>
      <c r="UGI97" s="77"/>
      <c r="UGJ97" s="76"/>
      <c r="UGK97" s="357"/>
      <c r="UGL97" s="358"/>
      <c r="UGM97" s="800"/>
      <c r="UGN97" s="550"/>
      <c r="UGO97" s="550"/>
      <c r="UGP97" s="551"/>
      <c r="UGQ97" s="78"/>
      <c r="UGR97" s="380"/>
      <c r="UGS97" s="381"/>
      <c r="UGT97" s="381"/>
      <c r="UGU97" s="381"/>
      <c r="UGV97" s="381"/>
      <c r="UGW97" s="381"/>
      <c r="UGX97" s="381"/>
      <c r="UGY97" s="381"/>
      <c r="UGZ97" s="381"/>
      <c r="UHA97" s="381"/>
      <c r="UHB97" s="381"/>
      <c r="UHC97" s="381"/>
      <c r="UHD97" s="381"/>
      <c r="UHE97" s="422"/>
      <c r="UHF97" s="354"/>
      <c r="UHG97" s="355"/>
      <c r="UHH97" s="355"/>
      <c r="UHI97" s="356"/>
      <c r="UHJ97" s="357"/>
      <c r="UHK97" s="355"/>
      <c r="UHL97" s="355"/>
      <c r="UHM97" s="356"/>
      <c r="UHN97" s="357"/>
      <c r="UHO97" s="355"/>
      <c r="UHP97" s="355"/>
      <c r="UHQ97" s="355"/>
      <c r="UHR97" s="355"/>
      <c r="UHS97" s="355"/>
      <c r="UHT97" s="355"/>
      <c r="UHU97" s="358"/>
      <c r="UHV97" s="73"/>
      <c r="UHW97" s="77"/>
      <c r="UHX97" s="74"/>
      <c r="UHY97" s="75"/>
      <c r="UHZ97" s="77"/>
      <c r="UIA97" s="76"/>
      <c r="UIB97" s="73"/>
      <c r="UIC97" s="77"/>
      <c r="UID97" s="74"/>
      <c r="UIE97" s="75"/>
      <c r="UIF97" s="77"/>
      <c r="UIG97" s="76"/>
      <c r="UIH97" s="73"/>
      <c r="UII97" s="77"/>
      <c r="UIJ97" s="74"/>
      <c r="UIK97" s="75"/>
      <c r="UIL97" s="77"/>
      <c r="UIM97" s="76"/>
      <c r="UIN97" s="73"/>
      <c r="UIO97" s="77"/>
      <c r="UIP97" s="74"/>
      <c r="UIQ97" s="75"/>
      <c r="UIR97" s="77"/>
      <c r="UIS97" s="76"/>
      <c r="UIT97" s="357"/>
      <c r="UIU97" s="358"/>
      <c r="UIV97" s="800"/>
      <c r="UIW97" s="550"/>
      <c r="UIX97" s="550"/>
      <c r="UIY97" s="551"/>
      <c r="UIZ97" s="78"/>
      <c r="UJA97" s="380"/>
      <c r="UJB97" s="381"/>
      <c r="UJC97" s="381"/>
      <c r="UJD97" s="381"/>
      <c r="UJE97" s="381"/>
      <c r="UJF97" s="381"/>
      <c r="UJG97" s="381"/>
      <c r="UJH97" s="381"/>
      <c r="UJI97" s="381"/>
      <c r="UJJ97" s="381"/>
      <c r="UJK97" s="381"/>
      <c r="UJL97" s="381"/>
      <c r="UJM97" s="381"/>
      <c r="UJN97" s="422"/>
      <c r="UJO97" s="354"/>
      <c r="UJP97" s="355"/>
      <c r="UJQ97" s="355"/>
      <c r="UJR97" s="356"/>
      <c r="UJS97" s="357"/>
      <c r="UJT97" s="355"/>
      <c r="UJU97" s="355"/>
      <c r="UJV97" s="356"/>
      <c r="UJW97" s="357"/>
      <c r="UJX97" s="355"/>
      <c r="UJY97" s="355"/>
      <c r="UJZ97" s="355"/>
      <c r="UKA97" s="355"/>
      <c r="UKB97" s="355"/>
      <c r="UKC97" s="355"/>
      <c r="UKD97" s="358"/>
      <c r="UKE97" s="73"/>
      <c r="UKF97" s="77"/>
      <c r="UKG97" s="74"/>
      <c r="UKH97" s="75"/>
      <c r="UKI97" s="77"/>
      <c r="UKJ97" s="76"/>
      <c r="UKK97" s="73"/>
      <c r="UKL97" s="77"/>
      <c r="UKM97" s="74"/>
      <c r="UKN97" s="75"/>
      <c r="UKO97" s="77"/>
      <c r="UKP97" s="76"/>
      <c r="UKQ97" s="73"/>
      <c r="UKR97" s="77"/>
      <c r="UKS97" s="74"/>
      <c r="UKT97" s="75"/>
      <c r="UKU97" s="77"/>
      <c r="UKV97" s="76"/>
      <c r="UKW97" s="73"/>
      <c r="UKX97" s="77"/>
      <c r="UKY97" s="74"/>
      <c r="UKZ97" s="75"/>
      <c r="ULA97" s="77"/>
      <c r="ULB97" s="76"/>
      <c r="ULC97" s="357"/>
      <c r="ULD97" s="358"/>
      <c r="ULE97" s="800"/>
      <c r="ULF97" s="550"/>
      <c r="ULG97" s="550"/>
      <c r="ULH97" s="551"/>
      <c r="ULI97" s="78"/>
      <c r="ULJ97" s="380"/>
      <c r="ULK97" s="381"/>
      <c r="ULL97" s="381"/>
      <c r="ULM97" s="381"/>
      <c r="ULN97" s="381"/>
      <c r="ULO97" s="381"/>
      <c r="ULP97" s="381"/>
      <c r="ULQ97" s="381"/>
      <c r="ULR97" s="381"/>
      <c r="ULS97" s="381"/>
      <c r="ULT97" s="381"/>
      <c r="ULU97" s="381"/>
      <c r="ULV97" s="381"/>
      <c r="ULW97" s="422"/>
      <c r="ULX97" s="354"/>
      <c r="ULY97" s="355"/>
      <c r="ULZ97" s="355"/>
      <c r="UMA97" s="356"/>
      <c r="UMB97" s="357"/>
      <c r="UMC97" s="355"/>
      <c r="UMD97" s="355"/>
      <c r="UME97" s="356"/>
      <c r="UMF97" s="357"/>
      <c r="UMG97" s="355"/>
      <c r="UMH97" s="355"/>
      <c r="UMI97" s="355"/>
      <c r="UMJ97" s="355"/>
      <c r="UMK97" s="355"/>
      <c r="UML97" s="355"/>
      <c r="UMM97" s="358"/>
      <c r="UMN97" s="73"/>
      <c r="UMO97" s="77"/>
      <c r="UMP97" s="74"/>
      <c r="UMQ97" s="75"/>
      <c r="UMR97" s="77"/>
      <c r="UMS97" s="76"/>
      <c r="UMT97" s="73"/>
      <c r="UMU97" s="77"/>
      <c r="UMV97" s="74"/>
      <c r="UMW97" s="75"/>
      <c r="UMX97" s="77"/>
      <c r="UMY97" s="76"/>
      <c r="UMZ97" s="73"/>
      <c r="UNA97" s="77"/>
      <c r="UNB97" s="74"/>
      <c r="UNC97" s="75"/>
      <c r="UND97" s="77"/>
      <c r="UNE97" s="76"/>
      <c r="UNF97" s="73"/>
      <c r="UNG97" s="77"/>
      <c r="UNH97" s="74"/>
      <c r="UNI97" s="75"/>
      <c r="UNJ97" s="77"/>
      <c r="UNK97" s="76"/>
      <c r="UNL97" s="357"/>
      <c r="UNM97" s="358"/>
      <c r="UNN97" s="800"/>
      <c r="UNO97" s="550"/>
      <c r="UNP97" s="550"/>
      <c r="UNQ97" s="551"/>
      <c r="UNR97" s="78"/>
      <c r="UNS97" s="380"/>
      <c r="UNT97" s="381"/>
      <c r="UNU97" s="381"/>
      <c r="UNV97" s="381"/>
      <c r="UNW97" s="381"/>
      <c r="UNX97" s="381"/>
      <c r="UNY97" s="381"/>
      <c r="UNZ97" s="381"/>
      <c r="UOA97" s="381"/>
      <c r="UOB97" s="381"/>
      <c r="UOC97" s="381"/>
      <c r="UOD97" s="381"/>
      <c r="UOE97" s="381"/>
      <c r="UOF97" s="422"/>
      <c r="UOG97" s="354"/>
      <c r="UOH97" s="355"/>
      <c r="UOI97" s="355"/>
      <c r="UOJ97" s="356"/>
      <c r="UOK97" s="357"/>
      <c r="UOL97" s="355"/>
      <c r="UOM97" s="355"/>
      <c r="UON97" s="356"/>
      <c r="UOO97" s="357"/>
      <c r="UOP97" s="355"/>
      <c r="UOQ97" s="355"/>
      <c r="UOR97" s="355"/>
      <c r="UOS97" s="355"/>
      <c r="UOT97" s="355"/>
      <c r="UOU97" s="355"/>
      <c r="UOV97" s="358"/>
      <c r="UOW97" s="73"/>
      <c r="UOX97" s="77"/>
      <c r="UOY97" s="74"/>
      <c r="UOZ97" s="75"/>
      <c r="UPA97" s="77"/>
      <c r="UPB97" s="76"/>
      <c r="UPC97" s="73"/>
      <c r="UPD97" s="77"/>
      <c r="UPE97" s="74"/>
      <c r="UPF97" s="75"/>
      <c r="UPG97" s="77"/>
      <c r="UPH97" s="76"/>
      <c r="UPI97" s="73"/>
      <c r="UPJ97" s="77"/>
      <c r="UPK97" s="74"/>
      <c r="UPL97" s="75"/>
      <c r="UPM97" s="77"/>
      <c r="UPN97" s="76"/>
      <c r="UPO97" s="73"/>
      <c r="UPP97" s="77"/>
      <c r="UPQ97" s="74"/>
      <c r="UPR97" s="75"/>
      <c r="UPS97" s="77"/>
      <c r="UPT97" s="76"/>
      <c r="UPU97" s="357"/>
      <c r="UPV97" s="358"/>
      <c r="UPW97" s="800"/>
      <c r="UPX97" s="550"/>
      <c r="UPY97" s="550"/>
      <c r="UPZ97" s="551"/>
      <c r="UQA97" s="78"/>
      <c r="UQB97" s="380"/>
      <c r="UQC97" s="381"/>
      <c r="UQD97" s="381"/>
      <c r="UQE97" s="381"/>
      <c r="UQF97" s="381"/>
      <c r="UQG97" s="381"/>
      <c r="UQH97" s="381"/>
      <c r="UQI97" s="381"/>
      <c r="UQJ97" s="381"/>
      <c r="UQK97" s="381"/>
      <c r="UQL97" s="381"/>
      <c r="UQM97" s="381"/>
      <c r="UQN97" s="381"/>
      <c r="UQO97" s="422"/>
      <c r="UQP97" s="354"/>
      <c r="UQQ97" s="355"/>
      <c r="UQR97" s="355"/>
      <c r="UQS97" s="356"/>
      <c r="UQT97" s="357"/>
      <c r="UQU97" s="355"/>
      <c r="UQV97" s="355"/>
      <c r="UQW97" s="356"/>
      <c r="UQX97" s="357"/>
      <c r="UQY97" s="355"/>
      <c r="UQZ97" s="355"/>
      <c r="URA97" s="355"/>
      <c r="URB97" s="355"/>
      <c r="URC97" s="355"/>
      <c r="URD97" s="355"/>
      <c r="URE97" s="358"/>
      <c r="URF97" s="73"/>
      <c r="URG97" s="77"/>
      <c r="URH97" s="74"/>
      <c r="URI97" s="75"/>
      <c r="URJ97" s="77"/>
      <c r="URK97" s="76"/>
      <c r="URL97" s="73"/>
      <c r="URM97" s="77"/>
      <c r="URN97" s="74"/>
      <c r="URO97" s="75"/>
      <c r="URP97" s="77"/>
      <c r="URQ97" s="76"/>
      <c r="URR97" s="73"/>
      <c r="URS97" s="77"/>
      <c r="URT97" s="74"/>
      <c r="URU97" s="75"/>
      <c r="URV97" s="77"/>
      <c r="URW97" s="76"/>
      <c r="URX97" s="73"/>
      <c r="URY97" s="77"/>
      <c r="URZ97" s="74"/>
      <c r="USA97" s="75"/>
      <c r="USB97" s="77"/>
      <c r="USC97" s="76"/>
      <c r="USD97" s="357"/>
      <c r="USE97" s="358"/>
      <c r="USF97" s="800"/>
      <c r="USG97" s="550"/>
      <c r="USH97" s="550"/>
      <c r="USI97" s="551"/>
      <c r="USJ97" s="78"/>
      <c r="USK97" s="380"/>
      <c r="USL97" s="381"/>
      <c r="USM97" s="381"/>
      <c r="USN97" s="381"/>
      <c r="USO97" s="381"/>
      <c r="USP97" s="381"/>
      <c r="USQ97" s="381"/>
      <c r="USR97" s="381"/>
      <c r="USS97" s="381"/>
      <c r="UST97" s="381"/>
      <c r="USU97" s="381"/>
      <c r="USV97" s="381"/>
      <c r="USW97" s="381"/>
      <c r="USX97" s="422"/>
      <c r="USY97" s="354"/>
      <c r="USZ97" s="355"/>
      <c r="UTA97" s="355"/>
      <c r="UTB97" s="356"/>
      <c r="UTC97" s="357"/>
      <c r="UTD97" s="355"/>
      <c r="UTE97" s="355"/>
      <c r="UTF97" s="356"/>
      <c r="UTG97" s="357"/>
      <c r="UTH97" s="355"/>
      <c r="UTI97" s="355"/>
      <c r="UTJ97" s="355"/>
      <c r="UTK97" s="355"/>
      <c r="UTL97" s="355"/>
      <c r="UTM97" s="355"/>
      <c r="UTN97" s="358"/>
      <c r="UTO97" s="73"/>
      <c r="UTP97" s="77"/>
      <c r="UTQ97" s="74"/>
      <c r="UTR97" s="75"/>
      <c r="UTS97" s="77"/>
      <c r="UTT97" s="76"/>
      <c r="UTU97" s="73"/>
      <c r="UTV97" s="77"/>
      <c r="UTW97" s="74"/>
      <c r="UTX97" s="75"/>
      <c r="UTY97" s="77"/>
      <c r="UTZ97" s="76"/>
      <c r="UUA97" s="73"/>
      <c r="UUB97" s="77"/>
      <c r="UUC97" s="74"/>
      <c r="UUD97" s="75"/>
      <c r="UUE97" s="77"/>
      <c r="UUF97" s="76"/>
      <c r="UUG97" s="73"/>
      <c r="UUH97" s="77"/>
      <c r="UUI97" s="74"/>
      <c r="UUJ97" s="75"/>
      <c r="UUK97" s="77"/>
      <c r="UUL97" s="76"/>
      <c r="UUM97" s="357"/>
      <c r="UUN97" s="358"/>
      <c r="UUO97" s="800"/>
      <c r="UUP97" s="550"/>
      <c r="UUQ97" s="550"/>
      <c r="UUR97" s="551"/>
      <c r="UUS97" s="78"/>
      <c r="UUT97" s="380"/>
      <c r="UUU97" s="381"/>
      <c r="UUV97" s="381"/>
      <c r="UUW97" s="381"/>
      <c r="UUX97" s="381"/>
      <c r="UUY97" s="381"/>
      <c r="UUZ97" s="381"/>
      <c r="UVA97" s="381"/>
      <c r="UVB97" s="381"/>
      <c r="UVC97" s="381"/>
      <c r="UVD97" s="381"/>
      <c r="UVE97" s="381"/>
      <c r="UVF97" s="381"/>
      <c r="UVG97" s="422"/>
      <c r="UVH97" s="354"/>
      <c r="UVI97" s="355"/>
      <c r="UVJ97" s="355"/>
      <c r="UVK97" s="356"/>
      <c r="UVL97" s="357"/>
      <c r="UVM97" s="355"/>
      <c r="UVN97" s="355"/>
      <c r="UVO97" s="356"/>
      <c r="UVP97" s="357"/>
      <c r="UVQ97" s="355"/>
      <c r="UVR97" s="355"/>
      <c r="UVS97" s="355"/>
      <c r="UVT97" s="355"/>
      <c r="UVU97" s="355"/>
      <c r="UVV97" s="355"/>
      <c r="UVW97" s="358"/>
      <c r="UVX97" s="73"/>
      <c r="UVY97" s="77"/>
      <c r="UVZ97" s="74"/>
      <c r="UWA97" s="75"/>
      <c r="UWB97" s="77"/>
      <c r="UWC97" s="76"/>
      <c r="UWD97" s="73"/>
      <c r="UWE97" s="77"/>
      <c r="UWF97" s="74"/>
      <c r="UWG97" s="75"/>
      <c r="UWH97" s="77"/>
      <c r="UWI97" s="76"/>
      <c r="UWJ97" s="73"/>
      <c r="UWK97" s="77"/>
      <c r="UWL97" s="74"/>
      <c r="UWM97" s="75"/>
      <c r="UWN97" s="77"/>
      <c r="UWO97" s="76"/>
      <c r="UWP97" s="73"/>
      <c r="UWQ97" s="77"/>
      <c r="UWR97" s="74"/>
      <c r="UWS97" s="75"/>
      <c r="UWT97" s="77"/>
      <c r="UWU97" s="76"/>
      <c r="UWV97" s="357"/>
      <c r="UWW97" s="358"/>
      <c r="UWX97" s="800"/>
      <c r="UWY97" s="550"/>
      <c r="UWZ97" s="550"/>
      <c r="UXA97" s="551"/>
      <c r="UXB97" s="78"/>
      <c r="UXC97" s="380"/>
      <c r="UXD97" s="381"/>
      <c r="UXE97" s="381"/>
      <c r="UXF97" s="381"/>
      <c r="UXG97" s="381"/>
      <c r="UXH97" s="381"/>
      <c r="UXI97" s="381"/>
      <c r="UXJ97" s="381"/>
      <c r="UXK97" s="381"/>
      <c r="UXL97" s="381"/>
      <c r="UXM97" s="381"/>
      <c r="UXN97" s="381"/>
      <c r="UXO97" s="381"/>
      <c r="UXP97" s="422"/>
      <c r="UXQ97" s="354"/>
      <c r="UXR97" s="355"/>
      <c r="UXS97" s="355"/>
      <c r="UXT97" s="356"/>
      <c r="UXU97" s="357"/>
      <c r="UXV97" s="355"/>
      <c r="UXW97" s="355"/>
      <c r="UXX97" s="356"/>
      <c r="UXY97" s="357"/>
      <c r="UXZ97" s="355"/>
      <c r="UYA97" s="355"/>
      <c r="UYB97" s="355"/>
      <c r="UYC97" s="355"/>
      <c r="UYD97" s="355"/>
      <c r="UYE97" s="355"/>
      <c r="UYF97" s="358"/>
      <c r="UYG97" s="73"/>
      <c r="UYH97" s="77"/>
      <c r="UYI97" s="74"/>
      <c r="UYJ97" s="75"/>
      <c r="UYK97" s="77"/>
      <c r="UYL97" s="76"/>
      <c r="UYM97" s="73"/>
      <c r="UYN97" s="77"/>
      <c r="UYO97" s="74"/>
      <c r="UYP97" s="75"/>
      <c r="UYQ97" s="77"/>
      <c r="UYR97" s="76"/>
      <c r="UYS97" s="73"/>
      <c r="UYT97" s="77"/>
      <c r="UYU97" s="74"/>
      <c r="UYV97" s="75"/>
      <c r="UYW97" s="77"/>
      <c r="UYX97" s="76"/>
      <c r="UYY97" s="73"/>
      <c r="UYZ97" s="77"/>
      <c r="UZA97" s="74"/>
      <c r="UZB97" s="75"/>
      <c r="UZC97" s="77"/>
      <c r="UZD97" s="76"/>
      <c r="UZE97" s="357"/>
      <c r="UZF97" s="358"/>
      <c r="UZG97" s="800"/>
      <c r="UZH97" s="550"/>
      <c r="UZI97" s="550"/>
      <c r="UZJ97" s="551"/>
      <c r="UZK97" s="78"/>
      <c r="UZL97" s="380"/>
      <c r="UZM97" s="381"/>
      <c r="UZN97" s="381"/>
      <c r="UZO97" s="381"/>
      <c r="UZP97" s="381"/>
      <c r="UZQ97" s="381"/>
      <c r="UZR97" s="381"/>
      <c r="UZS97" s="381"/>
      <c r="UZT97" s="381"/>
      <c r="UZU97" s="381"/>
      <c r="UZV97" s="381"/>
      <c r="UZW97" s="381"/>
      <c r="UZX97" s="381"/>
      <c r="UZY97" s="422"/>
      <c r="UZZ97" s="354"/>
      <c r="VAA97" s="355"/>
      <c r="VAB97" s="355"/>
      <c r="VAC97" s="356"/>
      <c r="VAD97" s="357"/>
      <c r="VAE97" s="355"/>
      <c r="VAF97" s="355"/>
      <c r="VAG97" s="356"/>
      <c r="VAH97" s="357"/>
      <c r="VAI97" s="355"/>
      <c r="VAJ97" s="355"/>
      <c r="VAK97" s="355"/>
      <c r="VAL97" s="355"/>
      <c r="VAM97" s="355"/>
      <c r="VAN97" s="355"/>
      <c r="VAO97" s="358"/>
      <c r="VAP97" s="73"/>
      <c r="VAQ97" s="77"/>
      <c r="VAR97" s="74"/>
      <c r="VAS97" s="75"/>
      <c r="VAT97" s="77"/>
      <c r="VAU97" s="76"/>
      <c r="VAV97" s="73"/>
      <c r="VAW97" s="77"/>
      <c r="VAX97" s="74"/>
      <c r="VAY97" s="75"/>
      <c r="VAZ97" s="77"/>
      <c r="VBA97" s="76"/>
      <c r="VBB97" s="73"/>
      <c r="VBC97" s="77"/>
      <c r="VBD97" s="74"/>
      <c r="VBE97" s="75"/>
      <c r="VBF97" s="77"/>
      <c r="VBG97" s="76"/>
      <c r="VBH97" s="73"/>
      <c r="VBI97" s="77"/>
      <c r="VBJ97" s="74"/>
      <c r="VBK97" s="75"/>
      <c r="VBL97" s="77"/>
      <c r="VBM97" s="76"/>
      <c r="VBN97" s="357"/>
      <c r="VBO97" s="358"/>
      <c r="VBP97" s="800"/>
      <c r="VBQ97" s="550"/>
      <c r="VBR97" s="550"/>
      <c r="VBS97" s="551"/>
      <c r="VBT97" s="78"/>
      <c r="VBU97" s="380"/>
      <c r="VBV97" s="381"/>
      <c r="VBW97" s="381"/>
      <c r="VBX97" s="381"/>
      <c r="VBY97" s="381"/>
      <c r="VBZ97" s="381"/>
      <c r="VCA97" s="381"/>
      <c r="VCB97" s="381"/>
      <c r="VCC97" s="381"/>
      <c r="VCD97" s="381"/>
      <c r="VCE97" s="381"/>
      <c r="VCF97" s="381"/>
      <c r="VCG97" s="381"/>
      <c r="VCH97" s="422"/>
      <c r="VCI97" s="354"/>
      <c r="VCJ97" s="355"/>
      <c r="VCK97" s="355"/>
      <c r="VCL97" s="356"/>
      <c r="VCM97" s="357"/>
      <c r="VCN97" s="355"/>
      <c r="VCO97" s="355"/>
      <c r="VCP97" s="356"/>
      <c r="VCQ97" s="357"/>
      <c r="VCR97" s="355"/>
      <c r="VCS97" s="355"/>
      <c r="VCT97" s="355"/>
      <c r="VCU97" s="355"/>
      <c r="VCV97" s="355"/>
      <c r="VCW97" s="355"/>
      <c r="VCX97" s="358"/>
      <c r="VCY97" s="73"/>
      <c r="VCZ97" s="77"/>
      <c r="VDA97" s="74"/>
      <c r="VDB97" s="75"/>
      <c r="VDC97" s="77"/>
      <c r="VDD97" s="76"/>
      <c r="VDE97" s="73"/>
      <c r="VDF97" s="77"/>
      <c r="VDG97" s="74"/>
      <c r="VDH97" s="75"/>
      <c r="VDI97" s="77"/>
      <c r="VDJ97" s="76"/>
      <c r="VDK97" s="73"/>
      <c r="VDL97" s="77"/>
      <c r="VDM97" s="74"/>
      <c r="VDN97" s="75"/>
      <c r="VDO97" s="77"/>
      <c r="VDP97" s="76"/>
      <c r="VDQ97" s="73"/>
      <c r="VDR97" s="77"/>
      <c r="VDS97" s="74"/>
      <c r="VDT97" s="75"/>
      <c r="VDU97" s="77"/>
      <c r="VDV97" s="76"/>
      <c r="VDW97" s="357"/>
      <c r="VDX97" s="358"/>
      <c r="VDY97" s="800"/>
      <c r="VDZ97" s="550"/>
      <c r="VEA97" s="550"/>
      <c r="VEB97" s="551"/>
      <c r="VEC97" s="78"/>
      <c r="VED97" s="380"/>
      <c r="VEE97" s="381"/>
      <c r="VEF97" s="381"/>
      <c r="VEG97" s="381"/>
      <c r="VEH97" s="381"/>
      <c r="VEI97" s="381"/>
      <c r="VEJ97" s="381"/>
      <c r="VEK97" s="381"/>
      <c r="VEL97" s="381"/>
      <c r="VEM97" s="381"/>
      <c r="VEN97" s="381"/>
      <c r="VEO97" s="381"/>
      <c r="VEP97" s="381"/>
      <c r="VEQ97" s="422"/>
      <c r="VER97" s="354"/>
      <c r="VES97" s="355"/>
      <c r="VET97" s="355"/>
      <c r="VEU97" s="356"/>
      <c r="VEV97" s="357"/>
      <c r="VEW97" s="355"/>
      <c r="VEX97" s="355"/>
      <c r="VEY97" s="356"/>
      <c r="VEZ97" s="357"/>
      <c r="VFA97" s="355"/>
      <c r="VFB97" s="355"/>
      <c r="VFC97" s="355"/>
      <c r="VFD97" s="355"/>
      <c r="VFE97" s="355"/>
      <c r="VFF97" s="355"/>
      <c r="VFG97" s="358"/>
      <c r="VFH97" s="73"/>
      <c r="VFI97" s="77"/>
      <c r="VFJ97" s="74"/>
      <c r="VFK97" s="75"/>
      <c r="VFL97" s="77"/>
      <c r="VFM97" s="76"/>
      <c r="VFN97" s="73"/>
      <c r="VFO97" s="77"/>
      <c r="VFP97" s="74"/>
      <c r="VFQ97" s="75"/>
      <c r="VFR97" s="77"/>
      <c r="VFS97" s="76"/>
      <c r="VFT97" s="73"/>
      <c r="VFU97" s="77"/>
      <c r="VFV97" s="74"/>
      <c r="VFW97" s="75"/>
      <c r="VFX97" s="77"/>
      <c r="VFY97" s="76"/>
      <c r="VFZ97" s="73"/>
      <c r="VGA97" s="77"/>
      <c r="VGB97" s="74"/>
      <c r="VGC97" s="75"/>
      <c r="VGD97" s="77"/>
      <c r="VGE97" s="76"/>
      <c r="VGF97" s="357"/>
      <c r="VGG97" s="358"/>
      <c r="VGH97" s="800"/>
      <c r="VGI97" s="550"/>
      <c r="VGJ97" s="550"/>
      <c r="VGK97" s="551"/>
      <c r="VGL97" s="78"/>
      <c r="VGM97" s="380"/>
      <c r="VGN97" s="381"/>
      <c r="VGO97" s="381"/>
      <c r="VGP97" s="381"/>
      <c r="VGQ97" s="381"/>
      <c r="VGR97" s="381"/>
      <c r="VGS97" s="381"/>
      <c r="VGT97" s="381"/>
      <c r="VGU97" s="381"/>
      <c r="VGV97" s="381"/>
      <c r="VGW97" s="381"/>
      <c r="VGX97" s="381"/>
      <c r="VGY97" s="381"/>
      <c r="VGZ97" s="422"/>
      <c r="VHA97" s="354"/>
      <c r="VHB97" s="355"/>
      <c r="VHC97" s="355"/>
      <c r="VHD97" s="356"/>
      <c r="VHE97" s="357"/>
      <c r="VHF97" s="355"/>
      <c r="VHG97" s="355"/>
      <c r="VHH97" s="356"/>
      <c r="VHI97" s="357"/>
      <c r="VHJ97" s="355"/>
      <c r="VHK97" s="355"/>
      <c r="VHL97" s="355"/>
      <c r="VHM97" s="355"/>
      <c r="VHN97" s="355"/>
      <c r="VHO97" s="355"/>
      <c r="VHP97" s="358"/>
      <c r="VHQ97" s="73"/>
      <c r="VHR97" s="77"/>
      <c r="VHS97" s="74"/>
      <c r="VHT97" s="75"/>
      <c r="VHU97" s="77"/>
      <c r="VHV97" s="76"/>
      <c r="VHW97" s="73"/>
      <c r="VHX97" s="77"/>
      <c r="VHY97" s="74"/>
      <c r="VHZ97" s="75"/>
      <c r="VIA97" s="77"/>
      <c r="VIB97" s="76"/>
      <c r="VIC97" s="73"/>
      <c r="VID97" s="77"/>
      <c r="VIE97" s="74"/>
      <c r="VIF97" s="75"/>
      <c r="VIG97" s="77"/>
      <c r="VIH97" s="76"/>
      <c r="VII97" s="73"/>
      <c r="VIJ97" s="77"/>
      <c r="VIK97" s="74"/>
      <c r="VIL97" s="75"/>
      <c r="VIM97" s="77"/>
      <c r="VIN97" s="76"/>
      <c r="VIO97" s="357"/>
      <c r="VIP97" s="358"/>
      <c r="VIQ97" s="800"/>
      <c r="VIR97" s="550"/>
      <c r="VIS97" s="550"/>
      <c r="VIT97" s="551"/>
      <c r="VIU97" s="78"/>
      <c r="VIV97" s="380"/>
      <c r="VIW97" s="381"/>
      <c r="VIX97" s="381"/>
      <c r="VIY97" s="381"/>
      <c r="VIZ97" s="381"/>
      <c r="VJA97" s="381"/>
      <c r="VJB97" s="381"/>
      <c r="VJC97" s="381"/>
      <c r="VJD97" s="381"/>
      <c r="VJE97" s="381"/>
      <c r="VJF97" s="381"/>
      <c r="VJG97" s="381"/>
      <c r="VJH97" s="381"/>
      <c r="VJI97" s="422"/>
      <c r="VJJ97" s="354"/>
      <c r="VJK97" s="355"/>
      <c r="VJL97" s="355"/>
      <c r="VJM97" s="356"/>
      <c r="VJN97" s="357"/>
      <c r="VJO97" s="355"/>
      <c r="VJP97" s="355"/>
      <c r="VJQ97" s="356"/>
      <c r="VJR97" s="357"/>
      <c r="VJS97" s="355"/>
      <c r="VJT97" s="355"/>
      <c r="VJU97" s="355"/>
      <c r="VJV97" s="355"/>
      <c r="VJW97" s="355"/>
      <c r="VJX97" s="355"/>
      <c r="VJY97" s="358"/>
      <c r="VJZ97" s="73"/>
      <c r="VKA97" s="77"/>
      <c r="VKB97" s="74"/>
      <c r="VKC97" s="75"/>
      <c r="VKD97" s="77"/>
      <c r="VKE97" s="76"/>
      <c r="VKF97" s="73"/>
      <c r="VKG97" s="77"/>
      <c r="VKH97" s="74"/>
      <c r="VKI97" s="75"/>
      <c r="VKJ97" s="77"/>
      <c r="VKK97" s="76"/>
      <c r="VKL97" s="73"/>
      <c r="VKM97" s="77"/>
      <c r="VKN97" s="74"/>
      <c r="VKO97" s="75"/>
      <c r="VKP97" s="77"/>
      <c r="VKQ97" s="76"/>
      <c r="VKR97" s="73"/>
      <c r="VKS97" s="77"/>
      <c r="VKT97" s="74"/>
      <c r="VKU97" s="75"/>
      <c r="VKV97" s="77"/>
      <c r="VKW97" s="76"/>
      <c r="VKX97" s="357"/>
      <c r="VKY97" s="358"/>
      <c r="VKZ97" s="800"/>
      <c r="VLA97" s="550"/>
      <c r="VLB97" s="550"/>
      <c r="VLC97" s="551"/>
      <c r="VLD97" s="78"/>
      <c r="VLE97" s="380"/>
      <c r="VLF97" s="381"/>
      <c r="VLG97" s="381"/>
      <c r="VLH97" s="381"/>
      <c r="VLI97" s="381"/>
      <c r="VLJ97" s="381"/>
      <c r="VLK97" s="381"/>
      <c r="VLL97" s="381"/>
      <c r="VLM97" s="381"/>
      <c r="VLN97" s="381"/>
      <c r="VLO97" s="381"/>
      <c r="VLP97" s="381"/>
      <c r="VLQ97" s="381"/>
      <c r="VLR97" s="422"/>
      <c r="VLS97" s="354"/>
      <c r="VLT97" s="355"/>
      <c r="VLU97" s="355"/>
      <c r="VLV97" s="356"/>
      <c r="VLW97" s="357"/>
      <c r="VLX97" s="355"/>
      <c r="VLY97" s="355"/>
      <c r="VLZ97" s="356"/>
      <c r="VMA97" s="357"/>
      <c r="VMB97" s="355"/>
      <c r="VMC97" s="355"/>
      <c r="VMD97" s="355"/>
      <c r="VME97" s="355"/>
      <c r="VMF97" s="355"/>
      <c r="VMG97" s="355"/>
      <c r="VMH97" s="358"/>
      <c r="VMI97" s="73"/>
      <c r="VMJ97" s="77"/>
      <c r="VMK97" s="74"/>
      <c r="VML97" s="75"/>
      <c r="VMM97" s="77"/>
      <c r="VMN97" s="76"/>
      <c r="VMO97" s="73"/>
      <c r="VMP97" s="77"/>
      <c r="VMQ97" s="74"/>
      <c r="VMR97" s="75"/>
      <c r="VMS97" s="77"/>
      <c r="VMT97" s="76"/>
      <c r="VMU97" s="73"/>
      <c r="VMV97" s="77"/>
      <c r="VMW97" s="74"/>
      <c r="VMX97" s="75"/>
      <c r="VMY97" s="77"/>
      <c r="VMZ97" s="76"/>
      <c r="VNA97" s="73"/>
      <c r="VNB97" s="77"/>
      <c r="VNC97" s="74"/>
      <c r="VND97" s="75"/>
      <c r="VNE97" s="77"/>
      <c r="VNF97" s="76"/>
      <c r="VNG97" s="357"/>
      <c r="VNH97" s="358"/>
      <c r="VNI97" s="800"/>
      <c r="VNJ97" s="550"/>
      <c r="VNK97" s="550"/>
      <c r="VNL97" s="551"/>
      <c r="VNM97" s="78"/>
      <c r="VNN97" s="380"/>
      <c r="VNO97" s="381"/>
      <c r="VNP97" s="381"/>
      <c r="VNQ97" s="381"/>
      <c r="VNR97" s="381"/>
      <c r="VNS97" s="381"/>
      <c r="VNT97" s="381"/>
      <c r="VNU97" s="381"/>
      <c r="VNV97" s="381"/>
      <c r="VNW97" s="381"/>
      <c r="VNX97" s="381"/>
      <c r="VNY97" s="381"/>
      <c r="VNZ97" s="381"/>
      <c r="VOA97" s="422"/>
      <c r="VOB97" s="354"/>
      <c r="VOC97" s="355"/>
      <c r="VOD97" s="355"/>
      <c r="VOE97" s="356"/>
      <c r="VOF97" s="357"/>
      <c r="VOG97" s="355"/>
      <c r="VOH97" s="355"/>
      <c r="VOI97" s="356"/>
      <c r="VOJ97" s="357"/>
      <c r="VOK97" s="355"/>
      <c r="VOL97" s="355"/>
      <c r="VOM97" s="355"/>
      <c r="VON97" s="355"/>
      <c r="VOO97" s="355"/>
      <c r="VOP97" s="355"/>
      <c r="VOQ97" s="358"/>
      <c r="VOR97" s="73"/>
      <c r="VOS97" s="77"/>
      <c r="VOT97" s="74"/>
      <c r="VOU97" s="75"/>
      <c r="VOV97" s="77"/>
      <c r="VOW97" s="76"/>
      <c r="VOX97" s="73"/>
      <c r="VOY97" s="77"/>
      <c r="VOZ97" s="74"/>
      <c r="VPA97" s="75"/>
      <c r="VPB97" s="77"/>
      <c r="VPC97" s="76"/>
      <c r="VPD97" s="73"/>
      <c r="VPE97" s="77"/>
      <c r="VPF97" s="74"/>
      <c r="VPG97" s="75"/>
      <c r="VPH97" s="77"/>
      <c r="VPI97" s="76"/>
      <c r="VPJ97" s="73"/>
      <c r="VPK97" s="77"/>
      <c r="VPL97" s="74"/>
      <c r="VPM97" s="75"/>
      <c r="VPN97" s="77"/>
      <c r="VPO97" s="76"/>
      <c r="VPP97" s="357"/>
      <c r="VPQ97" s="358"/>
      <c r="VPR97" s="800"/>
      <c r="VPS97" s="550"/>
      <c r="VPT97" s="550"/>
      <c r="VPU97" s="551"/>
      <c r="VPV97" s="78"/>
      <c r="VPW97" s="380"/>
      <c r="VPX97" s="381"/>
      <c r="VPY97" s="381"/>
      <c r="VPZ97" s="381"/>
      <c r="VQA97" s="381"/>
      <c r="VQB97" s="381"/>
      <c r="VQC97" s="381"/>
      <c r="VQD97" s="381"/>
      <c r="VQE97" s="381"/>
      <c r="VQF97" s="381"/>
      <c r="VQG97" s="381"/>
      <c r="VQH97" s="381"/>
      <c r="VQI97" s="381"/>
      <c r="VQJ97" s="422"/>
      <c r="VQK97" s="354"/>
      <c r="VQL97" s="355"/>
      <c r="VQM97" s="355"/>
      <c r="VQN97" s="356"/>
      <c r="VQO97" s="357"/>
      <c r="VQP97" s="355"/>
      <c r="VQQ97" s="355"/>
      <c r="VQR97" s="356"/>
      <c r="VQS97" s="357"/>
      <c r="VQT97" s="355"/>
      <c r="VQU97" s="355"/>
      <c r="VQV97" s="355"/>
      <c r="VQW97" s="355"/>
      <c r="VQX97" s="355"/>
      <c r="VQY97" s="355"/>
      <c r="VQZ97" s="358"/>
      <c r="VRA97" s="73"/>
      <c r="VRB97" s="77"/>
      <c r="VRC97" s="74"/>
      <c r="VRD97" s="75"/>
      <c r="VRE97" s="77"/>
      <c r="VRF97" s="76"/>
      <c r="VRG97" s="73"/>
      <c r="VRH97" s="77"/>
      <c r="VRI97" s="74"/>
      <c r="VRJ97" s="75"/>
      <c r="VRK97" s="77"/>
      <c r="VRL97" s="76"/>
      <c r="VRM97" s="73"/>
      <c r="VRN97" s="77"/>
      <c r="VRO97" s="74"/>
      <c r="VRP97" s="75"/>
      <c r="VRQ97" s="77"/>
      <c r="VRR97" s="76"/>
      <c r="VRS97" s="73"/>
      <c r="VRT97" s="77"/>
      <c r="VRU97" s="74"/>
      <c r="VRV97" s="75"/>
      <c r="VRW97" s="77"/>
      <c r="VRX97" s="76"/>
      <c r="VRY97" s="357"/>
      <c r="VRZ97" s="358"/>
      <c r="VSA97" s="800"/>
      <c r="VSB97" s="550"/>
      <c r="VSC97" s="550"/>
      <c r="VSD97" s="551"/>
      <c r="VSE97" s="78"/>
      <c r="VSF97" s="380"/>
      <c r="VSG97" s="381"/>
      <c r="VSH97" s="381"/>
      <c r="VSI97" s="381"/>
      <c r="VSJ97" s="381"/>
      <c r="VSK97" s="381"/>
      <c r="VSL97" s="381"/>
      <c r="VSM97" s="381"/>
      <c r="VSN97" s="381"/>
      <c r="VSO97" s="381"/>
      <c r="VSP97" s="381"/>
      <c r="VSQ97" s="381"/>
      <c r="VSR97" s="381"/>
      <c r="VSS97" s="422"/>
      <c r="VST97" s="354"/>
      <c r="VSU97" s="355"/>
      <c r="VSV97" s="355"/>
      <c r="VSW97" s="356"/>
      <c r="VSX97" s="357"/>
      <c r="VSY97" s="355"/>
      <c r="VSZ97" s="355"/>
      <c r="VTA97" s="356"/>
      <c r="VTB97" s="357"/>
      <c r="VTC97" s="355"/>
      <c r="VTD97" s="355"/>
      <c r="VTE97" s="355"/>
      <c r="VTF97" s="355"/>
      <c r="VTG97" s="355"/>
      <c r="VTH97" s="355"/>
      <c r="VTI97" s="358"/>
      <c r="VTJ97" s="73"/>
      <c r="VTK97" s="77"/>
      <c r="VTL97" s="74"/>
      <c r="VTM97" s="75"/>
      <c r="VTN97" s="77"/>
      <c r="VTO97" s="76"/>
      <c r="VTP97" s="73"/>
      <c r="VTQ97" s="77"/>
      <c r="VTR97" s="74"/>
      <c r="VTS97" s="75"/>
      <c r="VTT97" s="77"/>
      <c r="VTU97" s="76"/>
      <c r="VTV97" s="73"/>
      <c r="VTW97" s="77"/>
      <c r="VTX97" s="74"/>
      <c r="VTY97" s="75"/>
      <c r="VTZ97" s="77"/>
      <c r="VUA97" s="76"/>
      <c r="VUB97" s="73"/>
      <c r="VUC97" s="77"/>
      <c r="VUD97" s="74"/>
      <c r="VUE97" s="75"/>
      <c r="VUF97" s="77"/>
      <c r="VUG97" s="76"/>
      <c r="VUH97" s="357"/>
      <c r="VUI97" s="358"/>
      <c r="VUJ97" s="800"/>
      <c r="VUK97" s="550"/>
      <c r="VUL97" s="550"/>
      <c r="VUM97" s="551"/>
      <c r="VUN97" s="78"/>
      <c r="VUO97" s="380"/>
      <c r="VUP97" s="381"/>
      <c r="VUQ97" s="381"/>
      <c r="VUR97" s="381"/>
      <c r="VUS97" s="381"/>
      <c r="VUT97" s="381"/>
      <c r="VUU97" s="381"/>
      <c r="VUV97" s="381"/>
      <c r="VUW97" s="381"/>
      <c r="VUX97" s="381"/>
      <c r="VUY97" s="381"/>
      <c r="VUZ97" s="381"/>
      <c r="VVA97" s="381"/>
      <c r="VVB97" s="422"/>
      <c r="VVC97" s="354"/>
      <c r="VVD97" s="355"/>
      <c r="VVE97" s="355"/>
      <c r="VVF97" s="356"/>
      <c r="VVG97" s="357"/>
      <c r="VVH97" s="355"/>
      <c r="VVI97" s="355"/>
      <c r="VVJ97" s="356"/>
      <c r="VVK97" s="357"/>
      <c r="VVL97" s="355"/>
      <c r="VVM97" s="355"/>
      <c r="VVN97" s="355"/>
      <c r="VVO97" s="355"/>
      <c r="VVP97" s="355"/>
      <c r="VVQ97" s="355"/>
      <c r="VVR97" s="358"/>
      <c r="VVS97" s="73"/>
      <c r="VVT97" s="77"/>
      <c r="VVU97" s="74"/>
      <c r="VVV97" s="75"/>
      <c r="VVW97" s="77"/>
      <c r="VVX97" s="76"/>
      <c r="VVY97" s="73"/>
      <c r="VVZ97" s="77"/>
      <c r="VWA97" s="74"/>
      <c r="VWB97" s="75"/>
      <c r="VWC97" s="77"/>
      <c r="VWD97" s="76"/>
      <c r="VWE97" s="73"/>
      <c r="VWF97" s="77"/>
      <c r="VWG97" s="74"/>
      <c r="VWH97" s="75"/>
      <c r="VWI97" s="77"/>
      <c r="VWJ97" s="76"/>
      <c r="VWK97" s="73"/>
      <c r="VWL97" s="77"/>
      <c r="VWM97" s="74"/>
      <c r="VWN97" s="75"/>
      <c r="VWO97" s="77"/>
      <c r="VWP97" s="76"/>
      <c r="VWQ97" s="357"/>
      <c r="VWR97" s="358"/>
      <c r="VWS97" s="800"/>
      <c r="VWT97" s="550"/>
      <c r="VWU97" s="550"/>
      <c r="VWV97" s="551"/>
      <c r="VWW97" s="78"/>
      <c r="VWX97" s="380"/>
      <c r="VWY97" s="381"/>
      <c r="VWZ97" s="381"/>
      <c r="VXA97" s="381"/>
      <c r="VXB97" s="381"/>
      <c r="VXC97" s="381"/>
      <c r="VXD97" s="381"/>
      <c r="VXE97" s="381"/>
      <c r="VXF97" s="381"/>
      <c r="VXG97" s="381"/>
      <c r="VXH97" s="381"/>
      <c r="VXI97" s="381"/>
      <c r="VXJ97" s="381"/>
      <c r="VXK97" s="422"/>
      <c r="VXL97" s="354"/>
      <c r="VXM97" s="355"/>
      <c r="VXN97" s="355"/>
      <c r="VXO97" s="356"/>
      <c r="VXP97" s="357"/>
      <c r="VXQ97" s="355"/>
      <c r="VXR97" s="355"/>
      <c r="VXS97" s="356"/>
      <c r="VXT97" s="357"/>
      <c r="VXU97" s="355"/>
      <c r="VXV97" s="355"/>
      <c r="VXW97" s="355"/>
      <c r="VXX97" s="355"/>
      <c r="VXY97" s="355"/>
      <c r="VXZ97" s="355"/>
      <c r="VYA97" s="358"/>
      <c r="VYB97" s="73"/>
      <c r="VYC97" s="77"/>
      <c r="VYD97" s="74"/>
      <c r="VYE97" s="75"/>
      <c r="VYF97" s="77"/>
      <c r="VYG97" s="76"/>
      <c r="VYH97" s="73"/>
      <c r="VYI97" s="77"/>
      <c r="VYJ97" s="74"/>
      <c r="VYK97" s="75"/>
      <c r="VYL97" s="77"/>
      <c r="VYM97" s="76"/>
      <c r="VYN97" s="73"/>
      <c r="VYO97" s="77"/>
      <c r="VYP97" s="74"/>
      <c r="VYQ97" s="75"/>
      <c r="VYR97" s="77"/>
      <c r="VYS97" s="76"/>
      <c r="VYT97" s="73"/>
      <c r="VYU97" s="77"/>
      <c r="VYV97" s="74"/>
      <c r="VYW97" s="75"/>
      <c r="VYX97" s="77"/>
      <c r="VYY97" s="76"/>
      <c r="VYZ97" s="357"/>
      <c r="VZA97" s="358"/>
      <c r="VZB97" s="800"/>
      <c r="VZC97" s="550"/>
      <c r="VZD97" s="550"/>
      <c r="VZE97" s="551"/>
      <c r="VZF97" s="78"/>
      <c r="VZG97" s="380"/>
      <c r="VZH97" s="381"/>
      <c r="VZI97" s="381"/>
      <c r="VZJ97" s="381"/>
      <c r="VZK97" s="381"/>
      <c r="VZL97" s="381"/>
      <c r="VZM97" s="381"/>
      <c r="VZN97" s="381"/>
      <c r="VZO97" s="381"/>
      <c r="VZP97" s="381"/>
      <c r="VZQ97" s="381"/>
      <c r="VZR97" s="381"/>
      <c r="VZS97" s="381"/>
      <c r="VZT97" s="422"/>
      <c r="VZU97" s="354"/>
      <c r="VZV97" s="355"/>
      <c r="VZW97" s="355"/>
      <c r="VZX97" s="356"/>
      <c r="VZY97" s="357"/>
      <c r="VZZ97" s="355"/>
      <c r="WAA97" s="355"/>
      <c r="WAB97" s="356"/>
      <c r="WAC97" s="357"/>
      <c r="WAD97" s="355"/>
      <c r="WAE97" s="355"/>
      <c r="WAF97" s="355"/>
      <c r="WAG97" s="355"/>
      <c r="WAH97" s="355"/>
      <c r="WAI97" s="355"/>
      <c r="WAJ97" s="358"/>
      <c r="WAK97" s="73"/>
      <c r="WAL97" s="77"/>
      <c r="WAM97" s="74"/>
      <c r="WAN97" s="75"/>
      <c r="WAO97" s="77"/>
      <c r="WAP97" s="76"/>
      <c r="WAQ97" s="73"/>
      <c r="WAR97" s="77"/>
      <c r="WAS97" s="74"/>
      <c r="WAT97" s="75"/>
      <c r="WAU97" s="77"/>
      <c r="WAV97" s="76"/>
      <c r="WAW97" s="73"/>
      <c r="WAX97" s="77"/>
      <c r="WAY97" s="74"/>
      <c r="WAZ97" s="75"/>
      <c r="WBA97" s="77"/>
      <c r="WBB97" s="76"/>
      <c r="WBC97" s="73"/>
      <c r="WBD97" s="77"/>
      <c r="WBE97" s="74"/>
      <c r="WBF97" s="75"/>
      <c r="WBG97" s="77"/>
      <c r="WBH97" s="76"/>
      <c r="WBI97" s="357"/>
      <c r="WBJ97" s="358"/>
      <c r="WBK97" s="800"/>
      <c r="WBL97" s="550"/>
      <c r="WBM97" s="550"/>
      <c r="WBN97" s="551"/>
      <c r="WBO97" s="78"/>
      <c r="WBP97" s="380"/>
      <c r="WBQ97" s="381"/>
      <c r="WBR97" s="381"/>
      <c r="WBS97" s="381"/>
      <c r="WBT97" s="381"/>
      <c r="WBU97" s="381"/>
      <c r="WBV97" s="381"/>
      <c r="WBW97" s="381"/>
      <c r="WBX97" s="381"/>
      <c r="WBY97" s="381"/>
      <c r="WBZ97" s="381"/>
      <c r="WCA97" s="381"/>
      <c r="WCB97" s="381"/>
      <c r="WCC97" s="422"/>
      <c r="WCD97" s="354"/>
      <c r="WCE97" s="355"/>
      <c r="WCF97" s="355"/>
      <c r="WCG97" s="356"/>
      <c r="WCH97" s="357"/>
      <c r="WCI97" s="355"/>
      <c r="WCJ97" s="355"/>
      <c r="WCK97" s="356"/>
      <c r="WCL97" s="357"/>
      <c r="WCM97" s="355"/>
      <c r="WCN97" s="355"/>
      <c r="WCO97" s="355"/>
      <c r="WCP97" s="355"/>
      <c r="WCQ97" s="355"/>
      <c r="WCR97" s="355"/>
      <c r="WCS97" s="358"/>
      <c r="WCT97" s="73"/>
      <c r="WCU97" s="77"/>
      <c r="WCV97" s="74"/>
      <c r="WCW97" s="75"/>
      <c r="WCX97" s="77"/>
      <c r="WCY97" s="76"/>
      <c r="WCZ97" s="73"/>
      <c r="WDA97" s="77"/>
      <c r="WDB97" s="74"/>
      <c r="WDC97" s="75"/>
      <c r="WDD97" s="77"/>
      <c r="WDE97" s="76"/>
      <c r="WDF97" s="73"/>
      <c r="WDG97" s="77"/>
      <c r="WDH97" s="74"/>
      <c r="WDI97" s="75"/>
      <c r="WDJ97" s="77"/>
      <c r="WDK97" s="76"/>
      <c r="WDL97" s="73"/>
      <c r="WDM97" s="77"/>
      <c r="WDN97" s="74"/>
      <c r="WDO97" s="75"/>
      <c r="WDP97" s="77"/>
      <c r="WDQ97" s="76"/>
      <c r="WDR97" s="357"/>
      <c r="WDS97" s="358"/>
      <c r="WDT97" s="800"/>
      <c r="WDU97" s="550"/>
      <c r="WDV97" s="550"/>
      <c r="WDW97" s="551"/>
      <c r="WDX97" s="78"/>
      <c r="WDY97" s="380"/>
      <c r="WDZ97" s="381"/>
      <c r="WEA97" s="381"/>
      <c r="WEB97" s="381"/>
      <c r="WEC97" s="381"/>
      <c r="WED97" s="381"/>
      <c r="WEE97" s="381"/>
      <c r="WEF97" s="381"/>
      <c r="WEG97" s="381"/>
      <c r="WEH97" s="381"/>
      <c r="WEI97" s="381"/>
      <c r="WEJ97" s="381"/>
      <c r="WEK97" s="381"/>
      <c r="WEL97" s="422"/>
      <c r="WEM97" s="354"/>
      <c r="WEN97" s="355"/>
      <c r="WEO97" s="355"/>
      <c r="WEP97" s="356"/>
      <c r="WEQ97" s="357"/>
      <c r="WER97" s="355"/>
      <c r="WES97" s="355"/>
      <c r="WET97" s="356"/>
      <c r="WEU97" s="357"/>
      <c r="WEV97" s="355"/>
      <c r="WEW97" s="355"/>
      <c r="WEX97" s="355"/>
      <c r="WEY97" s="355"/>
      <c r="WEZ97" s="355"/>
      <c r="WFA97" s="355"/>
      <c r="WFB97" s="358"/>
      <c r="WFC97" s="73"/>
      <c r="WFD97" s="77"/>
      <c r="WFE97" s="74"/>
      <c r="WFF97" s="75"/>
      <c r="WFG97" s="77"/>
      <c r="WFH97" s="76"/>
      <c r="WFI97" s="73"/>
      <c r="WFJ97" s="77"/>
      <c r="WFK97" s="74"/>
      <c r="WFL97" s="75"/>
      <c r="WFM97" s="77"/>
      <c r="WFN97" s="76"/>
      <c r="WFO97" s="73"/>
      <c r="WFP97" s="77"/>
      <c r="WFQ97" s="74"/>
      <c r="WFR97" s="75"/>
      <c r="WFS97" s="77"/>
      <c r="WFT97" s="76"/>
      <c r="WFU97" s="73"/>
      <c r="WFV97" s="77"/>
      <c r="WFW97" s="74"/>
      <c r="WFX97" s="75"/>
      <c r="WFY97" s="77"/>
      <c r="WFZ97" s="76"/>
      <c r="WGA97" s="357"/>
      <c r="WGB97" s="358"/>
      <c r="WGC97" s="800"/>
      <c r="WGD97" s="550"/>
      <c r="WGE97" s="550"/>
      <c r="WGF97" s="551"/>
      <c r="WGG97" s="78"/>
      <c r="WGH97" s="380"/>
      <c r="WGI97" s="381"/>
      <c r="WGJ97" s="381"/>
      <c r="WGK97" s="381"/>
      <c r="WGL97" s="381"/>
      <c r="WGM97" s="381"/>
      <c r="WGN97" s="381"/>
      <c r="WGO97" s="381"/>
      <c r="WGP97" s="381"/>
      <c r="WGQ97" s="381"/>
      <c r="WGR97" s="381"/>
      <c r="WGS97" s="381"/>
      <c r="WGT97" s="381"/>
      <c r="WGU97" s="422"/>
      <c r="WGV97" s="354"/>
      <c r="WGW97" s="355"/>
      <c r="WGX97" s="355"/>
      <c r="WGY97" s="356"/>
      <c r="WGZ97" s="357"/>
      <c r="WHA97" s="355"/>
      <c r="WHB97" s="355"/>
      <c r="WHC97" s="356"/>
      <c r="WHD97" s="357"/>
      <c r="WHE97" s="355"/>
      <c r="WHF97" s="355"/>
      <c r="WHG97" s="355"/>
      <c r="WHH97" s="355"/>
      <c r="WHI97" s="355"/>
      <c r="WHJ97" s="355"/>
      <c r="WHK97" s="358"/>
      <c r="WHL97" s="73"/>
      <c r="WHM97" s="77"/>
      <c r="WHN97" s="74"/>
      <c r="WHO97" s="75"/>
      <c r="WHP97" s="77"/>
      <c r="WHQ97" s="76"/>
      <c r="WHR97" s="73"/>
      <c r="WHS97" s="77"/>
      <c r="WHT97" s="74"/>
      <c r="WHU97" s="75"/>
      <c r="WHV97" s="77"/>
      <c r="WHW97" s="76"/>
      <c r="WHX97" s="73"/>
      <c r="WHY97" s="77"/>
      <c r="WHZ97" s="74"/>
      <c r="WIA97" s="75"/>
      <c r="WIB97" s="77"/>
      <c r="WIC97" s="76"/>
      <c r="WID97" s="73"/>
      <c r="WIE97" s="77"/>
      <c r="WIF97" s="74"/>
      <c r="WIG97" s="75"/>
      <c r="WIH97" s="77"/>
      <c r="WII97" s="76"/>
      <c r="WIJ97" s="357"/>
      <c r="WIK97" s="358"/>
      <c r="WIL97" s="800"/>
      <c r="WIM97" s="550"/>
      <c r="WIN97" s="550"/>
      <c r="WIO97" s="551"/>
      <c r="WIP97" s="78"/>
      <c r="WIQ97" s="380"/>
      <c r="WIR97" s="381"/>
      <c r="WIS97" s="381"/>
      <c r="WIT97" s="381"/>
      <c r="WIU97" s="381"/>
      <c r="WIV97" s="381"/>
      <c r="WIW97" s="381"/>
      <c r="WIX97" s="381"/>
      <c r="WIY97" s="381"/>
      <c r="WIZ97" s="381"/>
      <c r="WJA97" s="381"/>
      <c r="WJB97" s="381"/>
      <c r="WJC97" s="381"/>
      <c r="WJD97" s="422"/>
      <c r="WJE97" s="354"/>
      <c r="WJF97" s="355"/>
      <c r="WJG97" s="355"/>
      <c r="WJH97" s="356"/>
      <c r="WJI97" s="357"/>
      <c r="WJJ97" s="355"/>
      <c r="WJK97" s="355"/>
      <c r="WJL97" s="356"/>
      <c r="WJM97" s="357"/>
      <c r="WJN97" s="355"/>
      <c r="WJO97" s="355"/>
      <c r="WJP97" s="355"/>
      <c r="WJQ97" s="355"/>
      <c r="WJR97" s="355"/>
      <c r="WJS97" s="355"/>
      <c r="WJT97" s="358"/>
      <c r="WJU97" s="73"/>
      <c r="WJV97" s="77"/>
      <c r="WJW97" s="74"/>
      <c r="WJX97" s="75"/>
      <c r="WJY97" s="77"/>
      <c r="WJZ97" s="76"/>
      <c r="WKA97" s="73"/>
      <c r="WKB97" s="77"/>
      <c r="WKC97" s="74"/>
      <c r="WKD97" s="75"/>
      <c r="WKE97" s="77"/>
      <c r="WKF97" s="76"/>
      <c r="WKG97" s="73"/>
      <c r="WKH97" s="77"/>
      <c r="WKI97" s="74"/>
      <c r="WKJ97" s="75"/>
      <c r="WKK97" s="77"/>
      <c r="WKL97" s="76"/>
      <c r="WKM97" s="73"/>
      <c r="WKN97" s="77"/>
      <c r="WKO97" s="74"/>
      <c r="WKP97" s="75"/>
      <c r="WKQ97" s="77"/>
      <c r="WKR97" s="76"/>
      <c r="WKS97" s="357"/>
      <c r="WKT97" s="358"/>
      <c r="WKU97" s="800"/>
      <c r="WKV97" s="550"/>
      <c r="WKW97" s="550"/>
      <c r="WKX97" s="551"/>
      <c r="WKY97" s="78"/>
      <c r="WKZ97" s="380"/>
      <c r="WLA97" s="381"/>
      <c r="WLB97" s="381"/>
      <c r="WLC97" s="381"/>
      <c r="WLD97" s="381"/>
      <c r="WLE97" s="381"/>
      <c r="WLF97" s="381"/>
      <c r="WLG97" s="381"/>
      <c r="WLH97" s="381"/>
      <c r="WLI97" s="381"/>
      <c r="WLJ97" s="381"/>
      <c r="WLK97" s="381"/>
      <c r="WLL97" s="381"/>
      <c r="WLM97" s="422"/>
      <c r="WLN97" s="354"/>
      <c r="WLO97" s="355"/>
      <c r="WLP97" s="355"/>
      <c r="WLQ97" s="356"/>
      <c r="WLR97" s="357"/>
      <c r="WLS97" s="355"/>
      <c r="WLT97" s="355"/>
      <c r="WLU97" s="356"/>
      <c r="WLV97" s="357"/>
      <c r="WLW97" s="355"/>
      <c r="WLX97" s="355"/>
      <c r="WLY97" s="355"/>
      <c r="WLZ97" s="355"/>
      <c r="WMA97" s="355"/>
      <c r="WMB97" s="355"/>
      <c r="WMC97" s="358"/>
      <c r="WMD97" s="73"/>
      <c r="WME97" s="77"/>
      <c r="WMF97" s="74"/>
      <c r="WMG97" s="75"/>
      <c r="WMH97" s="77"/>
      <c r="WMI97" s="76"/>
      <c r="WMJ97" s="73"/>
      <c r="WMK97" s="77"/>
      <c r="WML97" s="74"/>
      <c r="WMM97" s="75"/>
      <c r="WMN97" s="77"/>
      <c r="WMO97" s="76"/>
      <c r="WMP97" s="73"/>
      <c r="WMQ97" s="77"/>
      <c r="WMR97" s="74"/>
      <c r="WMS97" s="75"/>
      <c r="WMT97" s="77"/>
      <c r="WMU97" s="76"/>
      <c r="WMV97" s="73"/>
      <c r="WMW97" s="77"/>
      <c r="WMX97" s="74"/>
      <c r="WMY97" s="75"/>
      <c r="WMZ97" s="77"/>
      <c r="WNA97" s="76"/>
      <c r="WNB97" s="357"/>
      <c r="WNC97" s="358"/>
      <c r="WND97" s="800"/>
      <c r="WNE97" s="550"/>
      <c r="WNF97" s="550"/>
      <c r="WNG97" s="551"/>
      <c r="WNH97" s="78"/>
      <c r="WNI97" s="380"/>
      <c r="WNJ97" s="381"/>
      <c r="WNK97" s="381"/>
      <c r="WNL97" s="381"/>
      <c r="WNM97" s="381"/>
      <c r="WNN97" s="381"/>
      <c r="WNO97" s="381"/>
      <c r="WNP97" s="381"/>
      <c r="WNQ97" s="381"/>
      <c r="WNR97" s="381"/>
      <c r="WNS97" s="381"/>
      <c r="WNT97" s="381"/>
      <c r="WNU97" s="381"/>
      <c r="WNV97" s="422"/>
      <c r="WNW97" s="354"/>
      <c r="WNX97" s="355"/>
      <c r="WNY97" s="355"/>
      <c r="WNZ97" s="356"/>
      <c r="WOA97" s="357"/>
      <c r="WOB97" s="355"/>
      <c r="WOC97" s="355"/>
      <c r="WOD97" s="356"/>
      <c r="WOE97" s="357"/>
      <c r="WOF97" s="355"/>
      <c r="WOG97" s="355"/>
      <c r="WOH97" s="355"/>
      <c r="WOI97" s="355"/>
      <c r="WOJ97" s="355"/>
      <c r="WOK97" s="355"/>
      <c r="WOL97" s="358"/>
      <c r="WOM97" s="73"/>
      <c r="WON97" s="77"/>
      <c r="WOO97" s="74"/>
      <c r="WOP97" s="75"/>
      <c r="WOQ97" s="77"/>
      <c r="WOR97" s="76"/>
      <c r="WOS97" s="73"/>
      <c r="WOT97" s="77"/>
      <c r="WOU97" s="74"/>
      <c r="WOV97" s="75"/>
      <c r="WOW97" s="77"/>
      <c r="WOX97" s="76"/>
      <c r="WOY97" s="73"/>
      <c r="WOZ97" s="77"/>
      <c r="WPA97" s="74"/>
      <c r="WPB97" s="75"/>
      <c r="WPC97" s="77"/>
      <c r="WPD97" s="76"/>
      <c r="WPE97" s="73"/>
      <c r="WPF97" s="77"/>
      <c r="WPG97" s="74"/>
      <c r="WPH97" s="75"/>
      <c r="WPI97" s="77"/>
      <c r="WPJ97" s="76"/>
      <c r="WPK97" s="357"/>
      <c r="WPL97" s="358"/>
      <c r="WPM97" s="800"/>
      <c r="WPN97" s="550"/>
      <c r="WPO97" s="550"/>
      <c r="WPP97" s="551"/>
      <c r="WPQ97" s="78"/>
      <c r="WPR97" s="380"/>
      <c r="WPS97" s="381"/>
      <c r="WPT97" s="381"/>
      <c r="WPU97" s="381"/>
      <c r="WPV97" s="381"/>
      <c r="WPW97" s="381"/>
      <c r="WPX97" s="381"/>
      <c r="WPY97" s="381"/>
      <c r="WPZ97" s="381"/>
      <c r="WQA97" s="381"/>
      <c r="WQB97" s="381"/>
      <c r="WQC97" s="381"/>
      <c r="WQD97" s="381"/>
      <c r="WQE97" s="422"/>
      <c r="WQF97" s="354"/>
      <c r="WQG97" s="355"/>
      <c r="WQH97" s="355"/>
      <c r="WQI97" s="356"/>
      <c r="WQJ97" s="357"/>
      <c r="WQK97" s="355"/>
      <c r="WQL97" s="355"/>
      <c r="WQM97" s="356"/>
      <c r="WQN97" s="357"/>
      <c r="WQO97" s="355"/>
      <c r="WQP97" s="355"/>
      <c r="WQQ97" s="355"/>
      <c r="WQR97" s="355"/>
      <c r="WQS97" s="355"/>
      <c r="WQT97" s="355"/>
      <c r="WQU97" s="358"/>
      <c r="WQV97" s="73"/>
      <c r="WQW97" s="77"/>
      <c r="WQX97" s="74"/>
      <c r="WQY97" s="75"/>
      <c r="WQZ97" s="77"/>
      <c r="WRA97" s="76"/>
      <c r="WRB97" s="73"/>
      <c r="WRC97" s="77"/>
      <c r="WRD97" s="74"/>
      <c r="WRE97" s="75"/>
      <c r="WRF97" s="77"/>
      <c r="WRG97" s="76"/>
      <c r="WRH97" s="73"/>
      <c r="WRI97" s="77"/>
      <c r="WRJ97" s="74"/>
      <c r="WRK97" s="75"/>
      <c r="WRL97" s="77"/>
      <c r="WRM97" s="76"/>
      <c r="WRN97" s="73"/>
      <c r="WRO97" s="77"/>
      <c r="WRP97" s="74"/>
      <c r="WRQ97" s="75"/>
      <c r="WRR97" s="77"/>
      <c r="WRS97" s="76"/>
      <c r="WRT97" s="357"/>
      <c r="WRU97" s="358"/>
      <c r="WRV97" s="800"/>
      <c r="WRW97" s="550"/>
      <c r="WRX97" s="550"/>
      <c r="WRY97" s="551"/>
      <c r="WRZ97" s="78"/>
      <c r="WSA97" s="380"/>
      <c r="WSB97" s="381"/>
      <c r="WSC97" s="381"/>
      <c r="WSD97" s="381"/>
      <c r="WSE97" s="381"/>
      <c r="WSF97" s="381"/>
      <c r="WSG97" s="381"/>
      <c r="WSH97" s="381"/>
      <c r="WSI97" s="381"/>
      <c r="WSJ97" s="381"/>
      <c r="WSK97" s="381"/>
      <c r="WSL97" s="381"/>
      <c r="WSM97" s="381"/>
      <c r="WSN97" s="422"/>
      <c r="WSO97" s="354"/>
      <c r="WSP97" s="355"/>
      <c r="WSQ97" s="355"/>
      <c r="WSR97" s="356"/>
      <c r="WSS97" s="357"/>
      <c r="WST97" s="355"/>
      <c r="WSU97" s="355"/>
      <c r="WSV97" s="356"/>
      <c r="WSW97" s="357"/>
      <c r="WSX97" s="355"/>
      <c r="WSY97" s="355"/>
      <c r="WSZ97" s="355"/>
      <c r="WTA97" s="355"/>
      <c r="WTB97" s="355"/>
      <c r="WTC97" s="355"/>
      <c r="WTD97" s="358"/>
      <c r="WTE97" s="73"/>
      <c r="WTF97" s="77"/>
      <c r="WTG97" s="74"/>
      <c r="WTH97" s="75"/>
      <c r="WTI97" s="77"/>
      <c r="WTJ97" s="76"/>
      <c r="WTK97" s="73"/>
      <c r="WTL97" s="77"/>
      <c r="WTM97" s="74"/>
      <c r="WTN97" s="75"/>
      <c r="WTO97" s="77"/>
      <c r="WTP97" s="76"/>
      <c r="WTQ97" s="73"/>
      <c r="WTR97" s="77"/>
      <c r="WTS97" s="74"/>
      <c r="WTT97" s="75"/>
      <c r="WTU97" s="77"/>
      <c r="WTV97" s="76"/>
      <c r="WTW97" s="73"/>
      <c r="WTX97" s="77"/>
      <c r="WTY97" s="74"/>
      <c r="WTZ97" s="75"/>
      <c r="WUA97" s="77"/>
      <c r="WUB97" s="76"/>
      <c r="WUC97" s="357"/>
      <c r="WUD97" s="358"/>
      <c r="WUE97" s="800"/>
      <c r="WUF97" s="550"/>
      <c r="WUG97" s="550"/>
      <c r="WUH97" s="551"/>
      <c r="WUI97" s="78"/>
      <c r="WUJ97" s="380"/>
      <c r="WUK97" s="381"/>
      <c r="WUL97" s="381"/>
      <c r="WUM97" s="381"/>
      <c r="WUN97" s="381"/>
      <c r="WUO97" s="381"/>
      <c r="WUP97" s="381"/>
      <c r="WUQ97" s="381"/>
      <c r="WUR97" s="381"/>
      <c r="WUS97" s="381"/>
      <c r="WUT97" s="381"/>
      <c r="WUU97" s="381"/>
      <c r="WUV97" s="381"/>
      <c r="WUW97" s="422"/>
      <c r="WUX97" s="354"/>
      <c r="WUY97" s="355"/>
      <c r="WUZ97" s="355"/>
      <c r="WVA97" s="356"/>
      <c r="WVB97" s="357"/>
      <c r="WVC97" s="355"/>
      <c r="WVD97" s="355"/>
      <c r="WVE97" s="356"/>
      <c r="WVF97" s="357"/>
      <c r="WVG97" s="355"/>
      <c r="WVH97" s="355"/>
      <c r="WVI97" s="355"/>
      <c r="WVJ97" s="355"/>
      <c r="WVK97" s="355"/>
      <c r="WVL97" s="355"/>
      <c r="WVM97" s="358"/>
      <c r="WVN97" s="73"/>
      <c r="WVO97" s="77"/>
      <c r="WVP97" s="74"/>
      <c r="WVQ97" s="75"/>
      <c r="WVR97" s="77"/>
      <c r="WVS97" s="76"/>
      <c r="WVT97" s="73"/>
      <c r="WVU97" s="77"/>
      <c r="WVV97" s="74"/>
      <c r="WVW97" s="75"/>
      <c r="WVX97" s="77"/>
      <c r="WVY97" s="76"/>
      <c r="WVZ97" s="73"/>
      <c r="WWA97" s="77"/>
      <c r="WWB97" s="74"/>
      <c r="WWC97" s="75"/>
      <c r="WWD97" s="77"/>
      <c r="WWE97" s="76"/>
      <c r="WWF97" s="73"/>
      <c r="WWG97" s="77"/>
      <c r="WWH97" s="74"/>
      <c r="WWI97" s="75"/>
      <c r="WWJ97" s="77"/>
      <c r="WWK97" s="76"/>
      <c r="WWL97" s="357"/>
      <c r="WWM97" s="358"/>
      <c r="WWN97" s="800"/>
      <c r="WWO97" s="550"/>
      <c r="WWP97" s="550"/>
      <c r="WWQ97" s="551"/>
      <c r="WWR97" s="78"/>
      <c r="WWS97" s="380"/>
      <c r="WWT97" s="381"/>
      <c r="WWU97" s="381"/>
      <c r="WWV97" s="381"/>
      <c r="WWW97" s="381"/>
      <c r="WWX97" s="381"/>
      <c r="WWY97" s="381"/>
      <c r="WWZ97" s="381"/>
      <c r="WXA97" s="381"/>
      <c r="WXB97" s="381"/>
      <c r="WXC97" s="381"/>
      <c r="WXD97" s="381"/>
      <c r="WXE97" s="381"/>
      <c r="WXF97" s="422"/>
      <c r="WXG97" s="354"/>
      <c r="WXH97" s="355"/>
      <c r="WXI97" s="355"/>
      <c r="WXJ97" s="356"/>
      <c r="WXK97" s="357"/>
      <c r="WXL97" s="355"/>
      <c r="WXM97" s="355"/>
      <c r="WXN97" s="356"/>
      <c r="WXO97" s="357"/>
      <c r="WXP97" s="355"/>
      <c r="WXQ97" s="355"/>
      <c r="WXR97" s="355"/>
      <c r="WXS97" s="355"/>
      <c r="WXT97" s="355"/>
      <c r="WXU97" s="355"/>
      <c r="WXV97" s="358"/>
      <c r="WXW97" s="73"/>
      <c r="WXX97" s="77"/>
      <c r="WXY97" s="74"/>
      <c r="WXZ97" s="75"/>
      <c r="WYA97" s="77"/>
      <c r="WYB97" s="76"/>
      <c r="WYC97" s="73"/>
      <c r="WYD97" s="77"/>
      <c r="WYE97" s="74"/>
      <c r="WYF97" s="75"/>
      <c r="WYG97" s="77"/>
      <c r="WYH97" s="76"/>
      <c r="WYI97" s="73"/>
      <c r="WYJ97" s="77"/>
      <c r="WYK97" s="74"/>
      <c r="WYL97" s="75"/>
      <c r="WYM97" s="77"/>
      <c r="WYN97" s="76"/>
      <c r="WYO97" s="73"/>
      <c r="WYP97" s="77"/>
      <c r="WYQ97" s="74"/>
      <c r="WYR97" s="75"/>
      <c r="WYS97" s="77"/>
      <c r="WYT97" s="76"/>
      <c r="WYU97" s="357"/>
      <c r="WYV97" s="358"/>
      <c r="WYW97" s="800"/>
      <c r="WYX97" s="550"/>
      <c r="WYY97" s="550"/>
      <c r="WYZ97" s="551"/>
      <c r="WZA97" s="78"/>
      <c r="WZB97" s="380"/>
      <c r="WZC97" s="381"/>
      <c r="WZD97" s="381"/>
      <c r="WZE97" s="381"/>
      <c r="WZF97" s="381"/>
      <c r="WZG97" s="381"/>
      <c r="WZH97" s="381"/>
      <c r="WZI97" s="381"/>
      <c r="WZJ97" s="381"/>
      <c r="WZK97" s="381"/>
      <c r="WZL97" s="381"/>
      <c r="WZM97" s="381"/>
      <c r="WZN97" s="381"/>
      <c r="WZO97" s="422"/>
      <c r="WZP97" s="354"/>
      <c r="WZQ97" s="355"/>
      <c r="WZR97" s="355"/>
      <c r="WZS97" s="356"/>
      <c r="WZT97" s="357"/>
      <c r="WZU97" s="355"/>
      <c r="WZV97" s="355"/>
      <c r="WZW97" s="356"/>
      <c r="WZX97" s="357"/>
      <c r="WZY97" s="355"/>
      <c r="WZZ97" s="355"/>
      <c r="XAA97" s="355"/>
      <c r="XAB97" s="355"/>
      <c r="XAC97" s="355"/>
      <c r="XAD97" s="355"/>
      <c r="XAE97" s="358"/>
      <c r="XAF97" s="73"/>
      <c r="XAG97" s="77"/>
      <c r="XAH97" s="74"/>
      <c r="XAI97" s="75"/>
      <c r="XAJ97" s="77"/>
      <c r="XAK97" s="76"/>
      <c r="XAL97" s="73"/>
      <c r="XAM97" s="77"/>
      <c r="XAN97" s="74"/>
      <c r="XAO97" s="75"/>
      <c r="XAP97" s="77"/>
      <c r="XAQ97" s="76"/>
      <c r="XAR97" s="73"/>
      <c r="XAS97" s="77"/>
      <c r="XAT97" s="74"/>
      <c r="XAU97" s="75"/>
      <c r="XAV97" s="77"/>
      <c r="XAW97" s="76"/>
      <c r="XAX97" s="73"/>
      <c r="XAY97" s="77"/>
      <c r="XAZ97" s="74"/>
      <c r="XBA97" s="75"/>
      <c r="XBB97" s="77"/>
      <c r="XBC97" s="76"/>
      <c r="XBD97" s="357"/>
      <c r="XBE97" s="358"/>
      <c r="XBF97" s="800"/>
      <c r="XBG97" s="550"/>
      <c r="XBH97" s="550"/>
      <c r="XBI97" s="551"/>
      <c r="XBJ97" s="78"/>
      <c r="XBK97" s="380"/>
      <c r="XBL97" s="381"/>
      <c r="XBM97" s="381"/>
      <c r="XBN97" s="381"/>
      <c r="XBO97" s="381"/>
      <c r="XBP97" s="381"/>
      <c r="XBQ97" s="381"/>
      <c r="XBR97" s="381"/>
      <c r="XBS97" s="381"/>
      <c r="XBT97" s="381"/>
      <c r="XBU97" s="381"/>
      <c r="XBV97" s="381"/>
      <c r="XBW97" s="381"/>
      <c r="XBX97" s="422"/>
      <c r="XBY97" s="354"/>
      <c r="XBZ97" s="355"/>
      <c r="XCA97" s="355"/>
      <c r="XCB97" s="356"/>
      <c r="XCC97" s="357"/>
      <c r="XCD97" s="355"/>
      <c r="XCE97" s="355"/>
      <c r="XCF97" s="356"/>
      <c r="XCG97" s="357"/>
      <c r="XCH97" s="355"/>
      <c r="XCI97" s="355"/>
      <c r="XCJ97" s="355"/>
      <c r="XCK97" s="355"/>
      <c r="XCL97" s="355"/>
      <c r="XCM97" s="355"/>
      <c r="XCN97" s="358"/>
      <c r="XCO97" s="73"/>
      <c r="XCP97" s="77"/>
      <c r="XCQ97" s="74"/>
      <c r="XCR97" s="75"/>
      <c r="XCS97" s="77"/>
      <c r="XCT97" s="76"/>
      <c r="XCU97" s="73"/>
      <c r="XCV97" s="77"/>
      <c r="XCW97" s="74"/>
      <c r="XCX97" s="75"/>
      <c r="XCY97" s="77"/>
      <c r="XCZ97" s="76"/>
      <c r="XDA97" s="73"/>
      <c r="XDB97" s="77"/>
      <c r="XDC97" s="74"/>
      <c r="XDD97" s="75"/>
      <c r="XDE97" s="77"/>
      <c r="XDF97" s="76"/>
      <c r="XDG97" s="73"/>
      <c r="XDH97" s="77"/>
      <c r="XDI97" s="74"/>
      <c r="XDJ97" s="75"/>
      <c r="XDK97" s="77"/>
      <c r="XDL97" s="76"/>
      <c r="XDM97" s="357"/>
      <c r="XDN97" s="358"/>
      <c r="XDO97" s="800"/>
      <c r="XDP97" s="550"/>
      <c r="XDQ97" s="550"/>
      <c r="XDR97" s="551"/>
      <c r="XDS97" s="78"/>
      <c r="XDT97" s="380"/>
      <c r="XDU97" s="381"/>
      <c r="XDV97" s="381"/>
      <c r="XDW97" s="381"/>
      <c r="XDX97" s="381"/>
      <c r="XDY97" s="381"/>
      <c r="XDZ97" s="381"/>
      <c r="XEA97" s="381"/>
      <c r="XEB97" s="381"/>
      <c r="XEC97" s="381"/>
      <c r="XED97" s="381"/>
      <c r="XEE97" s="381"/>
      <c r="XEF97" s="381"/>
      <c r="XEG97" s="422"/>
      <c r="XEH97" s="354"/>
      <c r="XEI97" s="355"/>
      <c r="XEJ97" s="355"/>
      <c r="XEK97" s="356"/>
      <c r="XEL97" s="357"/>
      <c r="XEM97" s="355"/>
      <c r="XEN97" s="355"/>
      <c r="XEO97" s="356"/>
      <c r="XEP97" s="357"/>
      <c r="XEQ97" s="355"/>
      <c r="XER97" s="355"/>
      <c r="XES97" s="355"/>
      <c r="XET97" s="355"/>
      <c r="XEU97" s="355"/>
      <c r="XEV97" s="355"/>
      <c r="XEW97" s="358"/>
      <c r="XEX97" s="73"/>
      <c r="XEY97" s="77"/>
      <c r="XEZ97" s="74"/>
      <c r="XFA97" s="75"/>
      <c r="XFB97" s="77"/>
    </row>
    <row r="98" spans="1:16382" ht="45" customHeight="1" x14ac:dyDescent="0.45">
      <c r="A98" s="193" t="s">
        <v>292</v>
      </c>
      <c r="B98" s="380" t="s">
        <v>195</v>
      </c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2"/>
      <c r="P98" s="357">
        <v>4</v>
      </c>
      <c r="Q98" s="355"/>
      <c r="R98" s="355"/>
      <c r="S98" s="358"/>
      <c r="T98" s="354">
        <f t="shared" si="37"/>
        <v>108</v>
      </c>
      <c r="U98" s="355"/>
      <c r="V98" s="355">
        <f t="shared" si="38"/>
        <v>60</v>
      </c>
      <c r="W98" s="356"/>
      <c r="X98" s="357">
        <v>32</v>
      </c>
      <c r="Y98" s="355"/>
      <c r="Z98" s="355">
        <v>28</v>
      </c>
      <c r="AA98" s="355"/>
      <c r="AB98" s="355"/>
      <c r="AC98" s="355"/>
      <c r="AD98" s="355"/>
      <c r="AE98" s="358"/>
      <c r="AF98" s="163"/>
      <c r="AG98" s="168"/>
      <c r="AH98" s="164"/>
      <c r="AI98" s="167"/>
      <c r="AJ98" s="168"/>
      <c r="AK98" s="171"/>
      <c r="AL98" s="163"/>
      <c r="AM98" s="168"/>
      <c r="AN98" s="164"/>
      <c r="AO98" s="167">
        <v>108</v>
      </c>
      <c r="AP98" s="168">
        <v>60</v>
      </c>
      <c r="AQ98" s="171">
        <v>3</v>
      </c>
      <c r="AR98" s="163"/>
      <c r="AS98" s="168"/>
      <c r="AT98" s="164"/>
      <c r="AU98" s="167"/>
      <c r="AV98" s="168"/>
      <c r="AW98" s="171"/>
      <c r="AX98" s="163"/>
      <c r="AY98" s="168"/>
      <c r="AZ98" s="164"/>
      <c r="BA98" s="167"/>
      <c r="BB98" s="168"/>
      <c r="BC98" s="171"/>
      <c r="BD98" s="800" t="s">
        <v>226</v>
      </c>
      <c r="BE98" s="550"/>
      <c r="BF98" s="550"/>
      <c r="BG98" s="550"/>
      <c r="BH98" s="550"/>
      <c r="BI98" s="551"/>
      <c r="BJ98" s="3"/>
      <c r="BK98" s="1"/>
      <c r="BN98" s="13"/>
      <c r="BO98" s="13"/>
      <c r="BQ98" s="3"/>
      <c r="BR98" s="3"/>
    </row>
    <row r="99" spans="1:16382" ht="65.25" customHeight="1" x14ac:dyDescent="0.45">
      <c r="A99" s="193" t="s">
        <v>293</v>
      </c>
      <c r="B99" s="430" t="s">
        <v>289</v>
      </c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391">
        <v>5</v>
      </c>
      <c r="Q99" s="354"/>
      <c r="R99" s="356"/>
      <c r="S99" s="383"/>
      <c r="T99" s="433">
        <f t="shared" si="37"/>
        <v>108</v>
      </c>
      <c r="U99" s="354"/>
      <c r="V99" s="356">
        <f t="shared" si="38"/>
        <v>60</v>
      </c>
      <c r="W99" s="433"/>
      <c r="X99" s="391">
        <v>32</v>
      </c>
      <c r="Y99" s="354"/>
      <c r="Z99" s="356">
        <v>28</v>
      </c>
      <c r="AA99" s="354"/>
      <c r="AB99" s="356"/>
      <c r="AC99" s="354"/>
      <c r="AD99" s="356"/>
      <c r="AE99" s="383"/>
      <c r="AF99" s="163"/>
      <c r="AG99" s="168"/>
      <c r="AH99" s="164"/>
      <c r="AI99" s="167"/>
      <c r="AJ99" s="168"/>
      <c r="AK99" s="171"/>
      <c r="AL99" s="163"/>
      <c r="AM99" s="168"/>
      <c r="AN99" s="164"/>
      <c r="AO99" s="167"/>
      <c r="AP99" s="168"/>
      <c r="AQ99" s="171"/>
      <c r="AR99" s="163">
        <v>108</v>
      </c>
      <c r="AS99" s="168">
        <v>60</v>
      </c>
      <c r="AT99" s="164">
        <v>3</v>
      </c>
      <c r="AU99" s="167"/>
      <c r="AV99" s="168"/>
      <c r="AW99" s="171"/>
      <c r="AX99" s="163"/>
      <c r="AY99" s="168"/>
      <c r="AZ99" s="164"/>
      <c r="BA99" s="167"/>
      <c r="BB99" s="168"/>
      <c r="BC99" s="171"/>
      <c r="BD99" s="800" t="s">
        <v>227</v>
      </c>
      <c r="BE99" s="550"/>
      <c r="BF99" s="550"/>
      <c r="BG99" s="550"/>
      <c r="BH99" s="550"/>
      <c r="BI99" s="551"/>
      <c r="BJ99" s="3"/>
      <c r="BK99" s="1"/>
      <c r="BN99" s="13"/>
      <c r="BO99" s="13"/>
      <c r="BQ99" s="3"/>
      <c r="BR99" s="3"/>
    </row>
    <row r="100" spans="1:16382" ht="45" customHeight="1" x14ac:dyDescent="0.45">
      <c r="A100" s="193" t="s">
        <v>307</v>
      </c>
      <c r="B100" s="380" t="s">
        <v>206</v>
      </c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2"/>
      <c r="P100" s="357">
        <v>5</v>
      </c>
      <c r="Q100" s="355"/>
      <c r="R100" s="355"/>
      <c r="S100" s="358"/>
      <c r="T100" s="354">
        <f t="shared" si="37"/>
        <v>120</v>
      </c>
      <c r="U100" s="355"/>
      <c r="V100" s="355">
        <f t="shared" si="38"/>
        <v>60</v>
      </c>
      <c r="W100" s="356"/>
      <c r="X100" s="357">
        <v>28</v>
      </c>
      <c r="Y100" s="355"/>
      <c r="Z100" s="355">
        <v>32</v>
      </c>
      <c r="AA100" s="355"/>
      <c r="AB100" s="355"/>
      <c r="AC100" s="355"/>
      <c r="AD100" s="355"/>
      <c r="AE100" s="358"/>
      <c r="AF100" s="163"/>
      <c r="AG100" s="168"/>
      <c r="AH100" s="164"/>
      <c r="AI100" s="167"/>
      <c r="AJ100" s="168"/>
      <c r="AK100" s="171"/>
      <c r="AL100" s="163"/>
      <c r="AM100" s="168"/>
      <c r="AN100" s="164"/>
      <c r="AO100" s="167"/>
      <c r="AP100" s="168"/>
      <c r="AQ100" s="171"/>
      <c r="AR100" s="163">
        <v>120</v>
      </c>
      <c r="AS100" s="168">
        <v>60</v>
      </c>
      <c r="AT100" s="164">
        <v>3</v>
      </c>
      <c r="AU100" s="167"/>
      <c r="AV100" s="168"/>
      <c r="AW100" s="171"/>
      <c r="AX100" s="163"/>
      <c r="AY100" s="168"/>
      <c r="AZ100" s="164"/>
      <c r="BA100" s="167"/>
      <c r="BB100" s="168"/>
      <c r="BC100" s="171"/>
      <c r="BD100" s="800" t="s">
        <v>228</v>
      </c>
      <c r="BE100" s="550"/>
      <c r="BF100" s="550"/>
      <c r="BG100" s="550"/>
      <c r="BH100" s="550"/>
      <c r="BI100" s="551"/>
      <c r="BJ100" s="3"/>
      <c r="BK100" s="1"/>
      <c r="BN100" s="13"/>
      <c r="BO100" s="13"/>
      <c r="BQ100" s="3"/>
      <c r="BR100" s="3"/>
    </row>
    <row r="101" spans="1:16382" ht="44.25" customHeight="1" x14ac:dyDescent="0.45">
      <c r="A101" s="102" t="s">
        <v>212</v>
      </c>
      <c r="B101" s="423" t="s">
        <v>291</v>
      </c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61"/>
      <c r="P101" s="357"/>
      <c r="Q101" s="355"/>
      <c r="R101" s="355"/>
      <c r="S101" s="358"/>
      <c r="T101" s="354"/>
      <c r="U101" s="355"/>
      <c r="V101" s="355"/>
      <c r="W101" s="356"/>
      <c r="X101" s="357"/>
      <c r="Y101" s="355"/>
      <c r="Z101" s="355"/>
      <c r="AA101" s="355"/>
      <c r="AB101" s="355"/>
      <c r="AC101" s="355"/>
      <c r="AD101" s="355"/>
      <c r="AE101" s="358"/>
      <c r="AF101" s="163"/>
      <c r="AG101" s="168"/>
      <c r="AH101" s="164"/>
      <c r="AI101" s="167"/>
      <c r="AJ101" s="168"/>
      <c r="AK101" s="171"/>
      <c r="AL101" s="163"/>
      <c r="AM101" s="168"/>
      <c r="AN101" s="164"/>
      <c r="AO101" s="167"/>
      <c r="AP101" s="168"/>
      <c r="AQ101" s="171"/>
      <c r="AR101" s="163"/>
      <c r="AS101" s="168"/>
      <c r="AT101" s="164"/>
      <c r="AU101" s="167"/>
      <c r="AV101" s="168"/>
      <c r="AW101" s="171"/>
      <c r="AX101" s="163"/>
      <c r="AY101" s="168"/>
      <c r="AZ101" s="164"/>
      <c r="BA101" s="167"/>
      <c r="BB101" s="168"/>
      <c r="BC101" s="171"/>
      <c r="BD101" s="814">
        <f>SUM(X101:AE101)</f>
        <v>0</v>
      </c>
      <c r="BE101" s="565"/>
      <c r="BF101" s="565"/>
      <c r="BG101" s="565"/>
      <c r="BH101" s="565"/>
      <c r="BI101" s="566"/>
      <c r="BJ101" s="3"/>
      <c r="BK101" s="1"/>
      <c r="BN101" s="13"/>
      <c r="BO101" s="13"/>
      <c r="BQ101" s="3"/>
      <c r="BR101" s="3"/>
    </row>
    <row r="102" spans="1:16382" ht="44.25" customHeight="1" x14ac:dyDescent="0.45">
      <c r="A102" s="193" t="s">
        <v>213</v>
      </c>
      <c r="B102" s="380" t="s">
        <v>209</v>
      </c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2"/>
      <c r="P102" s="357"/>
      <c r="Q102" s="355"/>
      <c r="R102" s="355">
        <v>5</v>
      </c>
      <c r="S102" s="358"/>
      <c r="T102" s="354">
        <f t="shared" si="37"/>
        <v>108</v>
      </c>
      <c r="U102" s="355"/>
      <c r="V102" s="355">
        <f t="shared" si="38"/>
        <v>48</v>
      </c>
      <c r="W102" s="356"/>
      <c r="X102" s="357">
        <v>32</v>
      </c>
      <c r="Y102" s="355"/>
      <c r="Z102" s="355">
        <v>16</v>
      </c>
      <c r="AA102" s="355"/>
      <c r="AB102" s="355"/>
      <c r="AC102" s="355"/>
      <c r="AD102" s="355"/>
      <c r="AE102" s="358"/>
      <c r="AF102" s="163"/>
      <c r="AG102" s="168"/>
      <c r="AH102" s="164"/>
      <c r="AI102" s="167"/>
      <c r="AJ102" s="168"/>
      <c r="AK102" s="171"/>
      <c r="AL102" s="163"/>
      <c r="AM102" s="168"/>
      <c r="AN102" s="164"/>
      <c r="AO102" s="167"/>
      <c r="AP102" s="168"/>
      <c r="AQ102" s="171"/>
      <c r="AR102" s="163">
        <v>108</v>
      </c>
      <c r="AS102" s="168">
        <v>48</v>
      </c>
      <c r="AT102" s="164">
        <v>3</v>
      </c>
      <c r="AU102" s="167"/>
      <c r="AV102" s="168"/>
      <c r="AW102" s="171"/>
      <c r="AX102" s="163"/>
      <c r="AY102" s="168"/>
      <c r="AZ102" s="164"/>
      <c r="BA102" s="167"/>
      <c r="BB102" s="168"/>
      <c r="BC102" s="171"/>
      <c r="BD102" s="800" t="s">
        <v>231</v>
      </c>
      <c r="BE102" s="550"/>
      <c r="BF102" s="550"/>
      <c r="BG102" s="550"/>
      <c r="BH102" s="550"/>
      <c r="BI102" s="551"/>
      <c r="BJ102" s="3"/>
      <c r="BK102" s="1"/>
      <c r="BN102" s="13"/>
      <c r="BO102" s="13"/>
      <c r="BQ102" s="3"/>
      <c r="BR102" s="3"/>
    </row>
    <row r="103" spans="1:16382" ht="44.25" customHeight="1" x14ac:dyDescent="0.45">
      <c r="A103" s="193" t="s">
        <v>214</v>
      </c>
      <c r="B103" s="380" t="s">
        <v>211</v>
      </c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2"/>
      <c r="P103" s="357">
        <v>6</v>
      </c>
      <c r="Q103" s="355"/>
      <c r="R103" s="355"/>
      <c r="S103" s="358"/>
      <c r="T103" s="354">
        <f t="shared" si="37"/>
        <v>120</v>
      </c>
      <c r="U103" s="355"/>
      <c r="V103" s="355">
        <f t="shared" si="38"/>
        <v>68</v>
      </c>
      <c r="W103" s="356"/>
      <c r="X103" s="357">
        <v>32</v>
      </c>
      <c r="Y103" s="355"/>
      <c r="Z103" s="355">
        <v>36</v>
      </c>
      <c r="AA103" s="355"/>
      <c r="AB103" s="355"/>
      <c r="AC103" s="355"/>
      <c r="AD103" s="355"/>
      <c r="AE103" s="358"/>
      <c r="AF103" s="163"/>
      <c r="AG103" s="168"/>
      <c r="AH103" s="164"/>
      <c r="AI103" s="167"/>
      <c r="AJ103" s="168"/>
      <c r="AK103" s="171"/>
      <c r="AL103" s="163"/>
      <c r="AM103" s="168"/>
      <c r="AN103" s="164"/>
      <c r="AO103" s="167"/>
      <c r="AP103" s="168"/>
      <c r="AQ103" s="171"/>
      <c r="AR103" s="163"/>
      <c r="AS103" s="168"/>
      <c r="AT103" s="164"/>
      <c r="AU103" s="167">
        <v>120</v>
      </c>
      <c r="AV103" s="168">
        <v>68</v>
      </c>
      <c r="AW103" s="171">
        <v>3</v>
      </c>
      <c r="AX103" s="163"/>
      <c r="AY103" s="168"/>
      <c r="AZ103" s="164"/>
      <c r="BA103" s="167"/>
      <c r="BB103" s="168"/>
      <c r="BC103" s="171"/>
      <c r="BD103" s="800" t="s">
        <v>232</v>
      </c>
      <c r="BE103" s="550"/>
      <c r="BF103" s="550"/>
      <c r="BG103" s="550"/>
      <c r="BH103" s="550"/>
      <c r="BI103" s="551"/>
      <c r="BJ103" s="3"/>
      <c r="BK103" s="1"/>
      <c r="BN103" s="13"/>
      <c r="BO103" s="13"/>
      <c r="BQ103" s="3"/>
      <c r="BR103" s="3"/>
    </row>
    <row r="104" spans="1:16382" ht="75" customHeight="1" x14ac:dyDescent="0.45">
      <c r="A104" s="102" t="s">
        <v>216</v>
      </c>
      <c r="B104" s="423" t="s">
        <v>259</v>
      </c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61"/>
      <c r="P104" s="357"/>
      <c r="Q104" s="355"/>
      <c r="R104" s="355"/>
      <c r="S104" s="358"/>
      <c r="T104" s="354"/>
      <c r="U104" s="355"/>
      <c r="V104" s="355"/>
      <c r="W104" s="356"/>
      <c r="X104" s="357"/>
      <c r="Y104" s="355"/>
      <c r="Z104" s="355"/>
      <c r="AA104" s="355"/>
      <c r="AB104" s="355"/>
      <c r="AC104" s="355"/>
      <c r="AD104" s="355"/>
      <c r="AE104" s="358"/>
      <c r="AF104" s="163"/>
      <c r="AG104" s="168"/>
      <c r="AH104" s="164"/>
      <c r="AI104" s="167"/>
      <c r="AJ104" s="168"/>
      <c r="AK104" s="171"/>
      <c r="AL104" s="163"/>
      <c r="AM104" s="168"/>
      <c r="AN104" s="164"/>
      <c r="AO104" s="167"/>
      <c r="AP104" s="168"/>
      <c r="AQ104" s="171"/>
      <c r="AR104" s="163"/>
      <c r="AS104" s="89"/>
      <c r="AT104" s="164"/>
      <c r="AU104" s="167"/>
      <c r="AV104" s="168"/>
      <c r="AW104" s="171"/>
      <c r="AX104" s="163"/>
      <c r="AY104" s="168"/>
      <c r="AZ104" s="164"/>
      <c r="BA104" s="167"/>
      <c r="BB104" s="168"/>
      <c r="BC104" s="171"/>
      <c r="BD104" s="821" t="s">
        <v>229</v>
      </c>
      <c r="BE104" s="414"/>
      <c r="BF104" s="414"/>
      <c r="BG104" s="414"/>
      <c r="BH104" s="414"/>
      <c r="BI104" s="415"/>
      <c r="BJ104" s="3"/>
      <c r="BK104" s="1"/>
      <c r="BN104" s="13"/>
      <c r="BO104" s="13"/>
      <c r="BQ104" s="3"/>
      <c r="BR104" s="3"/>
    </row>
    <row r="105" spans="1:16382" ht="70.5" customHeight="1" x14ac:dyDescent="0.45">
      <c r="A105" s="193" t="s">
        <v>217</v>
      </c>
      <c r="B105" s="380" t="s">
        <v>309</v>
      </c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2"/>
      <c r="P105" s="357">
        <v>5</v>
      </c>
      <c r="Q105" s="355"/>
      <c r="R105" s="355">
        <v>4</v>
      </c>
      <c r="S105" s="358"/>
      <c r="T105" s="354">
        <f t="shared" si="37"/>
        <v>216</v>
      </c>
      <c r="U105" s="355"/>
      <c r="V105" s="355">
        <f t="shared" si="38"/>
        <v>96</v>
      </c>
      <c r="W105" s="356"/>
      <c r="X105" s="357">
        <v>64</v>
      </c>
      <c r="Y105" s="355"/>
      <c r="Z105" s="355">
        <v>32</v>
      </c>
      <c r="AA105" s="355"/>
      <c r="AB105" s="355"/>
      <c r="AC105" s="355"/>
      <c r="AD105" s="355"/>
      <c r="AE105" s="358"/>
      <c r="AF105" s="163"/>
      <c r="AG105" s="168"/>
      <c r="AH105" s="164"/>
      <c r="AI105" s="167"/>
      <c r="AJ105" s="168"/>
      <c r="AK105" s="171"/>
      <c r="AL105" s="163"/>
      <c r="AM105" s="168"/>
      <c r="AN105" s="164"/>
      <c r="AO105" s="167">
        <v>108</v>
      </c>
      <c r="AP105" s="168">
        <v>48</v>
      </c>
      <c r="AQ105" s="171">
        <v>3</v>
      </c>
      <c r="AR105" s="163">
        <v>108</v>
      </c>
      <c r="AS105" s="168">
        <v>48</v>
      </c>
      <c r="AT105" s="164">
        <v>3</v>
      </c>
      <c r="AU105" s="167"/>
      <c r="AV105" s="168"/>
      <c r="AW105" s="171"/>
      <c r="AX105" s="163"/>
      <c r="AY105" s="168"/>
      <c r="AZ105" s="164"/>
      <c r="BA105" s="167"/>
      <c r="BB105" s="168"/>
      <c r="BC105" s="171"/>
      <c r="BD105" s="800"/>
      <c r="BE105" s="550"/>
      <c r="BF105" s="550"/>
      <c r="BG105" s="550"/>
      <c r="BH105" s="550"/>
      <c r="BI105" s="551"/>
      <c r="BJ105" s="3"/>
      <c r="BK105" s="1"/>
      <c r="BN105" s="13"/>
      <c r="BO105" s="13"/>
      <c r="BQ105" s="3"/>
      <c r="BR105" s="3"/>
    </row>
    <row r="106" spans="1:16382" ht="58.5" customHeight="1" x14ac:dyDescent="0.45">
      <c r="A106" s="90" t="s">
        <v>219</v>
      </c>
      <c r="B106" s="427" t="s">
        <v>215</v>
      </c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633"/>
      <c r="P106" s="434"/>
      <c r="Q106" s="370"/>
      <c r="R106" s="370">
        <v>5</v>
      </c>
      <c r="S106" s="393"/>
      <c r="T106" s="426">
        <f t="shared" si="37"/>
        <v>108</v>
      </c>
      <c r="U106" s="370"/>
      <c r="V106" s="370">
        <f t="shared" si="38"/>
        <v>48</v>
      </c>
      <c r="W106" s="371"/>
      <c r="X106" s="434">
        <v>32</v>
      </c>
      <c r="Y106" s="370"/>
      <c r="Z106" s="370">
        <v>16</v>
      </c>
      <c r="AA106" s="370"/>
      <c r="AB106" s="370"/>
      <c r="AC106" s="370"/>
      <c r="AD106" s="370"/>
      <c r="AE106" s="393"/>
      <c r="AF106" s="172"/>
      <c r="AG106" s="173"/>
      <c r="AH106" s="174"/>
      <c r="AI106" s="175"/>
      <c r="AJ106" s="173"/>
      <c r="AK106" s="182"/>
      <c r="AL106" s="172"/>
      <c r="AM106" s="173"/>
      <c r="AN106" s="174"/>
      <c r="AO106" s="175"/>
      <c r="AP106" s="173"/>
      <c r="AQ106" s="182"/>
      <c r="AR106" s="172">
        <v>108</v>
      </c>
      <c r="AS106" s="173">
        <v>48</v>
      </c>
      <c r="AT106" s="174">
        <v>3</v>
      </c>
      <c r="AU106" s="175"/>
      <c r="AV106" s="173"/>
      <c r="AW106" s="182"/>
      <c r="AX106" s="172"/>
      <c r="AY106" s="173"/>
      <c r="AZ106" s="174"/>
      <c r="BA106" s="175"/>
      <c r="BB106" s="173"/>
      <c r="BC106" s="182"/>
      <c r="BD106" s="800"/>
      <c r="BE106" s="550"/>
      <c r="BF106" s="550"/>
      <c r="BG106" s="550"/>
      <c r="BH106" s="550"/>
      <c r="BI106" s="551"/>
      <c r="BJ106" s="3"/>
      <c r="BK106" s="1"/>
      <c r="BN106" s="13"/>
      <c r="BO106" s="13"/>
      <c r="BQ106" s="3"/>
      <c r="BR106" s="3"/>
    </row>
    <row r="107" spans="1:16382" s="79" customFormat="1" ht="72" customHeight="1" x14ac:dyDescent="0.45">
      <c r="A107" s="102" t="s">
        <v>220</v>
      </c>
      <c r="B107" s="423" t="s">
        <v>260</v>
      </c>
      <c r="C107" s="424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61"/>
      <c r="P107" s="357"/>
      <c r="Q107" s="355"/>
      <c r="R107" s="355"/>
      <c r="S107" s="358"/>
      <c r="T107" s="354"/>
      <c r="U107" s="355"/>
      <c r="V107" s="355"/>
      <c r="W107" s="356"/>
      <c r="X107" s="357"/>
      <c r="Y107" s="355"/>
      <c r="Z107" s="355"/>
      <c r="AA107" s="355"/>
      <c r="AB107" s="355"/>
      <c r="AC107" s="355"/>
      <c r="AD107" s="355"/>
      <c r="AE107" s="358"/>
      <c r="AF107" s="163"/>
      <c r="AG107" s="168"/>
      <c r="AH107" s="164"/>
      <c r="AI107" s="167"/>
      <c r="AJ107" s="168"/>
      <c r="AK107" s="171"/>
      <c r="AL107" s="163"/>
      <c r="AM107" s="168"/>
      <c r="AN107" s="164"/>
      <c r="AO107" s="167"/>
      <c r="AP107" s="168"/>
      <c r="AQ107" s="171"/>
      <c r="AR107" s="163"/>
      <c r="AS107" s="168"/>
      <c r="AT107" s="164"/>
      <c r="AU107" s="167"/>
      <c r="AV107" s="168"/>
      <c r="AW107" s="171"/>
      <c r="AX107" s="163"/>
      <c r="AY107" s="168"/>
      <c r="AZ107" s="164"/>
      <c r="BA107" s="167"/>
      <c r="BB107" s="168"/>
      <c r="BC107" s="171"/>
      <c r="BD107" s="814">
        <f>SUM(X107:AE107)</f>
        <v>0</v>
      </c>
      <c r="BE107" s="565"/>
      <c r="BF107" s="565"/>
      <c r="BG107" s="565"/>
      <c r="BH107" s="565"/>
      <c r="BI107" s="566"/>
      <c r="BK107" s="1"/>
    </row>
    <row r="108" spans="1:16382" ht="73.5" customHeight="1" x14ac:dyDescent="0.45">
      <c r="A108" s="90" t="s">
        <v>294</v>
      </c>
      <c r="B108" s="427" t="s">
        <v>218</v>
      </c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633"/>
      <c r="P108" s="434"/>
      <c r="Q108" s="370"/>
      <c r="R108" s="370">
        <v>5</v>
      </c>
      <c r="S108" s="393"/>
      <c r="T108" s="426">
        <f>SUM(AF108,AI108,AL108,AO108,AR108,AU108,AX108,BA108)</f>
        <v>120</v>
      </c>
      <c r="U108" s="370"/>
      <c r="V108" s="370">
        <f>SUM(AG108,AJ108,AM108,AP108,AS108,AV108,AY108,BB108)</f>
        <v>70</v>
      </c>
      <c r="W108" s="371"/>
      <c r="X108" s="434">
        <v>42</v>
      </c>
      <c r="Y108" s="370"/>
      <c r="Z108" s="370">
        <v>28</v>
      </c>
      <c r="AA108" s="370"/>
      <c r="AB108" s="370"/>
      <c r="AC108" s="370"/>
      <c r="AD108" s="370"/>
      <c r="AE108" s="393"/>
      <c r="AF108" s="172"/>
      <c r="AG108" s="173"/>
      <c r="AH108" s="174"/>
      <c r="AI108" s="175"/>
      <c r="AJ108" s="173"/>
      <c r="AK108" s="182"/>
      <c r="AL108" s="172"/>
      <c r="AM108" s="173"/>
      <c r="AN108" s="174"/>
      <c r="AO108" s="175"/>
      <c r="AP108" s="173"/>
      <c r="AQ108" s="182"/>
      <c r="AR108" s="172">
        <v>120</v>
      </c>
      <c r="AS108" s="173">
        <v>70</v>
      </c>
      <c r="AT108" s="174">
        <v>3</v>
      </c>
      <c r="AU108" s="175"/>
      <c r="AV108" s="173"/>
      <c r="AW108" s="182"/>
      <c r="AX108" s="172"/>
      <c r="AY108" s="173"/>
      <c r="AZ108" s="174"/>
      <c r="BA108" s="175"/>
      <c r="BB108" s="173"/>
      <c r="BC108" s="182"/>
      <c r="BD108" s="800" t="s">
        <v>230</v>
      </c>
      <c r="BE108" s="550"/>
      <c r="BF108" s="550"/>
      <c r="BG108" s="550"/>
      <c r="BH108" s="550"/>
      <c r="BI108" s="551"/>
      <c r="BJ108" s="3"/>
      <c r="BK108" s="1"/>
      <c r="BN108" s="13"/>
      <c r="BO108" s="13"/>
      <c r="BQ108" s="3"/>
      <c r="BR108" s="3"/>
    </row>
    <row r="109" spans="1:16382" s="79" customFormat="1" ht="142.5" customHeight="1" thickBot="1" x14ac:dyDescent="0.5">
      <c r="A109" s="154" t="s">
        <v>295</v>
      </c>
      <c r="B109" s="381" t="s">
        <v>370</v>
      </c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2"/>
      <c r="P109" s="384">
        <v>7</v>
      </c>
      <c r="Q109" s="379"/>
      <c r="R109" s="379">
        <v>6</v>
      </c>
      <c r="S109" s="404"/>
      <c r="T109" s="354">
        <f>SUM(AF109,AI109,AL109,AO109,AR109,AU109,AX109,BA109)</f>
        <v>308</v>
      </c>
      <c r="U109" s="355"/>
      <c r="V109" s="355">
        <f>SUM(AG109,AJ109,AM109,AP109,AS109,AV109,AY109,BB109)</f>
        <v>138</v>
      </c>
      <c r="W109" s="356"/>
      <c r="X109" s="384">
        <v>66</v>
      </c>
      <c r="Y109" s="379"/>
      <c r="Z109" s="379">
        <v>72</v>
      </c>
      <c r="AA109" s="379"/>
      <c r="AB109" s="379"/>
      <c r="AC109" s="379"/>
      <c r="AD109" s="405"/>
      <c r="AE109" s="406"/>
      <c r="AF109" s="163"/>
      <c r="AG109" s="168"/>
      <c r="AH109" s="164"/>
      <c r="AI109" s="197"/>
      <c r="AJ109" s="179"/>
      <c r="AK109" s="198"/>
      <c r="AL109" s="163"/>
      <c r="AM109" s="168"/>
      <c r="AN109" s="164"/>
      <c r="AO109" s="225"/>
      <c r="AP109" s="223"/>
      <c r="AQ109" s="224"/>
      <c r="AR109" s="220"/>
      <c r="AS109" s="221"/>
      <c r="AT109" s="222"/>
      <c r="AU109" s="197">
        <v>108</v>
      </c>
      <c r="AV109" s="179">
        <v>58</v>
      </c>
      <c r="AW109" s="198">
        <v>3</v>
      </c>
      <c r="AX109" s="163">
        <v>200</v>
      </c>
      <c r="AY109" s="168">
        <v>80</v>
      </c>
      <c r="AZ109" s="164">
        <v>6</v>
      </c>
      <c r="BA109" s="197"/>
      <c r="BB109" s="179"/>
      <c r="BC109" s="198"/>
      <c r="BD109" s="800" t="s">
        <v>371</v>
      </c>
      <c r="BE109" s="550"/>
      <c r="BF109" s="550"/>
      <c r="BG109" s="550"/>
      <c r="BH109" s="550"/>
      <c r="BI109" s="550"/>
      <c r="BK109" s="1"/>
    </row>
    <row r="110" spans="1:16382" ht="50.25" customHeight="1" thickBot="1" x14ac:dyDescent="0.5">
      <c r="A110" s="68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69"/>
      <c r="AV110" s="69"/>
      <c r="AW110" s="69"/>
      <c r="AX110" s="69"/>
      <c r="AY110" s="69"/>
      <c r="AZ110" s="69"/>
      <c r="BA110" s="226"/>
      <c r="BB110" s="226"/>
      <c r="BC110" s="226"/>
      <c r="BD110" s="227"/>
      <c r="BE110" s="227"/>
      <c r="BF110" s="227"/>
      <c r="BG110" s="227"/>
      <c r="BH110" s="266"/>
      <c r="BI110" s="3"/>
      <c r="BJ110" s="3"/>
      <c r="BK110" s="1"/>
      <c r="BN110" s="13"/>
      <c r="BO110" s="13"/>
      <c r="BQ110" s="3"/>
      <c r="BR110" s="3"/>
    </row>
    <row r="111" spans="1:16382" ht="47.25" customHeight="1" thickBot="1" x14ac:dyDescent="0.5">
      <c r="A111" s="407" t="s">
        <v>96</v>
      </c>
      <c r="B111" s="410" t="s">
        <v>333</v>
      </c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2"/>
      <c r="P111" s="419" t="s">
        <v>8</v>
      </c>
      <c r="Q111" s="394"/>
      <c r="R111" s="394" t="s">
        <v>9</v>
      </c>
      <c r="S111" s="395"/>
      <c r="T111" s="714" t="s">
        <v>10</v>
      </c>
      <c r="U111" s="715"/>
      <c r="V111" s="715"/>
      <c r="W111" s="715"/>
      <c r="X111" s="403"/>
      <c r="Y111" s="403"/>
      <c r="Z111" s="403"/>
      <c r="AA111" s="403"/>
      <c r="AB111" s="403"/>
      <c r="AC111" s="403"/>
      <c r="AD111" s="403"/>
      <c r="AE111" s="487"/>
      <c r="AF111" s="402" t="s">
        <v>34</v>
      </c>
      <c r="AG111" s="403"/>
      <c r="AH111" s="403"/>
      <c r="AI111" s="403"/>
      <c r="AJ111" s="403"/>
      <c r="AK111" s="403"/>
      <c r="AL111" s="403"/>
      <c r="AM111" s="403"/>
      <c r="AN111" s="403"/>
      <c r="AO111" s="403"/>
      <c r="AP111" s="403"/>
      <c r="AQ111" s="403"/>
      <c r="AR111" s="403"/>
      <c r="AS111" s="403"/>
      <c r="AT111" s="403"/>
      <c r="AU111" s="403"/>
      <c r="AV111" s="403"/>
      <c r="AW111" s="403"/>
      <c r="AX111" s="403"/>
      <c r="AY111" s="403"/>
      <c r="AZ111" s="403"/>
      <c r="BA111" s="403"/>
      <c r="BB111" s="403"/>
      <c r="BC111" s="403"/>
      <c r="BD111" s="822" t="s">
        <v>97</v>
      </c>
      <c r="BE111" s="823"/>
      <c r="BF111" s="823"/>
      <c r="BG111" s="823"/>
      <c r="BH111" s="823"/>
      <c r="BI111" s="824"/>
      <c r="BJ111" s="3"/>
      <c r="BK111" s="1">
        <f t="shared" ref="BK111:BK125" si="39">SUM(X110:AE110)</f>
        <v>0</v>
      </c>
      <c r="BN111" s="13"/>
      <c r="BO111" s="13"/>
      <c r="BQ111" s="3"/>
      <c r="BR111" s="3"/>
    </row>
    <row r="112" spans="1:16382" ht="53.25" customHeight="1" thickBot="1" x14ac:dyDescent="0.5">
      <c r="A112" s="408"/>
      <c r="B112" s="413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5"/>
      <c r="P112" s="420"/>
      <c r="Q112" s="396"/>
      <c r="R112" s="396"/>
      <c r="S112" s="397"/>
      <c r="T112" s="400" t="s">
        <v>5</v>
      </c>
      <c r="U112" s="396"/>
      <c r="V112" s="396" t="s">
        <v>11</v>
      </c>
      <c r="W112" s="397"/>
      <c r="X112" s="388" t="s">
        <v>12</v>
      </c>
      <c r="Y112" s="389"/>
      <c r="Z112" s="389"/>
      <c r="AA112" s="389"/>
      <c r="AB112" s="389"/>
      <c r="AC112" s="389"/>
      <c r="AD112" s="389"/>
      <c r="AE112" s="439"/>
      <c r="AF112" s="440" t="s">
        <v>14</v>
      </c>
      <c r="AG112" s="389"/>
      <c r="AH112" s="389"/>
      <c r="AI112" s="389"/>
      <c r="AJ112" s="389"/>
      <c r="AK112" s="390"/>
      <c r="AL112" s="388" t="s">
        <v>15</v>
      </c>
      <c r="AM112" s="389"/>
      <c r="AN112" s="389"/>
      <c r="AO112" s="389"/>
      <c r="AP112" s="389"/>
      <c r="AQ112" s="439"/>
      <c r="AR112" s="440" t="s">
        <v>16</v>
      </c>
      <c r="AS112" s="389"/>
      <c r="AT112" s="389"/>
      <c r="AU112" s="389"/>
      <c r="AV112" s="389"/>
      <c r="AW112" s="390"/>
      <c r="AX112" s="388" t="s">
        <v>156</v>
      </c>
      <c r="AY112" s="389"/>
      <c r="AZ112" s="389"/>
      <c r="BA112" s="389"/>
      <c r="BB112" s="389"/>
      <c r="BC112" s="439"/>
      <c r="BD112" s="825"/>
      <c r="BE112" s="826"/>
      <c r="BF112" s="826"/>
      <c r="BG112" s="826"/>
      <c r="BH112" s="826"/>
      <c r="BI112" s="827"/>
      <c r="BJ112" s="3"/>
      <c r="BK112" s="1">
        <f t="shared" si="39"/>
        <v>0</v>
      </c>
      <c r="BN112" s="13"/>
      <c r="BO112" s="13"/>
      <c r="BQ112" s="3"/>
      <c r="BR112" s="3"/>
    </row>
    <row r="113" spans="1:2642" ht="76.900000000000006" customHeight="1" thickBot="1" x14ac:dyDescent="0.5">
      <c r="A113" s="408"/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5"/>
      <c r="P113" s="420"/>
      <c r="Q113" s="396"/>
      <c r="R113" s="396"/>
      <c r="S113" s="397"/>
      <c r="T113" s="400"/>
      <c r="U113" s="396"/>
      <c r="V113" s="396"/>
      <c r="W113" s="397"/>
      <c r="X113" s="441" t="s">
        <v>13</v>
      </c>
      <c r="Y113" s="502"/>
      <c r="Z113" s="394" t="s">
        <v>98</v>
      </c>
      <c r="AA113" s="394"/>
      <c r="AB113" s="506" t="s">
        <v>99</v>
      </c>
      <c r="AC113" s="442"/>
      <c r="AD113" s="442" t="s">
        <v>70</v>
      </c>
      <c r="AE113" s="443"/>
      <c r="AF113" s="375" t="s">
        <v>151</v>
      </c>
      <c r="AG113" s="373"/>
      <c r="AH113" s="374"/>
      <c r="AI113" s="375" t="s">
        <v>351</v>
      </c>
      <c r="AJ113" s="373"/>
      <c r="AK113" s="376"/>
      <c r="AL113" s="372" t="s">
        <v>176</v>
      </c>
      <c r="AM113" s="373"/>
      <c r="AN113" s="374"/>
      <c r="AO113" s="375" t="s">
        <v>177</v>
      </c>
      <c r="AP113" s="373"/>
      <c r="AQ113" s="376"/>
      <c r="AR113" s="372" t="s">
        <v>152</v>
      </c>
      <c r="AS113" s="373"/>
      <c r="AT113" s="374"/>
      <c r="AU113" s="375" t="s">
        <v>153</v>
      </c>
      <c r="AV113" s="373"/>
      <c r="AW113" s="376"/>
      <c r="AX113" s="372" t="s">
        <v>185</v>
      </c>
      <c r="AY113" s="373"/>
      <c r="AZ113" s="374"/>
      <c r="BA113" s="385" t="s">
        <v>154</v>
      </c>
      <c r="BB113" s="386"/>
      <c r="BC113" s="392"/>
      <c r="BD113" s="825"/>
      <c r="BE113" s="826"/>
      <c r="BF113" s="826"/>
      <c r="BG113" s="826"/>
      <c r="BH113" s="826"/>
      <c r="BI113" s="827"/>
      <c r="BJ113" s="3"/>
      <c r="BK113" s="1">
        <f t="shared" si="39"/>
        <v>0</v>
      </c>
      <c r="BN113" s="13"/>
      <c r="BO113" s="13"/>
      <c r="BQ113" s="3"/>
      <c r="BR113" s="3"/>
    </row>
    <row r="114" spans="1:2642" ht="166.5" customHeight="1" thickBot="1" x14ac:dyDescent="0.5">
      <c r="A114" s="409"/>
      <c r="B114" s="416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8"/>
      <c r="P114" s="421"/>
      <c r="Q114" s="398"/>
      <c r="R114" s="398"/>
      <c r="S114" s="399"/>
      <c r="T114" s="401"/>
      <c r="U114" s="398"/>
      <c r="V114" s="398"/>
      <c r="W114" s="399"/>
      <c r="X114" s="401"/>
      <c r="Y114" s="399"/>
      <c r="Z114" s="398"/>
      <c r="AA114" s="398"/>
      <c r="AB114" s="421"/>
      <c r="AC114" s="398"/>
      <c r="AD114" s="398"/>
      <c r="AE114" s="444"/>
      <c r="AF114" s="57" t="s">
        <v>3</v>
      </c>
      <c r="AG114" s="58" t="s">
        <v>17</v>
      </c>
      <c r="AH114" s="59" t="s">
        <v>18</v>
      </c>
      <c r="AI114" s="60" t="s">
        <v>3</v>
      </c>
      <c r="AJ114" s="58" t="s">
        <v>17</v>
      </c>
      <c r="AK114" s="61" t="s">
        <v>18</v>
      </c>
      <c r="AL114" s="57" t="s">
        <v>3</v>
      </c>
      <c r="AM114" s="58" t="s">
        <v>17</v>
      </c>
      <c r="AN114" s="59" t="s">
        <v>18</v>
      </c>
      <c r="AO114" s="60" t="s">
        <v>3</v>
      </c>
      <c r="AP114" s="58" t="s">
        <v>17</v>
      </c>
      <c r="AQ114" s="61" t="s">
        <v>18</v>
      </c>
      <c r="AR114" s="57" t="s">
        <v>3</v>
      </c>
      <c r="AS114" s="58" t="s">
        <v>17</v>
      </c>
      <c r="AT114" s="59" t="s">
        <v>18</v>
      </c>
      <c r="AU114" s="60" t="s">
        <v>3</v>
      </c>
      <c r="AV114" s="58" t="s">
        <v>17</v>
      </c>
      <c r="AW114" s="61" t="s">
        <v>18</v>
      </c>
      <c r="AX114" s="57" t="s">
        <v>3</v>
      </c>
      <c r="AY114" s="58" t="s">
        <v>17</v>
      </c>
      <c r="AZ114" s="59" t="s">
        <v>18</v>
      </c>
      <c r="BA114" s="60" t="s">
        <v>3</v>
      </c>
      <c r="BB114" s="58" t="s">
        <v>17</v>
      </c>
      <c r="BC114" s="61" t="s">
        <v>18</v>
      </c>
      <c r="BD114" s="828"/>
      <c r="BE114" s="829"/>
      <c r="BF114" s="829"/>
      <c r="BG114" s="829"/>
      <c r="BH114" s="829"/>
      <c r="BI114" s="830"/>
      <c r="BJ114" s="3"/>
      <c r="BK114" s="1">
        <f t="shared" si="39"/>
        <v>0</v>
      </c>
      <c r="BN114" s="13"/>
      <c r="BO114" s="13"/>
      <c r="BQ114" s="3"/>
      <c r="BR114" s="3"/>
    </row>
    <row r="115" spans="1:2642" ht="75" customHeight="1" x14ac:dyDescent="0.45">
      <c r="A115" s="102" t="s">
        <v>222</v>
      </c>
      <c r="B115" s="423" t="s">
        <v>261</v>
      </c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5"/>
      <c r="P115" s="357"/>
      <c r="Q115" s="355"/>
      <c r="R115" s="355"/>
      <c r="S115" s="356"/>
      <c r="T115" s="357"/>
      <c r="U115" s="355"/>
      <c r="V115" s="355"/>
      <c r="W115" s="358"/>
      <c r="X115" s="354"/>
      <c r="Y115" s="355"/>
      <c r="Z115" s="355"/>
      <c r="AA115" s="355"/>
      <c r="AB115" s="354"/>
      <c r="AC115" s="355"/>
      <c r="AD115" s="495"/>
      <c r="AE115" s="522"/>
      <c r="AF115" s="167"/>
      <c r="AG115" s="168"/>
      <c r="AH115" s="171"/>
      <c r="AI115" s="167"/>
      <c r="AJ115" s="168"/>
      <c r="AK115" s="171"/>
      <c r="AL115" s="163"/>
      <c r="AM115" s="168"/>
      <c r="AN115" s="164"/>
      <c r="AO115" s="167"/>
      <c r="AP115" s="168"/>
      <c r="AQ115" s="171"/>
      <c r="AR115" s="163"/>
      <c r="AS115" s="168"/>
      <c r="AT115" s="164"/>
      <c r="AU115" s="167"/>
      <c r="AV115" s="168"/>
      <c r="AW115" s="171"/>
      <c r="AX115" s="167"/>
      <c r="AY115" s="168"/>
      <c r="AZ115" s="171"/>
      <c r="BA115" s="163"/>
      <c r="BB115" s="168"/>
      <c r="BC115" s="171"/>
      <c r="BD115" s="831">
        <f>SUM(X115:AE115)</f>
        <v>0</v>
      </c>
      <c r="BE115" s="832"/>
      <c r="BF115" s="832"/>
      <c r="BG115" s="832"/>
      <c r="BH115" s="832"/>
      <c r="BI115" s="833"/>
      <c r="BJ115" s="3"/>
      <c r="BK115" s="1">
        <f t="shared" si="39"/>
        <v>0</v>
      </c>
      <c r="BN115" s="13"/>
      <c r="BO115" s="13"/>
      <c r="BQ115" s="3"/>
      <c r="BR115" s="3"/>
    </row>
    <row r="116" spans="1:2642" ht="52.5" customHeight="1" x14ac:dyDescent="0.45">
      <c r="A116" s="193" t="s">
        <v>330</v>
      </c>
      <c r="B116" s="430" t="s">
        <v>221</v>
      </c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2"/>
      <c r="P116" s="391">
        <v>7</v>
      </c>
      <c r="Q116" s="354"/>
      <c r="R116" s="356"/>
      <c r="S116" s="433"/>
      <c r="T116" s="357">
        <f>SUM(AF116,AI116,AL116,AO116,AR116,AU116,AX116,BA116)</f>
        <v>112</v>
      </c>
      <c r="U116" s="356"/>
      <c r="V116" s="356">
        <f>SUM(AG116,AJ116,AM116,AP116,AS116,AV116,AY116,BB116)</f>
        <v>70</v>
      </c>
      <c r="W116" s="383"/>
      <c r="X116" s="433">
        <v>34</v>
      </c>
      <c r="Y116" s="433"/>
      <c r="Z116" s="593">
        <v>36</v>
      </c>
      <c r="AA116" s="594"/>
      <c r="AB116" s="645"/>
      <c r="AC116" s="594"/>
      <c r="AD116" s="495"/>
      <c r="AE116" s="522"/>
      <c r="AF116" s="167"/>
      <c r="AG116" s="168"/>
      <c r="AH116" s="171"/>
      <c r="AI116" s="167"/>
      <c r="AJ116" s="173"/>
      <c r="AK116" s="182"/>
      <c r="AL116" s="172"/>
      <c r="AM116" s="173"/>
      <c r="AN116" s="174"/>
      <c r="AO116" s="175"/>
      <c r="AP116" s="173"/>
      <c r="AQ116" s="182"/>
      <c r="AR116" s="172"/>
      <c r="AS116" s="173"/>
      <c r="AT116" s="174"/>
      <c r="AU116" s="175"/>
      <c r="AV116" s="173"/>
      <c r="AW116" s="182"/>
      <c r="AX116" s="175">
        <v>112</v>
      </c>
      <c r="AY116" s="173">
        <v>70</v>
      </c>
      <c r="AZ116" s="182">
        <v>3</v>
      </c>
      <c r="BA116" s="163"/>
      <c r="BB116" s="168"/>
      <c r="BC116" s="171"/>
      <c r="BD116" s="834" t="s">
        <v>251</v>
      </c>
      <c r="BE116" s="835"/>
      <c r="BF116" s="835"/>
      <c r="BG116" s="835"/>
      <c r="BH116" s="835"/>
      <c r="BI116" s="836"/>
      <c r="BJ116" s="3"/>
      <c r="BK116" s="1">
        <f t="shared" si="39"/>
        <v>0</v>
      </c>
      <c r="BN116" s="15"/>
      <c r="BO116" s="15"/>
      <c r="BP116" s="15"/>
      <c r="BQ116" s="3"/>
      <c r="BR116" s="3"/>
    </row>
    <row r="117" spans="1:2642" ht="84" customHeight="1" x14ac:dyDescent="0.45">
      <c r="A117" s="454" t="s">
        <v>331</v>
      </c>
      <c r="B117" s="380" t="s">
        <v>278</v>
      </c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422"/>
      <c r="P117" s="354">
        <v>7</v>
      </c>
      <c r="Q117" s="355"/>
      <c r="R117" s="355"/>
      <c r="S117" s="356"/>
      <c r="T117" s="357">
        <f>SUM(AF117,AI117,AL117,AO117,AR117,AU117,AX117,BA117)</f>
        <v>200</v>
      </c>
      <c r="U117" s="355"/>
      <c r="V117" s="355">
        <f>SUM(AG117,AJ117,AM117,AP117,AS117,AV117,AY117,BB117)</f>
        <v>80</v>
      </c>
      <c r="W117" s="358"/>
      <c r="X117" s="354">
        <v>32</v>
      </c>
      <c r="Y117" s="356"/>
      <c r="Z117" s="355">
        <v>32</v>
      </c>
      <c r="AA117" s="355"/>
      <c r="AB117" s="354">
        <v>16</v>
      </c>
      <c r="AC117" s="355"/>
      <c r="AD117" s="355"/>
      <c r="AE117" s="356"/>
      <c r="AF117" s="167"/>
      <c r="AG117" s="168"/>
      <c r="AH117" s="171"/>
      <c r="AI117" s="167"/>
      <c r="AJ117" s="168"/>
      <c r="AK117" s="171"/>
      <c r="AL117" s="163"/>
      <c r="AM117" s="168"/>
      <c r="AN117" s="164"/>
      <c r="AO117" s="167"/>
      <c r="AP117" s="168"/>
      <c r="AQ117" s="171"/>
      <c r="AR117" s="163"/>
      <c r="AS117" s="168"/>
      <c r="AT117" s="164"/>
      <c r="AU117" s="167"/>
      <c r="AV117" s="168"/>
      <c r="AW117" s="171"/>
      <c r="AX117" s="167">
        <v>200</v>
      </c>
      <c r="AY117" s="168">
        <v>80</v>
      </c>
      <c r="AZ117" s="171">
        <v>6</v>
      </c>
      <c r="BA117" s="163"/>
      <c r="BB117" s="168"/>
      <c r="BC117" s="171"/>
      <c r="BD117" s="837" t="s">
        <v>252</v>
      </c>
      <c r="BE117" s="773"/>
      <c r="BF117" s="773"/>
      <c r="BG117" s="773"/>
      <c r="BH117" s="773"/>
      <c r="BI117" s="774"/>
      <c r="BJ117" s="3"/>
      <c r="BK117" s="1">
        <f t="shared" si="39"/>
        <v>70</v>
      </c>
      <c r="BN117" s="13"/>
      <c r="BO117" s="13"/>
      <c r="BQ117" s="3"/>
      <c r="BR117" s="3"/>
    </row>
    <row r="118" spans="1:2642" ht="95.25" customHeight="1" x14ac:dyDescent="0.45">
      <c r="A118" s="454"/>
      <c r="B118" s="380" t="s">
        <v>279</v>
      </c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422"/>
      <c r="P118" s="354"/>
      <c r="Q118" s="355"/>
      <c r="R118" s="355"/>
      <c r="S118" s="356"/>
      <c r="T118" s="357">
        <f>SUM(AF118,AI118,AL118,AO118,AR118,AU118,AX118,BA118)</f>
        <v>30</v>
      </c>
      <c r="U118" s="355"/>
      <c r="V118" s="355">
        <f>SUM(AG118,AJ118,AM118,AP118,AS118,AV118,AY118,BB118)</f>
        <v>0</v>
      </c>
      <c r="W118" s="358"/>
      <c r="X118" s="354"/>
      <c r="Y118" s="356"/>
      <c r="Z118" s="355"/>
      <c r="AA118" s="355"/>
      <c r="AB118" s="354"/>
      <c r="AC118" s="355"/>
      <c r="AD118" s="355"/>
      <c r="AE118" s="356"/>
      <c r="AF118" s="167"/>
      <c r="AG118" s="168"/>
      <c r="AH118" s="171"/>
      <c r="AI118" s="167"/>
      <c r="AJ118" s="168"/>
      <c r="AK118" s="171"/>
      <c r="AL118" s="163"/>
      <c r="AM118" s="168"/>
      <c r="AN118" s="164"/>
      <c r="AO118" s="167"/>
      <c r="AP118" s="168"/>
      <c r="AQ118" s="171"/>
      <c r="AR118" s="163"/>
      <c r="AS118" s="168"/>
      <c r="AT118" s="164"/>
      <c r="AU118" s="167"/>
      <c r="AV118" s="168"/>
      <c r="AW118" s="171"/>
      <c r="AX118" s="167">
        <v>30</v>
      </c>
      <c r="AY118" s="168"/>
      <c r="AZ118" s="171">
        <v>1</v>
      </c>
      <c r="BA118" s="163"/>
      <c r="BB118" s="168"/>
      <c r="BC118" s="171"/>
      <c r="BD118" s="837" t="s">
        <v>378</v>
      </c>
      <c r="BE118" s="773"/>
      <c r="BF118" s="773"/>
      <c r="BG118" s="773"/>
      <c r="BH118" s="773"/>
      <c r="BI118" s="774"/>
      <c r="BJ118" s="3"/>
      <c r="BK118" s="1">
        <f t="shared" si="39"/>
        <v>80</v>
      </c>
      <c r="BN118" s="13"/>
      <c r="BO118" s="13"/>
      <c r="BQ118" s="3"/>
      <c r="BR118" s="3"/>
    </row>
    <row r="119" spans="1:2642" ht="69.75" customHeight="1" thickBot="1" x14ac:dyDescent="0.5">
      <c r="A119" s="90" t="s">
        <v>332</v>
      </c>
      <c r="B119" s="427" t="s">
        <v>376</v>
      </c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9"/>
      <c r="P119" s="426"/>
      <c r="Q119" s="370"/>
      <c r="R119" s="370">
        <v>7</v>
      </c>
      <c r="S119" s="371"/>
      <c r="T119" s="384">
        <f>SUM(AF119,AI119,AL119,AO119,AR119,AU119,AX119,BA119)</f>
        <v>200</v>
      </c>
      <c r="U119" s="379"/>
      <c r="V119" s="379">
        <f>SUM(AG119,AJ119,AM119,AP119,AS119,AV119,AY119,BB119)</f>
        <v>78</v>
      </c>
      <c r="W119" s="404"/>
      <c r="X119" s="426">
        <v>42</v>
      </c>
      <c r="Y119" s="371"/>
      <c r="Z119" s="370">
        <v>36</v>
      </c>
      <c r="AA119" s="370"/>
      <c r="AB119" s="426"/>
      <c r="AC119" s="370"/>
      <c r="AD119" s="370"/>
      <c r="AE119" s="371"/>
      <c r="AF119" s="197"/>
      <c r="AG119" s="179"/>
      <c r="AH119" s="198"/>
      <c r="AI119" s="175"/>
      <c r="AJ119" s="173"/>
      <c r="AK119" s="182"/>
      <c r="AL119" s="172"/>
      <c r="AM119" s="173"/>
      <c r="AN119" s="174"/>
      <c r="AO119" s="175"/>
      <c r="AP119" s="173"/>
      <c r="AQ119" s="182"/>
      <c r="AR119" s="172"/>
      <c r="AS119" s="173"/>
      <c r="AT119" s="174"/>
      <c r="AU119" s="175"/>
      <c r="AV119" s="173"/>
      <c r="AW119" s="182"/>
      <c r="AX119" s="175">
        <v>200</v>
      </c>
      <c r="AY119" s="173">
        <v>78</v>
      </c>
      <c r="AZ119" s="182">
        <v>6</v>
      </c>
      <c r="BA119" s="172"/>
      <c r="BB119" s="173"/>
      <c r="BC119" s="182"/>
      <c r="BD119" s="630" t="s">
        <v>377</v>
      </c>
      <c r="BE119" s="631"/>
      <c r="BF119" s="631"/>
      <c r="BG119" s="631"/>
      <c r="BH119" s="631"/>
      <c r="BI119" s="632"/>
      <c r="BJ119" s="3"/>
      <c r="BK119" s="1">
        <f t="shared" si="39"/>
        <v>0</v>
      </c>
      <c r="BN119" s="15"/>
      <c r="BO119" s="15"/>
      <c r="BP119" s="15"/>
      <c r="BQ119" s="3"/>
      <c r="BR119" s="3"/>
    </row>
    <row r="120" spans="1:2642" s="92" customFormat="1" ht="39.75" customHeight="1" thickBot="1" x14ac:dyDescent="0.5">
      <c r="A120" s="91" t="s">
        <v>381</v>
      </c>
      <c r="B120" s="491" t="s">
        <v>105</v>
      </c>
      <c r="C120" s="596"/>
      <c r="D120" s="596"/>
      <c r="E120" s="596"/>
      <c r="F120" s="596"/>
      <c r="G120" s="596"/>
      <c r="H120" s="596"/>
      <c r="I120" s="596"/>
      <c r="J120" s="596"/>
      <c r="K120" s="596"/>
      <c r="L120" s="596"/>
      <c r="M120" s="596"/>
      <c r="N120" s="596"/>
      <c r="O120" s="597"/>
      <c r="P120" s="523"/>
      <c r="Q120" s="378"/>
      <c r="R120" s="476"/>
      <c r="S120" s="556"/>
      <c r="T120" s="377" t="s">
        <v>415</v>
      </c>
      <c r="U120" s="378"/>
      <c r="V120" s="378" t="s">
        <v>387</v>
      </c>
      <c r="W120" s="524"/>
      <c r="X120" s="377" t="s">
        <v>184</v>
      </c>
      <c r="Y120" s="378"/>
      <c r="Z120" s="378"/>
      <c r="AA120" s="378"/>
      <c r="AB120" s="378" t="s">
        <v>159</v>
      </c>
      <c r="AC120" s="378"/>
      <c r="AD120" s="378"/>
      <c r="AE120" s="524"/>
      <c r="AF120" s="312"/>
      <c r="AG120" s="305"/>
      <c r="AH120" s="314"/>
      <c r="AI120" s="312"/>
      <c r="AJ120" s="305"/>
      <c r="AK120" s="308"/>
      <c r="AL120" s="307"/>
      <c r="AM120" s="305"/>
      <c r="AN120" s="308"/>
      <c r="AO120" s="306"/>
      <c r="AP120" s="305"/>
      <c r="AQ120" s="308"/>
      <c r="AR120" s="306" t="s">
        <v>184</v>
      </c>
      <c r="AS120" s="305" t="s">
        <v>184</v>
      </c>
      <c r="AT120" s="308"/>
      <c r="AU120" s="306" t="s">
        <v>184</v>
      </c>
      <c r="AV120" s="305" t="s">
        <v>184</v>
      </c>
      <c r="AW120" s="308"/>
      <c r="AX120" s="312" t="s">
        <v>416</v>
      </c>
      <c r="AY120" s="305" t="s">
        <v>184</v>
      </c>
      <c r="AZ120" s="314"/>
      <c r="BA120" s="200"/>
      <c r="BB120" s="201"/>
      <c r="BC120" s="212"/>
      <c r="BD120" s="815">
        <f>SUM(X120:AE120)</f>
        <v>0</v>
      </c>
      <c r="BE120" s="816"/>
      <c r="BF120" s="816"/>
      <c r="BG120" s="816"/>
      <c r="BH120" s="816"/>
      <c r="BI120" s="817"/>
      <c r="BK120" s="1">
        <f t="shared" si="39"/>
        <v>78</v>
      </c>
    </row>
    <row r="121" spans="1:2642" ht="44.25" customHeight="1" x14ac:dyDescent="0.45">
      <c r="A121" s="63" t="s">
        <v>382</v>
      </c>
      <c r="B121" s="580" t="s">
        <v>157</v>
      </c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2"/>
      <c r="P121" s="470"/>
      <c r="Q121" s="495"/>
      <c r="R121" s="522"/>
      <c r="S121" s="598"/>
      <c r="T121" s="589" t="s">
        <v>159</v>
      </c>
      <c r="U121" s="469"/>
      <c r="V121" s="522" t="s">
        <v>159</v>
      </c>
      <c r="W121" s="598"/>
      <c r="X121" s="469"/>
      <c r="Y121" s="470"/>
      <c r="Z121" s="522"/>
      <c r="AA121" s="470"/>
      <c r="AB121" s="522" t="s">
        <v>159</v>
      </c>
      <c r="AC121" s="469"/>
      <c r="AD121" s="522"/>
      <c r="AE121" s="598"/>
      <c r="AF121" s="313"/>
      <c r="AG121" s="311"/>
      <c r="AH121" s="309"/>
      <c r="AI121" s="313"/>
      <c r="AJ121" s="311"/>
      <c r="AK121" s="309"/>
      <c r="AL121" s="313"/>
      <c r="AM121" s="311"/>
      <c r="AN121" s="309"/>
      <c r="AO121" s="313"/>
      <c r="AP121" s="311"/>
      <c r="AQ121" s="309"/>
      <c r="AR121" s="313" t="s">
        <v>184</v>
      </c>
      <c r="AS121" s="311" t="s">
        <v>184</v>
      </c>
      <c r="AT121" s="309"/>
      <c r="AU121" s="313" t="s">
        <v>184</v>
      </c>
      <c r="AV121" s="311" t="s">
        <v>184</v>
      </c>
      <c r="AW121" s="309"/>
      <c r="AX121" s="313"/>
      <c r="AY121" s="311"/>
      <c r="AZ121" s="309"/>
      <c r="BA121" s="217"/>
      <c r="BB121" s="181"/>
      <c r="BC121" s="203"/>
      <c r="BD121" s="744">
        <f>SUM(X121:AE121)</f>
        <v>0</v>
      </c>
      <c r="BE121" s="745"/>
      <c r="BF121" s="745"/>
      <c r="BG121" s="745"/>
      <c r="BH121" s="745"/>
      <c r="BI121" s="746"/>
      <c r="BJ121" s="3"/>
      <c r="BK121" s="1">
        <f t="shared" si="39"/>
        <v>0</v>
      </c>
      <c r="BN121" s="13"/>
      <c r="BO121" s="13"/>
      <c r="BQ121" s="3"/>
      <c r="BR121" s="3"/>
    </row>
    <row r="122" spans="1:2642" ht="48" customHeight="1" thickBot="1" x14ac:dyDescent="0.5">
      <c r="A122" s="90" t="s">
        <v>383</v>
      </c>
      <c r="B122" s="427" t="s">
        <v>255</v>
      </c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9"/>
      <c r="P122" s="426"/>
      <c r="Q122" s="370"/>
      <c r="R122" s="371" t="s">
        <v>366</v>
      </c>
      <c r="S122" s="466"/>
      <c r="T122" s="434" t="s">
        <v>416</v>
      </c>
      <c r="U122" s="370"/>
      <c r="V122" s="370" t="s">
        <v>184</v>
      </c>
      <c r="W122" s="371"/>
      <c r="X122" s="434" t="s">
        <v>184</v>
      </c>
      <c r="Y122" s="371"/>
      <c r="Z122" s="370"/>
      <c r="AA122" s="370"/>
      <c r="AB122" s="426"/>
      <c r="AC122" s="370"/>
      <c r="AD122" s="370"/>
      <c r="AE122" s="393"/>
      <c r="AF122" s="304"/>
      <c r="AG122" s="302"/>
      <c r="AH122" s="315"/>
      <c r="AI122" s="304"/>
      <c r="AJ122" s="302"/>
      <c r="AK122" s="291"/>
      <c r="AL122" s="303"/>
      <c r="AM122" s="302"/>
      <c r="AN122" s="310"/>
      <c r="AO122" s="303"/>
      <c r="AP122" s="302"/>
      <c r="AQ122" s="310"/>
      <c r="AR122" s="303"/>
      <c r="AS122" s="302"/>
      <c r="AT122" s="310"/>
      <c r="AU122" s="303"/>
      <c r="AV122" s="302"/>
      <c r="AW122" s="310"/>
      <c r="AX122" s="304" t="s">
        <v>416</v>
      </c>
      <c r="AY122" s="302" t="s">
        <v>184</v>
      </c>
      <c r="AZ122" s="315"/>
      <c r="BA122" s="175"/>
      <c r="BB122" s="173"/>
      <c r="BC122" s="182"/>
      <c r="BD122" s="747" t="s">
        <v>320</v>
      </c>
      <c r="BE122" s="748"/>
      <c r="BF122" s="748"/>
      <c r="BG122" s="748"/>
      <c r="BH122" s="748"/>
      <c r="BI122" s="749"/>
      <c r="BJ122" s="3"/>
      <c r="BK122" s="1">
        <f t="shared" si="39"/>
        <v>0</v>
      </c>
      <c r="BN122" s="13"/>
      <c r="BO122" s="13"/>
      <c r="BQ122" s="3"/>
      <c r="BR122" s="3"/>
    </row>
    <row r="123" spans="1:2642" s="92" customFormat="1" ht="51" customHeight="1" thickBot="1" x14ac:dyDescent="0.5">
      <c r="A123" s="292" t="s">
        <v>384</v>
      </c>
      <c r="B123" s="491" t="s">
        <v>106</v>
      </c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7"/>
      <c r="P123" s="440"/>
      <c r="Q123" s="389"/>
      <c r="R123" s="389"/>
      <c r="S123" s="390"/>
      <c r="T123" s="707" t="s">
        <v>417</v>
      </c>
      <c r="U123" s="587"/>
      <c r="V123" s="587" t="s">
        <v>417</v>
      </c>
      <c r="W123" s="588"/>
      <c r="X123" s="595"/>
      <c r="Y123" s="587"/>
      <c r="Z123" s="587"/>
      <c r="AA123" s="587"/>
      <c r="AB123" s="587" t="s">
        <v>417</v>
      </c>
      <c r="AC123" s="587"/>
      <c r="AD123" s="595"/>
      <c r="AE123" s="722"/>
      <c r="AF123" s="316" t="s">
        <v>158</v>
      </c>
      <c r="AG123" s="317" t="s">
        <v>158</v>
      </c>
      <c r="AH123" s="318"/>
      <c r="AI123" s="319" t="s">
        <v>158</v>
      </c>
      <c r="AJ123" s="317" t="s">
        <v>158</v>
      </c>
      <c r="AK123" s="318"/>
      <c r="AL123" s="319" t="s">
        <v>158</v>
      </c>
      <c r="AM123" s="317" t="s">
        <v>158</v>
      </c>
      <c r="AN123" s="318"/>
      <c r="AO123" s="319" t="s">
        <v>158</v>
      </c>
      <c r="AP123" s="317" t="s">
        <v>158</v>
      </c>
      <c r="AQ123" s="320"/>
      <c r="AR123" s="316" t="s">
        <v>184</v>
      </c>
      <c r="AS123" s="317" t="s">
        <v>184</v>
      </c>
      <c r="AT123" s="320"/>
      <c r="AU123" s="316" t="s">
        <v>184</v>
      </c>
      <c r="AV123" s="317" t="s">
        <v>184</v>
      </c>
      <c r="AW123" s="318"/>
      <c r="AX123" s="186"/>
      <c r="AY123" s="184"/>
      <c r="AZ123" s="187"/>
      <c r="BA123" s="183"/>
      <c r="BB123" s="184"/>
      <c r="BC123" s="185"/>
      <c r="BD123" s="815">
        <f>SUM(X123:AE123)</f>
        <v>0</v>
      </c>
      <c r="BE123" s="816"/>
      <c r="BF123" s="816"/>
      <c r="BG123" s="816"/>
      <c r="BH123" s="816"/>
      <c r="BI123" s="817"/>
      <c r="BK123" s="1">
        <f t="shared" si="39"/>
        <v>0</v>
      </c>
    </row>
    <row r="124" spans="1:2642" ht="45" customHeight="1" thickBot="1" x14ac:dyDescent="0.5">
      <c r="A124" s="170" t="s">
        <v>385</v>
      </c>
      <c r="B124" s="708" t="s">
        <v>157</v>
      </c>
      <c r="C124" s="709"/>
      <c r="D124" s="709"/>
      <c r="E124" s="709"/>
      <c r="F124" s="709"/>
      <c r="G124" s="709"/>
      <c r="H124" s="709"/>
      <c r="I124" s="709"/>
      <c r="J124" s="709"/>
      <c r="K124" s="709"/>
      <c r="L124" s="709"/>
      <c r="M124" s="709"/>
      <c r="N124" s="709"/>
      <c r="O124" s="710"/>
      <c r="P124" s="649"/>
      <c r="Q124" s="373"/>
      <c r="R124" s="717" t="s">
        <v>263</v>
      </c>
      <c r="S124" s="718"/>
      <c r="T124" s="592" t="s">
        <v>417</v>
      </c>
      <c r="U124" s="586"/>
      <c r="V124" s="586" t="s">
        <v>417</v>
      </c>
      <c r="W124" s="719"/>
      <c r="X124" s="590"/>
      <c r="Y124" s="586"/>
      <c r="Z124" s="586"/>
      <c r="AA124" s="586"/>
      <c r="AB124" s="586" t="s">
        <v>417</v>
      </c>
      <c r="AC124" s="586"/>
      <c r="AD124" s="590"/>
      <c r="AE124" s="591"/>
      <c r="AF124" s="321" t="s">
        <v>158</v>
      </c>
      <c r="AG124" s="322" t="s">
        <v>158</v>
      </c>
      <c r="AH124" s="323"/>
      <c r="AI124" s="324" t="s">
        <v>158</v>
      </c>
      <c r="AJ124" s="322" t="s">
        <v>158</v>
      </c>
      <c r="AK124" s="323"/>
      <c r="AL124" s="324" t="s">
        <v>158</v>
      </c>
      <c r="AM124" s="322" t="s">
        <v>158</v>
      </c>
      <c r="AN124" s="323"/>
      <c r="AO124" s="324" t="s">
        <v>158</v>
      </c>
      <c r="AP124" s="322" t="s">
        <v>158</v>
      </c>
      <c r="AQ124" s="325"/>
      <c r="AR124" s="321" t="s">
        <v>184</v>
      </c>
      <c r="AS124" s="322" t="s">
        <v>184</v>
      </c>
      <c r="AT124" s="325"/>
      <c r="AU124" s="321" t="s">
        <v>184</v>
      </c>
      <c r="AV124" s="322" t="s">
        <v>184</v>
      </c>
      <c r="AW124" s="323"/>
      <c r="AX124" s="218"/>
      <c r="AY124" s="176"/>
      <c r="AZ124" s="177"/>
      <c r="BA124" s="219"/>
      <c r="BB124" s="176"/>
      <c r="BC124" s="178"/>
      <c r="BD124" s="818" t="s">
        <v>247</v>
      </c>
      <c r="BE124" s="819"/>
      <c r="BF124" s="819"/>
      <c r="BG124" s="819"/>
      <c r="BH124" s="819"/>
      <c r="BI124" s="820"/>
      <c r="BJ124" s="3"/>
      <c r="BK124" s="1">
        <f t="shared" si="39"/>
        <v>0</v>
      </c>
      <c r="BN124" s="13"/>
      <c r="BO124" s="13"/>
      <c r="BQ124" s="3"/>
      <c r="BR124" s="3"/>
    </row>
    <row r="125" spans="1:2642" s="12" customFormat="1" ht="38.25" customHeight="1" x14ac:dyDescent="0.45">
      <c r="A125" s="646" t="s">
        <v>143</v>
      </c>
      <c r="B125" s="647"/>
      <c r="C125" s="647"/>
      <c r="D125" s="647"/>
      <c r="E125" s="647"/>
      <c r="F125" s="647"/>
      <c r="G125" s="647"/>
      <c r="H125" s="647"/>
      <c r="I125" s="647"/>
      <c r="J125" s="647"/>
      <c r="K125" s="647"/>
      <c r="L125" s="647"/>
      <c r="M125" s="647"/>
      <c r="N125" s="647"/>
      <c r="O125" s="647"/>
      <c r="P125" s="647"/>
      <c r="Q125" s="647"/>
      <c r="R125" s="647"/>
      <c r="S125" s="648"/>
      <c r="T125" s="584">
        <f>SUM(T71,T31)</f>
        <v>7412</v>
      </c>
      <c r="U125" s="601"/>
      <c r="V125" s="601">
        <f>SUM(V31,V71)</f>
        <v>3414</v>
      </c>
      <c r="W125" s="585"/>
      <c r="X125" s="584">
        <f>SUM(X31,X71)</f>
        <v>1622</v>
      </c>
      <c r="Y125" s="585"/>
      <c r="Z125" s="601">
        <f>SUM(Z31,Z71)</f>
        <v>1132</v>
      </c>
      <c r="AA125" s="601"/>
      <c r="AB125" s="618">
        <f>SUM(AB31,AB71)</f>
        <v>594</v>
      </c>
      <c r="AC125" s="601"/>
      <c r="AD125" s="601">
        <f>SUM(AD31,AD71)</f>
        <v>66</v>
      </c>
      <c r="AE125" s="619"/>
      <c r="AF125" s="152">
        <f t="shared" ref="AF125:AZ125" si="40">SUM(AF71,AF31)</f>
        <v>1012</v>
      </c>
      <c r="AG125" s="231">
        <f t="shared" si="40"/>
        <v>502</v>
      </c>
      <c r="AH125" s="151">
        <f t="shared" si="40"/>
        <v>27</v>
      </c>
      <c r="AI125" s="230">
        <f t="shared" si="40"/>
        <v>1062</v>
      </c>
      <c r="AJ125" s="231">
        <f t="shared" si="40"/>
        <v>502</v>
      </c>
      <c r="AK125" s="153">
        <f t="shared" si="40"/>
        <v>30</v>
      </c>
      <c r="AL125" s="152">
        <f t="shared" si="40"/>
        <v>1104</v>
      </c>
      <c r="AM125" s="231">
        <f t="shared" si="40"/>
        <v>514</v>
      </c>
      <c r="AN125" s="151">
        <f t="shared" si="40"/>
        <v>30</v>
      </c>
      <c r="AO125" s="230">
        <f t="shared" si="40"/>
        <v>1100</v>
      </c>
      <c r="AP125" s="231">
        <f t="shared" si="40"/>
        <v>516</v>
      </c>
      <c r="AQ125" s="153">
        <f t="shared" si="40"/>
        <v>30</v>
      </c>
      <c r="AR125" s="152">
        <f t="shared" si="40"/>
        <v>1000</v>
      </c>
      <c r="AS125" s="231">
        <f t="shared" si="40"/>
        <v>464</v>
      </c>
      <c r="AT125" s="151">
        <f t="shared" si="40"/>
        <v>27</v>
      </c>
      <c r="AU125" s="230">
        <f t="shared" si="40"/>
        <v>1012</v>
      </c>
      <c r="AV125" s="231">
        <f t="shared" si="40"/>
        <v>454</v>
      </c>
      <c r="AW125" s="153">
        <f t="shared" si="40"/>
        <v>27</v>
      </c>
      <c r="AX125" s="152">
        <f t="shared" si="40"/>
        <v>1122</v>
      </c>
      <c r="AY125" s="231">
        <f t="shared" si="40"/>
        <v>462</v>
      </c>
      <c r="AZ125" s="151">
        <f t="shared" si="40"/>
        <v>33</v>
      </c>
      <c r="BA125" s="230"/>
      <c r="BB125" s="231"/>
      <c r="BC125" s="151"/>
      <c r="BD125" s="744"/>
      <c r="BE125" s="745"/>
      <c r="BF125" s="745"/>
      <c r="BG125" s="745"/>
      <c r="BH125" s="745"/>
      <c r="BI125" s="746"/>
      <c r="BJ125" s="158">
        <f>SUM(AG125,AJ125,AM125,AP125,AS125,AV125,AY125,BB125)</f>
        <v>3414</v>
      </c>
      <c r="BK125" s="1">
        <f t="shared" si="39"/>
        <v>0</v>
      </c>
      <c r="BL125" s="3"/>
      <c r="BM125" s="3"/>
      <c r="BN125" s="13"/>
      <c r="BO125" s="13"/>
      <c r="BP125" s="1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  <c r="AMJ125" s="3"/>
      <c r="AMK125" s="3"/>
      <c r="AML125" s="3"/>
      <c r="AMM125" s="3"/>
      <c r="AMN125" s="3"/>
      <c r="AMO125" s="3"/>
      <c r="AMP125" s="3"/>
      <c r="AMQ125" s="3"/>
      <c r="AMR125" s="3"/>
      <c r="AMS125" s="3"/>
      <c r="AMT125" s="3"/>
      <c r="AMU125" s="3"/>
      <c r="AMV125" s="3"/>
      <c r="AMW125" s="3"/>
      <c r="AMX125" s="3"/>
      <c r="AMY125" s="3"/>
      <c r="AMZ125" s="3"/>
      <c r="ANA125" s="3"/>
      <c r="ANB125" s="3"/>
      <c r="ANC125" s="3"/>
      <c r="AND125" s="3"/>
      <c r="ANE125" s="3"/>
      <c r="ANF125" s="3"/>
      <c r="ANG125" s="3"/>
      <c r="ANH125" s="3"/>
      <c r="ANI125" s="3"/>
      <c r="ANJ125" s="3"/>
      <c r="ANK125" s="3"/>
      <c r="ANL125" s="3"/>
      <c r="ANM125" s="3"/>
      <c r="ANN125" s="3"/>
      <c r="ANO125" s="3"/>
      <c r="ANP125" s="3"/>
      <c r="ANQ125" s="3"/>
      <c r="ANR125" s="3"/>
      <c r="ANS125" s="3"/>
      <c r="ANT125" s="3"/>
      <c r="ANU125" s="3"/>
      <c r="ANV125" s="3"/>
      <c r="ANW125" s="3"/>
      <c r="ANX125" s="3"/>
      <c r="ANY125" s="3"/>
      <c r="ANZ125" s="3"/>
      <c r="AOA125" s="3"/>
      <c r="AOB125" s="3"/>
      <c r="AOC125" s="3"/>
      <c r="AOD125" s="3"/>
      <c r="AOE125" s="3"/>
      <c r="AOF125" s="3"/>
      <c r="AOG125" s="3"/>
      <c r="AOH125" s="3"/>
      <c r="AOI125" s="3"/>
      <c r="AOJ125" s="3"/>
      <c r="AOK125" s="3"/>
      <c r="AOL125" s="3"/>
      <c r="AOM125" s="3"/>
      <c r="AON125" s="3"/>
      <c r="AOO125" s="3"/>
      <c r="AOP125" s="3"/>
      <c r="AOQ125" s="3"/>
      <c r="AOR125" s="3"/>
      <c r="AOS125" s="3"/>
      <c r="AOT125" s="3"/>
      <c r="AOU125" s="3"/>
      <c r="AOV125" s="3"/>
      <c r="AOW125" s="3"/>
      <c r="AOX125" s="3"/>
      <c r="AOY125" s="3"/>
      <c r="AOZ125" s="3"/>
      <c r="APA125" s="3"/>
      <c r="APB125" s="3"/>
      <c r="APC125" s="3"/>
      <c r="APD125" s="3"/>
      <c r="APE125" s="3"/>
      <c r="APF125" s="3"/>
      <c r="APG125" s="3"/>
      <c r="APH125" s="3"/>
      <c r="API125" s="3"/>
      <c r="APJ125" s="3"/>
      <c r="APK125" s="3"/>
      <c r="APL125" s="3"/>
      <c r="APM125" s="3"/>
      <c r="APN125" s="3"/>
      <c r="APO125" s="3"/>
      <c r="APP125" s="3"/>
      <c r="APQ125" s="3"/>
      <c r="APR125" s="3"/>
      <c r="APS125" s="3"/>
      <c r="APT125" s="3"/>
      <c r="APU125" s="3"/>
      <c r="APV125" s="3"/>
      <c r="APW125" s="3"/>
      <c r="APX125" s="3"/>
      <c r="APY125" s="3"/>
      <c r="APZ125" s="3"/>
      <c r="AQA125" s="3"/>
      <c r="AQB125" s="3"/>
      <c r="AQC125" s="3"/>
      <c r="AQD125" s="3"/>
      <c r="AQE125" s="3"/>
      <c r="AQF125" s="3"/>
      <c r="AQG125" s="3"/>
      <c r="AQH125" s="3"/>
      <c r="AQI125" s="3"/>
      <c r="AQJ125" s="3"/>
      <c r="AQK125" s="3"/>
      <c r="AQL125" s="3"/>
      <c r="AQM125" s="3"/>
      <c r="AQN125" s="3"/>
      <c r="AQO125" s="3"/>
      <c r="AQP125" s="3"/>
      <c r="AQQ125" s="3"/>
      <c r="AQR125" s="3"/>
      <c r="AQS125" s="3"/>
      <c r="AQT125" s="3"/>
      <c r="AQU125" s="3"/>
      <c r="AQV125" s="3"/>
      <c r="AQW125" s="3"/>
      <c r="AQX125" s="3"/>
      <c r="AQY125" s="3"/>
      <c r="AQZ125" s="3"/>
      <c r="ARA125" s="3"/>
      <c r="ARB125" s="3"/>
      <c r="ARC125" s="3"/>
      <c r="ARD125" s="3"/>
      <c r="ARE125" s="3"/>
      <c r="ARF125" s="3"/>
      <c r="ARG125" s="3"/>
      <c r="ARH125" s="3"/>
      <c r="ARI125" s="3"/>
      <c r="ARJ125" s="3"/>
      <c r="ARK125" s="3"/>
      <c r="ARL125" s="3"/>
      <c r="ARM125" s="3"/>
      <c r="ARN125" s="3"/>
      <c r="ARO125" s="3"/>
      <c r="ARP125" s="3"/>
      <c r="ARQ125" s="3"/>
      <c r="ARR125" s="3"/>
      <c r="ARS125" s="3"/>
      <c r="ART125" s="3"/>
      <c r="ARU125" s="3"/>
      <c r="ARV125" s="3"/>
      <c r="ARW125" s="3"/>
      <c r="ARX125" s="3"/>
      <c r="ARY125" s="3"/>
      <c r="ARZ125" s="3"/>
      <c r="ASA125" s="3"/>
      <c r="ASB125" s="3"/>
      <c r="ASC125" s="3"/>
      <c r="ASD125" s="3"/>
      <c r="ASE125" s="3"/>
      <c r="ASF125" s="3"/>
      <c r="ASG125" s="3"/>
      <c r="ASH125" s="3"/>
      <c r="ASI125" s="3"/>
      <c r="ASJ125" s="3"/>
      <c r="ASK125" s="3"/>
      <c r="ASL125" s="3"/>
      <c r="ASM125" s="3"/>
      <c r="ASN125" s="3"/>
      <c r="ASO125" s="3"/>
      <c r="ASP125" s="3"/>
      <c r="ASQ125" s="3"/>
      <c r="ASR125" s="3"/>
      <c r="ASS125" s="3"/>
      <c r="AST125" s="3"/>
      <c r="ASU125" s="3"/>
      <c r="ASV125" s="3"/>
      <c r="ASW125" s="3"/>
      <c r="ASX125" s="3"/>
      <c r="ASY125" s="3"/>
      <c r="ASZ125" s="3"/>
      <c r="ATA125" s="3"/>
      <c r="ATB125" s="3"/>
      <c r="ATC125" s="3"/>
      <c r="ATD125" s="3"/>
      <c r="ATE125" s="3"/>
      <c r="ATF125" s="3"/>
      <c r="ATG125" s="3"/>
      <c r="ATH125" s="3"/>
      <c r="ATI125" s="3"/>
      <c r="ATJ125" s="3"/>
      <c r="ATK125" s="3"/>
      <c r="ATL125" s="3"/>
      <c r="ATM125" s="3"/>
      <c r="ATN125" s="3"/>
      <c r="ATO125" s="3"/>
      <c r="ATP125" s="3"/>
      <c r="ATQ125" s="3"/>
      <c r="ATR125" s="3"/>
      <c r="ATS125" s="3"/>
      <c r="ATT125" s="3"/>
      <c r="ATU125" s="3"/>
      <c r="ATV125" s="3"/>
      <c r="ATW125" s="3"/>
      <c r="ATX125" s="3"/>
      <c r="ATY125" s="3"/>
      <c r="ATZ125" s="3"/>
      <c r="AUA125" s="3"/>
      <c r="AUB125" s="3"/>
      <c r="AUC125" s="3"/>
      <c r="AUD125" s="3"/>
      <c r="AUE125" s="3"/>
      <c r="AUF125" s="3"/>
      <c r="AUG125" s="3"/>
      <c r="AUH125" s="3"/>
      <c r="AUI125" s="3"/>
      <c r="AUJ125" s="3"/>
      <c r="AUK125" s="3"/>
      <c r="AUL125" s="3"/>
      <c r="AUM125" s="3"/>
      <c r="AUN125" s="3"/>
      <c r="AUO125" s="3"/>
      <c r="AUP125" s="3"/>
      <c r="AUQ125" s="3"/>
      <c r="AUR125" s="3"/>
      <c r="AUS125" s="3"/>
      <c r="AUT125" s="3"/>
      <c r="AUU125" s="3"/>
      <c r="AUV125" s="3"/>
      <c r="AUW125" s="3"/>
      <c r="AUX125" s="3"/>
      <c r="AUY125" s="3"/>
      <c r="AUZ125" s="3"/>
      <c r="AVA125" s="3"/>
      <c r="AVB125" s="3"/>
      <c r="AVC125" s="3"/>
      <c r="AVD125" s="3"/>
      <c r="AVE125" s="3"/>
      <c r="AVF125" s="3"/>
      <c r="AVG125" s="3"/>
      <c r="AVH125" s="3"/>
      <c r="AVI125" s="3"/>
      <c r="AVJ125" s="3"/>
      <c r="AVK125" s="3"/>
      <c r="AVL125" s="3"/>
      <c r="AVM125" s="3"/>
      <c r="AVN125" s="3"/>
      <c r="AVO125" s="3"/>
      <c r="AVP125" s="3"/>
      <c r="AVQ125" s="3"/>
      <c r="AVR125" s="3"/>
      <c r="AVS125" s="3"/>
      <c r="AVT125" s="3"/>
      <c r="AVU125" s="3"/>
      <c r="AVV125" s="3"/>
      <c r="AVW125" s="3"/>
      <c r="AVX125" s="3"/>
      <c r="AVY125" s="3"/>
      <c r="AVZ125" s="3"/>
      <c r="AWA125" s="3"/>
      <c r="AWB125" s="3"/>
      <c r="AWC125" s="3"/>
      <c r="AWD125" s="3"/>
      <c r="AWE125" s="3"/>
      <c r="AWF125" s="3"/>
      <c r="AWG125" s="3"/>
      <c r="AWH125" s="3"/>
      <c r="AWI125" s="3"/>
      <c r="AWJ125" s="3"/>
      <c r="AWK125" s="3"/>
      <c r="AWL125" s="3"/>
      <c r="AWM125" s="3"/>
      <c r="AWN125" s="3"/>
      <c r="AWO125" s="3"/>
      <c r="AWP125" s="3"/>
      <c r="AWQ125" s="3"/>
      <c r="AWR125" s="3"/>
      <c r="AWS125" s="3"/>
      <c r="AWT125" s="3"/>
      <c r="AWU125" s="3"/>
      <c r="AWV125" s="3"/>
      <c r="AWW125" s="3"/>
      <c r="AWX125" s="3"/>
      <c r="AWY125" s="3"/>
      <c r="AWZ125" s="3"/>
      <c r="AXA125" s="3"/>
      <c r="AXB125" s="3"/>
      <c r="AXC125" s="3"/>
      <c r="AXD125" s="3"/>
      <c r="AXE125" s="3"/>
      <c r="AXF125" s="3"/>
      <c r="AXG125" s="3"/>
      <c r="AXH125" s="3"/>
      <c r="AXI125" s="3"/>
      <c r="AXJ125" s="3"/>
      <c r="AXK125" s="3"/>
      <c r="AXL125" s="3"/>
      <c r="AXM125" s="3"/>
      <c r="AXN125" s="3"/>
      <c r="AXO125" s="3"/>
      <c r="AXP125" s="3"/>
      <c r="AXQ125" s="3"/>
      <c r="AXR125" s="3"/>
      <c r="AXS125" s="3"/>
      <c r="AXT125" s="3"/>
      <c r="AXU125" s="3"/>
      <c r="AXV125" s="3"/>
      <c r="AXW125" s="3"/>
      <c r="AXX125" s="3"/>
      <c r="AXY125" s="3"/>
      <c r="AXZ125" s="3"/>
      <c r="AYA125" s="3"/>
      <c r="AYB125" s="3"/>
      <c r="AYC125" s="3"/>
      <c r="AYD125" s="3"/>
      <c r="AYE125" s="3"/>
      <c r="AYF125" s="3"/>
      <c r="AYG125" s="3"/>
      <c r="AYH125" s="3"/>
      <c r="AYI125" s="3"/>
      <c r="AYJ125" s="3"/>
      <c r="AYK125" s="3"/>
      <c r="AYL125" s="3"/>
      <c r="AYM125" s="3"/>
      <c r="AYN125" s="3"/>
      <c r="AYO125" s="3"/>
      <c r="AYP125" s="3"/>
      <c r="AYQ125" s="3"/>
      <c r="AYR125" s="3"/>
      <c r="AYS125" s="3"/>
      <c r="AYT125" s="3"/>
      <c r="AYU125" s="3"/>
      <c r="AYV125" s="3"/>
      <c r="AYW125" s="3"/>
      <c r="AYX125" s="3"/>
      <c r="AYY125" s="3"/>
      <c r="AYZ125" s="3"/>
      <c r="AZA125" s="3"/>
      <c r="AZB125" s="3"/>
      <c r="AZC125" s="3"/>
      <c r="AZD125" s="3"/>
      <c r="AZE125" s="3"/>
      <c r="AZF125" s="3"/>
      <c r="AZG125" s="3"/>
      <c r="AZH125" s="3"/>
      <c r="AZI125" s="3"/>
      <c r="AZJ125" s="3"/>
      <c r="AZK125" s="3"/>
      <c r="AZL125" s="3"/>
      <c r="AZM125" s="3"/>
      <c r="AZN125" s="3"/>
      <c r="AZO125" s="3"/>
      <c r="AZP125" s="3"/>
      <c r="AZQ125" s="3"/>
      <c r="AZR125" s="3"/>
      <c r="AZS125" s="3"/>
      <c r="AZT125" s="3"/>
      <c r="AZU125" s="3"/>
      <c r="AZV125" s="3"/>
      <c r="AZW125" s="3"/>
      <c r="AZX125" s="3"/>
      <c r="AZY125" s="3"/>
      <c r="AZZ125" s="3"/>
      <c r="BAA125" s="3"/>
      <c r="BAB125" s="3"/>
      <c r="BAC125" s="3"/>
      <c r="BAD125" s="3"/>
      <c r="BAE125" s="3"/>
      <c r="BAF125" s="3"/>
      <c r="BAG125" s="3"/>
      <c r="BAH125" s="3"/>
      <c r="BAI125" s="3"/>
      <c r="BAJ125" s="3"/>
      <c r="BAK125" s="3"/>
      <c r="BAL125" s="3"/>
      <c r="BAM125" s="3"/>
      <c r="BAN125" s="3"/>
      <c r="BAO125" s="3"/>
      <c r="BAP125" s="3"/>
      <c r="BAQ125" s="3"/>
      <c r="BAR125" s="3"/>
      <c r="BAS125" s="3"/>
      <c r="BAT125" s="3"/>
      <c r="BAU125" s="3"/>
      <c r="BAV125" s="3"/>
      <c r="BAW125" s="3"/>
      <c r="BAX125" s="3"/>
      <c r="BAY125" s="3"/>
      <c r="BAZ125" s="3"/>
      <c r="BBA125" s="3"/>
      <c r="BBB125" s="3"/>
      <c r="BBC125" s="3"/>
      <c r="BBD125" s="3"/>
      <c r="BBE125" s="3"/>
      <c r="BBF125" s="3"/>
      <c r="BBG125" s="3"/>
      <c r="BBH125" s="3"/>
      <c r="BBI125" s="3"/>
      <c r="BBJ125" s="3"/>
      <c r="BBK125" s="3"/>
      <c r="BBL125" s="3"/>
      <c r="BBM125" s="3"/>
      <c r="BBN125" s="3"/>
      <c r="BBO125" s="3"/>
      <c r="BBP125" s="3"/>
      <c r="BBQ125" s="3"/>
      <c r="BBR125" s="3"/>
      <c r="BBS125" s="3"/>
      <c r="BBT125" s="3"/>
      <c r="BBU125" s="3"/>
      <c r="BBV125" s="3"/>
      <c r="BBW125" s="3"/>
      <c r="BBX125" s="3"/>
      <c r="BBY125" s="3"/>
      <c r="BBZ125" s="3"/>
      <c r="BCA125" s="3"/>
      <c r="BCB125" s="3"/>
      <c r="BCC125" s="3"/>
      <c r="BCD125" s="3"/>
      <c r="BCE125" s="3"/>
      <c r="BCF125" s="3"/>
      <c r="BCG125" s="3"/>
      <c r="BCH125" s="3"/>
      <c r="BCI125" s="3"/>
      <c r="BCJ125" s="3"/>
      <c r="BCK125" s="3"/>
      <c r="BCL125" s="3"/>
      <c r="BCM125" s="3"/>
      <c r="BCN125" s="3"/>
      <c r="BCO125" s="3"/>
      <c r="BCP125" s="3"/>
      <c r="BCQ125" s="3"/>
      <c r="BCR125" s="3"/>
      <c r="BCS125" s="3"/>
      <c r="BCT125" s="3"/>
      <c r="BCU125" s="3"/>
      <c r="BCV125" s="3"/>
      <c r="BCW125" s="3"/>
      <c r="BCX125" s="3"/>
      <c r="BCY125" s="3"/>
      <c r="BCZ125" s="3"/>
      <c r="BDA125" s="3"/>
      <c r="BDB125" s="3"/>
      <c r="BDC125" s="3"/>
      <c r="BDD125" s="3"/>
      <c r="BDE125" s="3"/>
      <c r="BDF125" s="3"/>
      <c r="BDG125" s="3"/>
      <c r="BDH125" s="3"/>
      <c r="BDI125" s="3"/>
      <c r="BDJ125" s="3"/>
      <c r="BDK125" s="3"/>
      <c r="BDL125" s="3"/>
      <c r="BDM125" s="3"/>
      <c r="BDN125" s="3"/>
      <c r="BDO125" s="3"/>
      <c r="BDP125" s="3"/>
      <c r="BDQ125" s="3"/>
      <c r="BDR125" s="3"/>
      <c r="BDS125" s="3"/>
      <c r="BDT125" s="3"/>
      <c r="BDU125" s="3"/>
      <c r="BDV125" s="3"/>
      <c r="BDW125" s="3"/>
      <c r="BDX125" s="3"/>
      <c r="BDY125" s="3"/>
      <c r="BDZ125" s="3"/>
      <c r="BEA125" s="3"/>
      <c r="BEB125" s="3"/>
      <c r="BEC125" s="3"/>
      <c r="BED125" s="3"/>
      <c r="BEE125" s="3"/>
      <c r="BEF125" s="3"/>
      <c r="BEG125" s="3"/>
      <c r="BEH125" s="3"/>
      <c r="BEI125" s="3"/>
      <c r="BEJ125" s="3"/>
      <c r="BEK125" s="3"/>
      <c r="BEL125" s="3"/>
      <c r="BEM125" s="3"/>
      <c r="BEN125" s="3"/>
      <c r="BEO125" s="3"/>
      <c r="BEP125" s="3"/>
      <c r="BEQ125" s="3"/>
      <c r="BER125" s="3"/>
      <c r="BES125" s="3"/>
      <c r="BET125" s="3"/>
      <c r="BEU125" s="3"/>
      <c r="BEV125" s="3"/>
      <c r="BEW125" s="3"/>
      <c r="BEX125" s="3"/>
      <c r="BEY125" s="3"/>
      <c r="BEZ125" s="3"/>
      <c r="BFA125" s="3"/>
      <c r="BFB125" s="3"/>
      <c r="BFC125" s="3"/>
      <c r="BFD125" s="3"/>
      <c r="BFE125" s="3"/>
      <c r="BFF125" s="3"/>
      <c r="BFG125" s="3"/>
      <c r="BFH125" s="3"/>
      <c r="BFI125" s="3"/>
      <c r="BFJ125" s="3"/>
      <c r="BFK125" s="3"/>
      <c r="BFL125" s="3"/>
      <c r="BFM125" s="3"/>
      <c r="BFN125" s="3"/>
      <c r="BFO125" s="3"/>
      <c r="BFP125" s="3"/>
      <c r="BFQ125" s="3"/>
      <c r="BFR125" s="3"/>
      <c r="BFS125" s="3"/>
      <c r="BFT125" s="3"/>
      <c r="BFU125" s="3"/>
      <c r="BFV125" s="3"/>
      <c r="BFW125" s="3"/>
      <c r="BFX125" s="3"/>
      <c r="BFY125" s="3"/>
      <c r="BFZ125" s="3"/>
      <c r="BGA125" s="3"/>
      <c r="BGB125" s="3"/>
      <c r="BGC125" s="3"/>
      <c r="BGD125" s="3"/>
      <c r="BGE125" s="3"/>
      <c r="BGF125" s="3"/>
      <c r="BGG125" s="3"/>
      <c r="BGH125" s="3"/>
      <c r="BGI125" s="3"/>
      <c r="BGJ125" s="3"/>
      <c r="BGK125" s="3"/>
      <c r="BGL125" s="3"/>
      <c r="BGM125" s="3"/>
      <c r="BGN125" s="3"/>
      <c r="BGO125" s="3"/>
      <c r="BGP125" s="3"/>
      <c r="BGQ125" s="3"/>
      <c r="BGR125" s="3"/>
      <c r="BGS125" s="3"/>
      <c r="BGT125" s="3"/>
      <c r="BGU125" s="3"/>
      <c r="BGV125" s="3"/>
      <c r="BGW125" s="3"/>
      <c r="BGX125" s="3"/>
      <c r="BGY125" s="3"/>
      <c r="BGZ125" s="3"/>
      <c r="BHA125" s="3"/>
      <c r="BHB125" s="3"/>
      <c r="BHC125" s="3"/>
      <c r="BHD125" s="3"/>
      <c r="BHE125" s="3"/>
      <c r="BHF125" s="3"/>
      <c r="BHG125" s="3"/>
      <c r="BHH125" s="3"/>
      <c r="BHI125" s="3"/>
      <c r="BHJ125" s="3"/>
      <c r="BHK125" s="3"/>
      <c r="BHL125" s="3"/>
      <c r="BHM125" s="3"/>
      <c r="BHN125" s="3"/>
      <c r="BHO125" s="3"/>
      <c r="BHP125" s="3"/>
      <c r="BHQ125" s="3"/>
      <c r="BHR125" s="3"/>
      <c r="BHS125" s="3"/>
      <c r="BHT125" s="3"/>
      <c r="BHU125" s="3"/>
      <c r="BHV125" s="3"/>
      <c r="BHW125" s="3"/>
      <c r="BHX125" s="3"/>
      <c r="BHY125" s="3"/>
      <c r="BHZ125" s="3"/>
      <c r="BIA125" s="3"/>
      <c r="BIB125" s="3"/>
      <c r="BIC125" s="3"/>
      <c r="BID125" s="3"/>
      <c r="BIE125" s="3"/>
      <c r="BIF125" s="3"/>
      <c r="BIG125" s="3"/>
      <c r="BIH125" s="3"/>
      <c r="BII125" s="3"/>
      <c r="BIJ125" s="3"/>
      <c r="BIK125" s="3"/>
      <c r="BIL125" s="3"/>
      <c r="BIM125" s="3"/>
      <c r="BIN125" s="3"/>
      <c r="BIO125" s="3"/>
      <c r="BIP125" s="3"/>
      <c r="BIQ125" s="3"/>
      <c r="BIR125" s="3"/>
      <c r="BIS125" s="3"/>
      <c r="BIT125" s="3"/>
      <c r="BIU125" s="3"/>
      <c r="BIV125" s="3"/>
      <c r="BIW125" s="3"/>
      <c r="BIX125" s="3"/>
      <c r="BIY125" s="3"/>
      <c r="BIZ125" s="3"/>
      <c r="BJA125" s="3"/>
      <c r="BJB125" s="3"/>
      <c r="BJC125" s="3"/>
      <c r="BJD125" s="3"/>
      <c r="BJE125" s="3"/>
      <c r="BJF125" s="3"/>
      <c r="BJG125" s="3"/>
      <c r="BJH125" s="3"/>
      <c r="BJI125" s="3"/>
      <c r="BJJ125" s="3"/>
      <c r="BJK125" s="3"/>
      <c r="BJL125" s="3"/>
      <c r="BJM125" s="3"/>
      <c r="BJN125" s="3"/>
      <c r="BJO125" s="3"/>
      <c r="BJP125" s="3"/>
      <c r="BJQ125" s="3"/>
      <c r="BJR125" s="3"/>
      <c r="BJS125" s="3"/>
      <c r="BJT125" s="3"/>
      <c r="BJU125" s="3"/>
      <c r="BJV125" s="3"/>
      <c r="BJW125" s="3"/>
      <c r="BJX125" s="3"/>
      <c r="BJY125" s="3"/>
      <c r="BJZ125" s="3"/>
      <c r="BKA125" s="3"/>
      <c r="BKB125" s="3"/>
      <c r="BKC125" s="3"/>
      <c r="BKD125" s="3"/>
      <c r="BKE125" s="3"/>
      <c r="BKF125" s="3"/>
      <c r="BKG125" s="3"/>
      <c r="BKH125" s="3"/>
      <c r="BKI125" s="3"/>
      <c r="BKJ125" s="3"/>
      <c r="BKK125" s="3"/>
      <c r="BKL125" s="3"/>
      <c r="BKM125" s="3"/>
      <c r="BKN125" s="3"/>
      <c r="BKO125" s="3"/>
      <c r="BKP125" s="3"/>
      <c r="BKQ125" s="3"/>
      <c r="BKR125" s="3"/>
      <c r="BKS125" s="3"/>
      <c r="BKT125" s="3"/>
      <c r="BKU125" s="3"/>
      <c r="BKV125" s="3"/>
      <c r="BKW125" s="3"/>
      <c r="BKX125" s="3"/>
      <c r="BKY125" s="3"/>
      <c r="BKZ125" s="3"/>
      <c r="BLA125" s="3"/>
      <c r="BLB125" s="3"/>
      <c r="BLC125" s="3"/>
      <c r="BLD125" s="3"/>
      <c r="BLE125" s="3"/>
      <c r="BLF125" s="3"/>
      <c r="BLG125" s="3"/>
      <c r="BLH125" s="3"/>
      <c r="BLI125" s="3"/>
      <c r="BLJ125" s="3"/>
      <c r="BLK125" s="3"/>
      <c r="BLL125" s="3"/>
      <c r="BLM125" s="3"/>
      <c r="BLN125" s="3"/>
      <c r="BLO125" s="3"/>
      <c r="BLP125" s="3"/>
      <c r="BLQ125" s="3"/>
      <c r="BLR125" s="3"/>
      <c r="BLS125" s="3"/>
      <c r="BLT125" s="3"/>
      <c r="BLU125" s="3"/>
      <c r="BLV125" s="3"/>
      <c r="BLW125" s="3"/>
      <c r="BLX125" s="3"/>
      <c r="BLY125" s="3"/>
      <c r="BLZ125" s="3"/>
      <c r="BMA125" s="3"/>
      <c r="BMB125" s="3"/>
      <c r="BMC125" s="3"/>
      <c r="BMD125" s="3"/>
      <c r="BME125" s="3"/>
      <c r="BMF125" s="3"/>
      <c r="BMG125" s="3"/>
      <c r="BMH125" s="3"/>
      <c r="BMI125" s="3"/>
      <c r="BMJ125" s="3"/>
      <c r="BMK125" s="3"/>
      <c r="BML125" s="3"/>
      <c r="BMM125" s="3"/>
      <c r="BMN125" s="3"/>
      <c r="BMO125" s="3"/>
      <c r="BMP125" s="3"/>
      <c r="BMQ125" s="3"/>
      <c r="BMR125" s="3"/>
      <c r="BMS125" s="3"/>
      <c r="BMT125" s="3"/>
      <c r="BMU125" s="3"/>
      <c r="BMV125" s="3"/>
      <c r="BMW125" s="3"/>
      <c r="BMX125" s="3"/>
      <c r="BMY125" s="3"/>
      <c r="BMZ125" s="3"/>
      <c r="BNA125" s="3"/>
      <c r="BNB125" s="3"/>
      <c r="BNC125" s="3"/>
      <c r="BND125" s="3"/>
      <c r="BNE125" s="3"/>
      <c r="BNF125" s="3"/>
      <c r="BNG125" s="3"/>
      <c r="BNH125" s="3"/>
      <c r="BNI125" s="3"/>
      <c r="BNJ125" s="3"/>
      <c r="BNK125" s="3"/>
      <c r="BNL125" s="3"/>
      <c r="BNM125" s="3"/>
      <c r="BNN125" s="3"/>
      <c r="BNO125" s="3"/>
      <c r="BNP125" s="3"/>
      <c r="BNQ125" s="3"/>
      <c r="BNR125" s="3"/>
      <c r="BNS125" s="3"/>
      <c r="BNT125" s="3"/>
      <c r="BNU125" s="3"/>
      <c r="BNV125" s="3"/>
      <c r="BNW125" s="3"/>
      <c r="BNX125" s="3"/>
      <c r="BNY125" s="3"/>
      <c r="BNZ125" s="3"/>
      <c r="BOA125" s="3"/>
      <c r="BOB125" s="3"/>
      <c r="BOC125" s="3"/>
      <c r="BOD125" s="3"/>
      <c r="BOE125" s="3"/>
      <c r="BOF125" s="3"/>
      <c r="BOG125" s="3"/>
      <c r="BOH125" s="3"/>
      <c r="BOI125" s="3"/>
      <c r="BOJ125" s="3"/>
      <c r="BOK125" s="3"/>
      <c r="BOL125" s="3"/>
      <c r="BOM125" s="3"/>
      <c r="BON125" s="3"/>
      <c r="BOO125" s="3"/>
      <c r="BOP125" s="3"/>
      <c r="BOQ125" s="3"/>
      <c r="BOR125" s="3"/>
      <c r="BOS125" s="3"/>
      <c r="BOT125" s="3"/>
      <c r="BOU125" s="3"/>
      <c r="BOV125" s="3"/>
      <c r="BOW125" s="3"/>
      <c r="BOX125" s="3"/>
      <c r="BOY125" s="3"/>
      <c r="BOZ125" s="3"/>
      <c r="BPA125" s="3"/>
      <c r="BPB125" s="3"/>
      <c r="BPC125" s="3"/>
      <c r="BPD125" s="3"/>
      <c r="BPE125" s="3"/>
      <c r="BPF125" s="3"/>
      <c r="BPG125" s="3"/>
      <c r="BPH125" s="3"/>
      <c r="BPI125" s="3"/>
      <c r="BPJ125" s="3"/>
      <c r="BPK125" s="3"/>
      <c r="BPL125" s="3"/>
      <c r="BPM125" s="3"/>
      <c r="BPN125" s="3"/>
      <c r="BPO125" s="3"/>
      <c r="BPP125" s="3"/>
      <c r="BPQ125" s="3"/>
      <c r="BPR125" s="3"/>
      <c r="BPS125" s="3"/>
      <c r="BPT125" s="3"/>
      <c r="BPU125" s="3"/>
      <c r="BPV125" s="3"/>
      <c r="BPW125" s="3"/>
      <c r="BPX125" s="3"/>
      <c r="BPY125" s="3"/>
      <c r="BPZ125" s="3"/>
      <c r="BQA125" s="3"/>
      <c r="BQB125" s="3"/>
      <c r="BQC125" s="3"/>
      <c r="BQD125" s="3"/>
      <c r="BQE125" s="3"/>
      <c r="BQF125" s="3"/>
      <c r="BQG125" s="3"/>
      <c r="BQH125" s="3"/>
      <c r="BQI125" s="3"/>
      <c r="BQJ125" s="3"/>
      <c r="BQK125" s="3"/>
      <c r="BQL125" s="3"/>
      <c r="BQM125" s="3"/>
      <c r="BQN125" s="3"/>
      <c r="BQO125" s="3"/>
      <c r="BQP125" s="3"/>
      <c r="BQQ125" s="3"/>
      <c r="BQR125" s="3"/>
      <c r="BQS125" s="3"/>
      <c r="BQT125" s="3"/>
      <c r="BQU125" s="3"/>
      <c r="BQV125" s="3"/>
      <c r="BQW125" s="3"/>
      <c r="BQX125" s="3"/>
      <c r="BQY125" s="3"/>
      <c r="BQZ125" s="3"/>
      <c r="BRA125" s="3"/>
      <c r="BRB125" s="3"/>
      <c r="BRC125" s="3"/>
      <c r="BRD125" s="3"/>
      <c r="BRE125" s="3"/>
      <c r="BRF125" s="3"/>
      <c r="BRG125" s="3"/>
      <c r="BRH125" s="3"/>
      <c r="BRI125" s="3"/>
      <c r="BRJ125" s="3"/>
      <c r="BRK125" s="3"/>
      <c r="BRL125" s="3"/>
      <c r="BRM125" s="3"/>
      <c r="BRN125" s="3"/>
      <c r="BRO125" s="3"/>
      <c r="BRP125" s="3"/>
      <c r="BRQ125" s="3"/>
      <c r="BRR125" s="3"/>
      <c r="BRS125" s="3"/>
      <c r="BRT125" s="3"/>
      <c r="BRU125" s="3"/>
      <c r="BRV125" s="3"/>
      <c r="BRW125" s="3"/>
      <c r="BRX125" s="3"/>
      <c r="BRY125" s="3"/>
      <c r="BRZ125" s="3"/>
      <c r="BSA125" s="3"/>
      <c r="BSB125" s="3"/>
      <c r="BSC125" s="3"/>
      <c r="BSD125" s="3"/>
      <c r="BSE125" s="3"/>
      <c r="BSF125" s="3"/>
      <c r="BSG125" s="3"/>
      <c r="BSH125" s="3"/>
      <c r="BSI125" s="3"/>
      <c r="BSJ125" s="3"/>
      <c r="BSK125" s="3"/>
      <c r="BSL125" s="3"/>
      <c r="BSM125" s="3"/>
      <c r="BSN125" s="3"/>
      <c r="BSO125" s="3"/>
      <c r="BSP125" s="3"/>
      <c r="BSQ125" s="3"/>
      <c r="BSR125" s="3"/>
      <c r="BSS125" s="3"/>
      <c r="BST125" s="3"/>
      <c r="BSU125" s="3"/>
      <c r="BSV125" s="3"/>
      <c r="BSW125" s="3"/>
      <c r="BSX125" s="3"/>
      <c r="BSY125" s="3"/>
      <c r="BSZ125" s="3"/>
      <c r="BTA125" s="3"/>
      <c r="BTB125" s="3"/>
      <c r="BTC125" s="3"/>
      <c r="BTD125" s="3"/>
      <c r="BTE125" s="3"/>
      <c r="BTF125" s="3"/>
      <c r="BTG125" s="3"/>
      <c r="BTH125" s="3"/>
      <c r="BTI125" s="3"/>
      <c r="BTJ125" s="3"/>
      <c r="BTK125" s="3"/>
      <c r="BTL125" s="3"/>
      <c r="BTM125" s="3"/>
      <c r="BTN125" s="3"/>
      <c r="BTO125" s="3"/>
      <c r="BTP125" s="3"/>
      <c r="BTQ125" s="3"/>
      <c r="BTR125" s="3"/>
      <c r="BTS125" s="3"/>
      <c r="BTT125" s="3"/>
      <c r="BTU125" s="3"/>
      <c r="BTV125" s="3"/>
      <c r="BTW125" s="3"/>
      <c r="BTX125" s="3"/>
      <c r="BTY125" s="3"/>
      <c r="BTZ125" s="3"/>
      <c r="BUA125" s="3"/>
      <c r="BUB125" s="3"/>
      <c r="BUC125" s="3"/>
      <c r="BUD125" s="3"/>
      <c r="BUE125" s="3"/>
      <c r="BUF125" s="3"/>
      <c r="BUG125" s="3"/>
      <c r="BUH125" s="3"/>
      <c r="BUI125" s="3"/>
      <c r="BUJ125" s="3"/>
      <c r="BUK125" s="3"/>
      <c r="BUL125" s="3"/>
      <c r="BUM125" s="3"/>
      <c r="BUN125" s="3"/>
      <c r="BUO125" s="3"/>
      <c r="BUP125" s="3"/>
      <c r="BUQ125" s="3"/>
      <c r="BUR125" s="3"/>
      <c r="BUS125" s="3"/>
      <c r="BUT125" s="3"/>
      <c r="BUU125" s="3"/>
      <c r="BUV125" s="3"/>
      <c r="BUW125" s="3"/>
      <c r="BUX125" s="3"/>
      <c r="BUY125" s="3"/>
      <c r="BUZ125" s="3"/>
      <c r="BVA125" s="3"/>
      <c r="BVB125" s="3"/>
      <c r="BVC125" s="3"/>
      <c r="BVD125" s="3"/>
      <c r="BVE125" s="3"/>
      <c r="BVF125" s="3"/>
      <c r="BVG125" s="3"/>
      <c r="BVH125" s="3"/>
      <c r="BVI125" s="3"/>
      <c r="BVJ125" s="3"/>
      <c r="BVK125" s="3"/>
      <c r="BVL125" s="3"/>
      <c r="BVM125" s="3"/>
      <c r="BVN125" s="3"/>
      <c r="BVO125" s="3"/>
      <c r="BVP125" s="3"/>
      <c r="BVQ125" s="3"/>
      <c r="BVR125" s="3"/>
      <c r="BVS125" s="3"/>
      <c r="BVT125" s="3"/>
      <c r="BVU125" s="3"/>
      <c r="BVV125" s="3"/>
      <c r="BVW125" s="3"/>
      <c r="BVX125" s="3"/>
      <c r="BVY125" s="3"/>
      <c r="BVZ125" s="3"/>
      <c r="BWA125" s="3"/>
      <c r="BWB125" s="3"/>
      <c r="BWC125" s="3"/>
      <c r="BWD125" s="3"/>
      <c r="BWE125" s="3"/>
      <c r="BWF125" s="3"/>
      <c r="BWG125" s="3"/>
      <c r="BWH125" s="3"/>
      <c r="BWI125" s="3"/>
      <c r="BWJ125" s="3"/>
      <c r="BWK125" s="3"/>
      <c r="BWL125" s="3"/>
      <c r="BWM125" s="3"/>
      <c r="BWN125" s="3"/>
      <c r="BWO125" s="3"/>
      <c r="BWP125" s="3"/>
      <c r="BWQ125" s="3"/>
      <c r="BWR125" s="3"/>
      <c r="BWS125" s="3"/>
      <c r="BWT125" s="3"/>
      <c r="BWU125" s="3"/>
      <c r="BWV125" s="3"/>
      <c r="BWW125" s="3"/>
      <c r="BWX125" s="3"/>
      <c r="BWY125" s="3"/>
      <c r="BWZ125" s="3"/>
      <c r="BXA125" s="3"/>
      <c r="BXB125" s="3"/>
      <c r="BXC125" s="3"/>
      <c r="BXD125" s="3"/>
      <c r="BXE125" s="3"/>
      <c r="BXF125" s="3"/>
      <c r="BXG125" s="3"/>
      <c r="BXH125" s="3"/>
      <c r="BXI125" s="3"/>
      <c r="BXJ125" s="3"/>
      <c r="BXK125" s="3"/>
      <c r="BXL125" s="3"/>
      <c r="BXM125" s="3"/>
      <c r="BXN125" s="3"/>
      <c r="BXO125" s="3"/>
      <c r="BXP125" s="3"/>
      <c r="BXQ125" s="3"/>
      <c r="BXR125" s="3"/>
      <c r="BXS125" s="3"/>
      <c r="BXT125" s="3"/>
      <c r="BXU125" s="3"/>
      <c r="BXV125" s="3"/>
      <c r="BXW125" s="3"/>
      <c r="BXX125" s="3"/>
      <c r="BXY125" s="3"/>
      <c r="BXZ125" s="3"/>
      <c r="BYA125" s="3"/>
      <c r="BYB125" s="3"/>
      <c r="BYC125" s="3"/>
      <c r="BYD125" s="3"/>
      <c r="BYE125" s="3"/>
      <c r="BYF125" s="3"/>
      <c r="BYG125" s="3"/>
      <c r="BYH125" s="3"/>
      <c r="BYI125" s="3"/>
      <c r="BYJ125" s="3"/>
      <c r="BYK125" s="3"/>
      <c r="BYL125" s="3"/>
      <c r="BYM125" s="3"/>
      <c r="BYN125" s="3"/>
      <c r="BYO125" s="3"/>
      <c r="BYP125" s="3"/>
      <c r="BYQ125" s="3"/>
      <c r="BYR125" s="3"/>
      <c r="BYS125" s="3"/>
      <c r="BYT125" s="3"/>
      <c r="BYU125" s="3"/>
      <c r="BYV125" s="3"/>
      <c r="BYW125" s="3"/>
      <c r="BYX125" s="3"/>
      <c r="BYY125" s="3"/>
      <c r="BYZ125" s="3"/>
      <c r="BZA125" s="3"/>
      <c r="BZB125" s="3"/>
      <c r="BZC125" s="3"/>
      <c r="BZD125" s="3"/>
      <c r="BZE125" s="3"/>
      <c r="BZF125" s="3"/>
      <c r="BZG125" s="3"/>
      <c r="BZH125" s="3"/>
      <c r="BZI125" s="3"/>
      <c r="BZJ125" s="3"/>
      <c r="BZK125" s="3"/>
      <c r="BZL125" s="3"/>
      <c r="BZM125" s="3"/>
      <c r="BZN125" s="3"/>
      <c r="BZO125" s="3"/>
      <c r="BZP125" s="3"/>
      <c r="BZQ125" s="3"/>
      <c r="BZR125" s="3"/>
      <c r="BZS125" s="3"/>
      <c r="BZT125" s="3"/>
      <c r="BZU125" s="3"/>
      <c r="BZV125" s="3"/>
      <c r="BZW125" s="3"/>
      <c r="BZX125" s="3"/>
      <c r="BZY125" s="3"/>
      <c r="BZZ125" s="3"/>
      <c r="CAA125" s="3"/>
      <c r="CAB125" s="3"/>
      <c r="CAC125" s="3"/>
      <c r="CAD125" s="3"/>
      <c r="CAE125" s="3"/>
      <c r="CAF125" s="3"/>
      <c r="CAG125" s="3"/>
      <c r="CAH125" s="3"/>
      <c r="CAI125" s="3"/>
      <c r="CAJ125" s="3"/>
      <c r="CAK125" s="3"/>
      <c r="CAL125" s="3"/>
      <c r="CAM125" s="3"/>
      <c r="CAN125" s="3"/>
      <c r="CAO125" s="3"/>
      <c r="CAP125" s="3"/>
      <c r="CAQ125" s="3"/>
      <c r="CAR125" s="3"/>
      <c r="CAS125" s="3"/>
      <c r="CAT125" s="3"/>
      <c r="CAU125" s="3"/>
      <c r="CAV125" s="3"/>
      <c r="CAW125" s="3"/>
      <c r="CAX125" s="3"/>
      <c r="CAY125" s="3"/>
      <c r="CAZ125" s="3"/>
      <c r="CBA125" s="3"/>
      <c r="CBB125" s="3"/>
      <c r="CBC125" s="3"/>
      <c r="CBD125" s="3"/>
      <c r="CBE125" s="3"/>
      <c r="CBF125" s="3"/>
      <c r="CBG125" s="3"/>
      <c r="CBH125" s="3"/>
      <c r="CBI125" s="3"/>
      <c r="CBJ125" s="3"/>
      <c r="CBK125" s="3"/>
      <c r="CBL125" s="3"/>
      <c r="CBM125" s="3"/>
      <c r="CBN125" s="3"/>
      <c r="CBO125" s="3"/>
      <c r="CBP125" s="3"/>
      <c r="CBQ125" s="3"/>
      <c r="CBR125" s="3"/>
      <c r="CBS125" s="3"/>
      <c r="CBT125" s="3"/>
      <c r="CBU125" s="3"/>
      <c r="CBV125" s="3"/>
      <c r="CBW125" s="3"/>
      <c r="CBX125" s="3"/>
      <c r="CBY125" s="3"/>
      <c r="CBZ125" s="3"/>
      <c r="CCA125" s="3"/>
      <c r="CCB125" s="3"/>
      <c r="CCC125" s="3"/>
      <c r="CCD125" s="3"/>
      <c r="CCE125" s="3"/>
      <c r="CCF125" s="3"/>
      <c r="CCG125" s="3"/>
      <c r="CCH125" s="3"/>
      <c r="CCI125" s="3"/>
      <c r="CCJ125" s="3"/>
      <c r="CCK125" s="3"/>
      <c r="CCL125" s="3"/>
      <c r="CCM125" s="3"/>
      <c r="CCN125" s="3"/>
      <c r="CCO125" s="3"/>
      <c r="CCP125" s="3"/>
      <c r="CCQ125" s="3"/>
      <c r="CCR125" s="3"/>
      <c r="CCS125" s="3"/>
      <c r="CCT125" s="3"/>
      <c r="CCU125" s="3"/>
      <c r="CCV125" s="3"/>
      <c r="CCW125" s="3"/>
      <c r="CCX125" s="3"/>
      <c r="CCY125" s="3"/>
      <c r="CCZ125" s="3"/>
      <c r="CDA125" s="3"/>
      <c r="CDB125" s="3"/>
      <c r="CDC125" s="3"/>
      <c r="CDD125" s="3"/>
      <c r="CDE125" s="3"/>
      <c r="CDF125" s="3"/>
      <c r="CDG125" s="3"/>
      <c r="CDH125" s="3"/>
      <c r="CDI125" s="3"/>
      <c r="CDJ125" s="3"/>
      <c r="CDK125" s="3"/>
      <c r="CDL125" s="3"/>
      <c r="CDM125" s="3"/>
      <c r="CDN125" s="3"/>
      <c r="CDO125" s="3"/>
      <c r="CDP125" s="3"/>
      <c r="CDQ125" s="3"/>
      <c r="CDR125" s="3"/>
      <c r="CDS125" s="3"/>
      <c r="CDT125" s="3"/>
      <c r="CDU125" s="3"/>
      <c r="CDV125" s="3"/>
      <c r="CDW125" s="3"/>
      <c r="CDX125" s="3"/>
      <c r="CDY125" s="3"/>
      <c r="CDZ125" s="3"/>
      <c r="CEA125" s="3"/>
      <c r="CEB125" s="3"/>
      <c r="CEC125" s="3"/>
      <c r="CED125" s="3"/>
      <c r="CEE125" s="3"/>
      <c r="CEF125" s="3"/>
      <c r="CEG125" s="3"/>
      <c r="CEH125" s="3"/>
      <c r="CEI125" s="3"/>
      <c r="CEJ125" s="3"/>
      <c r="CEK125" s="3"/>
      <c r="CEL125" s="3"/>
      <c r="CEM125" s="3"/>
      <c r="CEN125" s="3"/>
      <c r="CEO125" s="3"/>
      <c r="CEP125" s="3"/>
      <c r="CEQ125" s="3"/>
      <c r="CER125" s="3"/>
      <c r="CES125" s="3"/>
      <c r="CET125" s="3"/>
      <c r="CEU125" s="3"/>
      <c r="CEV125" s="3"/>
      <c r="CEW125" s="3"/>
      <c r="CEX125" s="3"/>
      <c r="CEY125" s="3"/>
      <c r="CEZ125" s="3"/>
      <c r="CFA125" s="3"/>
      <c r="CFB125" s="3"/>
      <c r="CFC125" s="3"/>
      <c r="CFD125" s="3"/>
      <c r="CFE125" s="3"/>
      <c r="CFF125" s="3"/>
      <c r="CFG125" s="3"/>
      <c r="CFH125" s="3"/>
      <c r="CFI125" s="3"/>
      <c r="CFJ125" s="3"/>
      <c r="CFK125" s="3"/>
      <c r="CFL125" s="3"/>
      <c r="CFM125" s="3"/>
      <c r="CFN125" s="3"/>
      <c r="CFO125" s="3"/>
      <c r="CFP125" s="3"/>
      <c r="CFQ125" s="3"/>
      <c r="CFR125" s="3"/>
      <c r="CFS125" s="3"/>
      <c r="CFT125" s="3"/>
      <c r="CFU125" s="3"/>
      <c r="CFV125" s="3"/>
      <c r="CFW125" s="3"/>
      <c r="CFX125" s="3"/>
      <c r="CFY125" s="3"/>
      <c r="CFZ125" s="3"/>
      <c r="CGA125" s="3"/>
      <c r="CGB125" s="3"/>
      <c r="CGC125" s="3"/>
      <c r="CGD125" s="3"/>
      <c r="CGE125" s="3"/>
      <c r="CGF125" s="3"/>
      <c r="CGG125" s="3"/>
      <c r="CGH125" s="3"/>
      <c r="CGI125" s="3"/>
      <c r="CGJ125" s="3"/>
      <c r="CGK125" s="3"/>
      <c r="CGL125" s="3"/>
      <c r="CGM125" s="3"/>
      <c r="CGN125" s="3"/>
      <c r="CGO125" s="3"/>
      <c r="CGP125" s="3"/>
      <c r="CGQ125" s="3"/>
      <c r="CGR125" s="3"/>
      <c r="CGS125" s="3"/>
      <c r="CGT125" s="3"/>
      <c r="CGU125" s="3"/>
      <c r="CGV125" s="3"/>
      <c r="CGW125" s="3"/>
      <c r="CGX125" s="3"/>
      <c r="CGY125" s="3"/>
      <c r="CGZ125" s="3"/>
      <c r="CHA125" s="3"/>
      <c r="CHB125" s="3"/>
      <c r="CHC125" s="3"/>
      <c r="CHD125" s="3"/>
      <c r="CHE125" s="3"/>
      <c r="CHF125" s="3"/>
      <c r="CHG125" s="3"/>
      <c r="CHH125" s="3"/>
      <c r="CHI125" s="3"/>
      <c r="CHJ125" s="3"/>
      <c r="CHK125" s="3"/>
      <c r="CHL125" s="3"/>
      <c r="CHM125" s="3"/>
      <c r="CHN125" s="3"/>
      <c r="CHO125" s="3"/>
      <c r="CHP125" s="3"/>
      <c r="CHQ125" s="3"/>
      <c r="CHR125" s="3"/>
      <c r="CHS125" s="3"/>
      <c r="CHT125" s="3"/>
      <c r="CHU125" s="3"/>
      <c r="CHV125" s="3"/>
      <c r="CHW125" s="3"/>
      <c r="CHX125" s="3"/>
      <c r="CHY125" s="3"/>
      <c r="CHZ125" s="3"/>
      <c r="CIA125" s="3"/>
      <c r="CIB125" s="3"/>
      <c r="CIC125" s="3"/>
      <c r="CID125" s="3"/>
      <c r="CIE125" s="3"/>
      <c r="CIF125" s="3"/>
      <c r="CIG125" s="3"/>
      <c r="CIH125" s="3"/>
      <c r="CII125" s="3"/>
      <c r="CIJ125" s="3"/>
      <c r="CIK125" s="3"/>
      <c r="CIL125" s="3"/>
      <c r="CIM125" s="3"/>
      <c r="CIN125" s="3"/>
      <c r="CIO125" s="3"/>
      <c r="CIP125" s="3"/>
      <c r="CIQ125" s="3"/>
      <c r="CIR125" s="3"/>
      <c r="CIS125" s="3"/>
      <c r="CIT125" s="3"/>
      <c r="CIU125" s="3"/>
      <c r="CIV125" s="3"/>
      <c r="CIW125" s="3"/>
      <c r="CIX125" s="3"/>
      <c r="CIY125" s="3"/>
      <c r="CIZ125" s="3"/>
      <c r="CJA125" s="3"/>
      <c r="CJB125" s="3"/>
      <c r="CJC125" s="3"/>
      <c r="CJD125" s="3"/>
      <c r="CJE125" s="3"/>
      <c r="CJF125" s="3"/>
      <c r="CJG125" s="3"/>
      <c r="CJH125" s="3"/>
      <c r="CJI125" s="3"/>
      <c r="CJJ125" s="3"/>
      <c r="CJK125" s="3"/>
      <c r="CJL125" s="3"/>
      <c r="CJM125" s="3"/>
      <c r="CJN125" s="3"/>
      <c r="CJO125" s="3"/>
      <c r="CJP125" s="3"/>
      <c r="CJQ125" s="3"/>
      <c r="CJR125" s="3"/>
      <c r="CJS125" s="3"/>
      <c r="CJT125" s="3"/>
      <c r="CJU125" s="3"/>
      <c r="CJV125" s="3"/>
      <c r="CJW125" s="3"/>
      <c r="CJX125" s="3"/>
      <c r="CJY125" s="3"/>
      <c r="CJZ125" s="3"/>
      <c r="CKA125" s="3"/>
      <c r="CKB125" s="3"/>
      <c r="CKC125" s="3"/>
      <c r="CKD125" s="3"/>
      <c r="CKE125" s="3"/>
      <c r="CKF125" s="3"/>
      <c r="CKG125" s="3"/>
      <c r="CKH125" s="3"/>
      <c r="CKI125" s="3"/>
      <c r="CKJ125" s="3"/>
      <c r="CKK125" s="3"/>
      <c r="CKL125" s="3"/>
      <c r="CKM125" s="3"/>
      <c r="CKN125" s="3"/>
      <c r="CKO125" s="3"/>
      <c r="CKP125" s="3"/>
      <c r="CKQ125" s="3"/>
      <c r="CKR125" s="3"/>
      <c r="CKS125" s="3"/>
      <c r="CKT125" s="3"/>
      <c r="CKU125" s="3"/>
      <c r="CKV125" s="3"/>
      <c r="CKW125" s="3"/>
      <c r="CKX125" s="3"/>
      <c r="CKY125" s="3"/>
      <c r="CKZ125" s="3"/>
      <c r="CLA125" s="3"/>
      <c r="CLB125" s="3"/>
      <c r="CLC125" s="3"/>
      <c r="CLD125" s="3"/>
      <c r="CLE125" s="3"/>
      <c r="CLF125" s="3"/>
      <c r="CLG125" s="3"/>
      <c r="CLH125" s="3"/>
      <c r="CLI125" s="3"/>
      <c r="CLJ125" s="3"/>
      <c r="CLK125" s="3"/>
      <c r="CLL125" s="3"/>
      <c r="CLM125" s="3"/>
      <c r="CLN125" s="3"/>
      <c r="CLO125" s="3"/>
      <c r="CLP125" s="3"/>
      <c r="CLQ125" s="3"/>
      <c r="CLR125" s="3"/>
      <c r="CLS125" s="3"/>
      <c r="CLT125" s="3"/>
      <c r="CLU125" s="3"/>
      <c r="CLV125" s="3"/>
      <c r="CLW125" s="3"/>
      <c r="CLX125" s="3"/>
      <c r="CLY125" s="3"/>
      <c r="CLZ125" s="3"/>
      <c r="CMA125" s="3"/>
      <c r="CMB125" s="3"/>
      <c r="CMC125" s="3"/>
      <c r="CMD125" s="3"/>
      <c r="CME125" s="3"/>
      <c r="CMF125" s="3"/>
      <c r="CMG125" s="3"/>
      <c r="CMH125" s="3"/>
      <c r="CMI125" s="3"/>
      <c r="CMJ125" s="3"/>
      <c r="CMK125" s="3"/>
      <c r="CML125" s="3"/>
      <c r="CMM125" s="3"/>
      <c r="CMN125" s="3"/>
      <c r="CMO125" s="3"/>
      <c r="CMP125" s="3"/>
      <c r="CMQ125" s="3"/>
      <c r="CMR125" s="3"/>
      <c r="CMS125" s="3"/>
      <c r="CMT125" s="3"/>
      <c r="CMU125" s="3"/>
      <c r="CMV125" s="3"/>
      <c r="CMW125" s="3"/>
      <c r="CMX125" s="3"/>
      <c r="CMY125" s="3"/>
      <c r="CMZ125" s="3"/>
      <c r="CNA125" s="3"/>
      <c r="CNB125" s="3"/>
      <c r="CNC125" s="3"/>
      <c r="CND125" s="3"/>
      <c r="CNE125" s="3"/>
      <c r="CNF125" s="3"/>
      <c r="CNG125" s="3"/>
      <c r="CNH125" s="3"/>
      <c r="CNI125" s="3"/>
      <c r="CNJ125" s="3"/>
      <c r="CNK125" s="3"/>
      <c r="CNL125" s="3"/>
      <c r="CNM125" s="3"/>
      <c r="CNN125" s="3"/>
      <c r="CNO125" s="3"/>
      <c r="CNP125" s="3"/>
      <c r="CNQ125" s="3"/>
      <c r="CNR125" s="3"/>
      <c r="CNS125" s="3"/>
      <c r="CNT125" s="3"/>
      <c r="CNU125" s="3"/>
      <c r="CNV125" s="3"/>
      <c r="CNW125" s="3"/>
      <c r="CNX125" s="3"/>
      <c r="CNY125" s="3"/>
      <c r="CNZ125" s="3"/>
      <c r="COA125" s="3"/>
      <c r="COB125" s="3"/>
      <c r="COC125" s="3"/>
      <c r="COD125" s="3"/>
      <c r="COE125" s="3"/>
      <c r="COF125" s="3"/>
      <c r="COG125" s="3"/>
      <c r="COH125" s="3"/>
      <c r="COI125" s="3"/>
      <c r="COJ125" s="3"/>
      <c r="COK125" s="3"/>
      <c r="COL125" s="3"/>
      <c r="COM125" s="3"/>
      <c r="CON125" s="3"/>
      <c r="COO125" s="3"/>
      <c r="COP125" s="3"/>
      <c r="COQ125" s="3"/>
      <c r="COR125" s="3"/>
      <c r="COS125" s="3"/>
      <c r="COT125" s="3"/>
      <c r="COU125" s="3"/>
      <c r="COV125" s="3"/>
      <c r="COW125" s="3"/>
      <c r="COX125" s="3"/>
      <c r="COY125" s="3"/>
      <c r="COZ125" s="3"/>
      <c r="CPA125" s="3"/>
      <c r="CPB125" s="3"/>
      <c r="CPC125" s="3"/>
      <c r="CPD125" s="3"/>
      <c r="CPE125" s="3"/>
      <c r="CPF125" s="3"/>
      <c r="CPG125" s="3"/>
      <c r="CPH125" s="3"/>
      <c r="CPI125" s="3"/>
      <c r="CPJ125" s="3"/>
      <c r="CPK125" s="3"/>
      <c r="CPL125" s="3"/>
      <c r="CPM125" s="3"/>
      <c r="CPN125" s="3"/>
      <c r="CPO125" s="3"/>
      <c r="CPP125" s="3"/>
      <c r="CPQ125" s="3"/>
      <c r="CPR125" s="3"/>
      <c r="CPS125" s="3"/>
      <c r="CPT125" s="3"/>
      <c r="CPU125" s="3"/>
      <c r="CPV125" s="3"/>
      <c r="CPW125" s="3"/>
      <c r="CPX125" s="3"/>
      <c r="CPY125" s="3"/>
      <c r="CPZ125" s="3"/>
      <c r="CQA125" s="3"/>
      <c r="CQB125" s="3"/>
      <c r="CQC125" s="3"/>
      <c r="CQD125" s="3"/>
      <c r="CQE125" s="3"/>
      <c r="CQF125" s="3"/>
      <c r="CQG125" s="3"/>
      <c r="CQH125" s="3"/>
      <c r="CQI125" s="3"/>
      <c r="CQJ125" s="3"/>
      <c r="CQK125" s="3"/>
      <c r="CQL125" s="3"/>
      <c r="CQM125" s="3"/>
      <c r="CQN125" s="3"/>
      <c r="CQO125" s="3"/>
      <c r="CQP125" s="3"/>
      <c r="CQQ125" s="3"/>
      <c r="CQR125" s="3"/>
      <c r="CQS125" s="3"/>
      <c r="CQT125" s="3"/>
      <c r="CQU125" s="3"/>
      <c r="CQV125" s="3"/>
      <c r="CQW125" s="3"/>
      <c r="CQX125" s="3"/>
      <c r="CQY125" s="3"/>
      <c r="CQZ125" s="3"/>
      <c r="CRA125" s="3"/>
      <c r="CRB125" s="3"/>
      <c r="CRC125" s="3"/>
      <c r="CRD125" s="3"/>
      <c r="CRE125" s="3"/>
      <c r="CRF125" s="3"/>
      <c r="CRG125" s="3"/>
      <c r="CRH125" s="3"/>
      <c r="CRI125" s="3"/>
      <c r="CRJ125" s="3"/>
      <c r="CRK125" s="3"/>
      <c r="CRL125" s="3"/>
      <c r="CRM125" s="3"/>
      <c r="CRN125" s="3"/>
      <c r="CRO125" s="3"/>
      <c r="CRP125" s="3"/>
      <c r="CRQ125" s="3"/>
      <c r="CRR125" s="3"/>
      <c r="CRS125" s="3"/>
      <c r="CRT125" s="3"/>
      <c r="CRU125" s="3"/>
      <c r="CRV125" s="3"/>
      <c r="CRW125" s="3"/>
      <c r="CRX125" s="3"/>
      <c r="CRY125" s="3"/>
      <c r="CRZ125" s="3"/>
      <c r="CSA125" s="3"/>
      <c r="CSB125" s="3"/>
      <c r="CSC125" s="3"/>
      <c r="CSD125" s="3"/>
      <c r="CSE125" s="3"/>
      <c r="CSF125" s="3"/>
      <c r="CSG125" s="3"/>
      <c r="CSH125" s="3"/>
      <c r="CSI125" s="3"/>
      <c r="CSJ125" s="3"/>
      <c r="CSK125" s="3"/>
      <c r="CSL125" s="3"/>
      <c r="CSM125" s="3"/>
      <c r="CSN125" s="3"/>
      <c r="CSO125" s="3"/>
      <c r="CSP125" s="3"/>
      <c r="CSQ125" s="3"/>
      <c r="CSR125" s="3"/>
      <c r="CSS125" s="3"/>
      <c r="CST125" s="3"/>
      <c r="CSU125" s="3"/>
      <c r="CSV125" s="3"/>
      <c r="CSW125" s="3"/>
      <c r="CSX125" s="3"/>
      <c r="CSY125" s="3"/>
      <c r="CSZ125" s="3"/>
      <c r="CTA125" s="3"/>
      <c r="CTB125" s="3"/>
      <c r="CTC125" s="3"/>
      <c r="CTD125" s="3"/>
      <c r="CTE125" s="3"/>
      <c r="CTF125" s="3"/>
      <c r="CTG125" s="3"/>
      <c r="CTH125" s="3"/>
      <c r="CTI125" s="3"/>
      <c r="CTJ125" s="3"/>
      <c r="CTK125" s="3"/>
      <c r="CTL125" s="3"/>
      <c r="CTM125" s="3"/>
      <c r="CTN125" s="3"/>
      <c r="CTO125" s="3"/>
      <c r="CTP125" s="3"/>
      <c r="CTQ125" s="3"/>
      <c r="CTR125" s="3"/>
      <c r="CTS125" s="3"/>
      <c r="CTT125" s="3"/>
      <c r="CTU125" s="3"/>
      <c r="CTV125" s="3"/>
      <c r="CTW125" s="3"/>
      <c r="CTX125" s="3"/>
      <c r="CTY125" s="3"/>
      <c r="CTZ125" s="3"/>
      <c r="CUA125" s="3"/>
      <c r="CUB125" s="3"/>
      <c r="CUC125" s="3"/>
      <c r="CUD125" s="3"/>
      <c r="CUE125" s="3"/>
      <c r="CUF125" s="3"/>
      <c r="CUG125" s="3"/>
      <c r="CUH125" s="3"/>
      <c r="CUI125" s="3"/>
      <c r="CUJ125" s="3"/>
      <c r="CUK125" s="3"/>
      <c r="CUL125" s="3"/>
      <c r="CUM125" s="3"/>
      <c r="CUN125" s="3"/>
      <c r="CUO125" s="3"/>
      <c r="CUP125" s="3"/>
      <c r="CUQ125" s="3"/>
      <c r="CUR125" s="3"/>
      <c r="CUS125" s="3"/>
      <c r="CUT125" s="3"/>
      <c r="CUU125" s="3"/>
      <c r="CUV125" s="3"/>
      <c r="CUW125" s="3"/>
      <c r="CUX125" s="3"/>
      <c r="CUY125" s="3"/>
      <c r="CUZ125" s="3"/>
      <c r="CVA125" s="3"/>
      <c r="CVB125" s="3"/>
      <c r="CVC125" s="3"/>
      <c r="CVD125" s="3"/>
      <c r="CVE125" s="3"/>
      <c r="CVF125" s="3"/>
      <c r="CVG125" s="3"/>
      <c r="CVH125" s="3"/>
      <c r="CVI125" s="3"/>
      <c r="CVJ125" s="3"/>
      <c r="CVK125" s="3"/>
      <c r="CVL125" s="3"/>
      <c r="CVM125" s="3"/>
      <c r="CVN125" s="3"/>
      <c r="CVO125" s="3"/>
      <c r="CVP125" s="3"/>
      <c r="CVQ125" s="3"/>
      <c r="CVR125" s="3"/>
      <c r="CVS125" s="3"/>
      <c r="CVT125" s="3"/>
      <c r="CVU125" s="3"/>
      <c r="CVV125" s="3"/>
      <c r="CVW125" s="3"/>
      <c r="CVX125" s="3"/>
      <c r="CVY125" s="3"/>
      <c r="CVZ125" s="3"/>
      <c r="CWA125" s="3"/>
      <c r="CWB125" s="3"/>
      <c r="CWC125" s="3"/>
      <c r="CWD125" s="3"/>
      <c r="CWE125" s="3"/>
      <c r="CWF125" s="3"/>
      <c r="CWG125" s="3"/>
      <c r="CWH125" s="3"/>
      <c r="CWI125" s="3"/>
      <c r="CWJ125" s="3"/>
      <c r="CWK125" s="3"/>
      <c r="CWL125" s="3"/>
      <c r="CWM125" s="3"/>
      <c r="CWN125" s="3"/>
      <c r="CWO125" s="3"/>
      <c r="CWP125" s="3"/>
    </row>
    <row r="126" spans="1:2642" s="12" customFormat="1" ht="30" customHeight="1" x14ac:dyDescent="0.45">
      <c r="A126" s="380" t="s">
        <v>20</v>
      </c>
      <c r="B126" s="620"/>
      <c r="C126" s="620"/>
      <c r="D126" s="620"/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1"/>
      <c r="T126" s="552"/>
      <c r="U126" s="553"/>
      <c r="V126" s="553"/>
      <c r="W126" s="608"/>
      <c r="X126" s="552"/>
      <c r="Y126" s="608"/>
      <c r="Z126" s="553"/>
      <c r="AA126" s="553"/>
      <c r="AB126" s="605"/>
      <c r="AC126" s="553"/>
      <c r="AD126" s="553"/>
      <c r="AE126" s="554"/>
      <c r="AF126" s="605">
        <f>ROUND(AG125/17,0)</f>
        <v>30</v>
      </c>
      <c r="AG126" s="553"/>
      <c r="AH126" s="608"/>
      <c r="AI126" s="552">
        <f>ROUND(AJ125/17,0)</f>
        <v>30</v>
      </c>
      <c r="AJ126" s="553"/>
      <c r="AK126" s="554"/>
      <c r="AL126" s="605">
        <f>ROUND(AM125/17,0)</f>
        <v>30</v>
      </c>
      <c r="AM126" s="553"/>
      <c r="AN126" s="608"/>
      <c r="AO126" s="552">
        <f>ROUND(AP125/17,0)</f>
        <v>30</v>
      </c>
      <c r="AP126" s="553"/>
      <c r="AQ126" s="554"/>
      <c r="AR126" s="605">
        <f>ROUND(AS125/16,0)</f>
        <v>29</v>
      </c>
      <c r="AS126" s="553"/>
      <c r="AT126" s="608"/>
      <c r="AU126" s="552">
        <f>ROUND(AV125/16,0)</f>
        <v>28</v>
      </c>
      <c r="AV126" s="553"/>
      <c r="AW126" s="554"/>
      <c r="AX126" s="605">
        <f>ROUND(AY125/17,0)</f>
        <v>27</v>
      </c>
      <c r="AY126" s="553"/>
      <c r="AZ126" s="608"/>
      <c r="BA126" s="552"/>
      <c r="BB126" s="553"/>
      <c r="BC126" s="608"/>
      <c r="BD126" s="357"/>
      <c r="BE126" s="355"/>
      <c r="BF126" s="355"/>
      <c r="BG126" s="355"/>
      <c r="BH126" s="355"/>
      <c r="BI126" s="358"/>
      <c r="BJ126" s="1">
        <f>SUM(X125:AE125)</f>
        <v>3414</v>
      </c>
      <c r="BK126" s="3"/>
      <c r="BL126" s="3"/>
      <c r="BM126" s="3"/>
      <c r="BN126" s="13"/>
      <c r="BO126" s="13"/>
      <c r="BP126" s="1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  <c r="CWP126" s="3"/>
    </row>
    <row r="127" spans="1:2642" ht="30" customHeight="1" x14ac:dyDescent="0.2">
      <c r="A127" s="380" t="s">
        <v>21</v>
      </c>
      <c r="B127" s="620"/>
      <c r="C127" s="620"/>
      <c r="D127" s="620"/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R127" s="620"/>
      <c r="S127" s="621"/>
      <c r="T127" s="552">
        <f>SUM(AF127:BC127)</f>
        <v>3</v>
      </c>
      <c r="U127" s="553"/>
      <c r="V127" s="553"/>
      <c r="W127" s="608"/>
      <c r="X127" s="552"/>
      <c r="Y127" s="608"/>
      <c r="Z127" s="553"/>
      <c r="AA127" s="553"/>
      <c r="AB127" s="605"/>
      <c r="AC127" s="553"/>
      <c r="AD127" s="553"/>
      <c r="AE127" s="554"/>
      <c r="AF127" s="605"/>
      <c r="AG127" s="553"/>
      <c r="AH127" s="608"/>
      <c r="AI127" s="552"/>
      <c r="AJ127" s="553"/>
      <c r="AK127" s="554"/>
      <c r="AL127" s="605"/>
      <c r="AM127" s="553"/>
      <c r="AN127" s="608"/>
      <c r="AO127" s="552">
        <v>1</v>
      </c>
      <c r="AP127" s="553"/>
      <c r="AQ127" s="554"/>
      <c r="AR127" s="605">
        <v>1</v>
      </c>
      <c r="AS127" s="553"/>
      <c r="AT127" s="608"/>
      <c r="AU127" s="552">
        <v>1</v>
      </c>
      <c r="AV127" s="553"/>
      <c r="AW127" s="554"/>
      <c r="AX127" s="605"/>
      <c r="AY127" s="553"/>
      <c r="AZ127" s="608"/>
      <c r="BA127" s="357"/>
      <c r="BB127" s="355"/>
      <c r="BC127" s="356"/>
      <c r="BD127" s="357"/>
      <c r="BE127" s="355"/>
      <c r="BF127" s="355"/>
      <c r="BG127" s="355"/>
      <c r="BH127" s="355"/>
      <c r="BI127" s="358"/>
      <c r="BJ127" s="3"/>
      <c r="BN127" s="13"/>
      <c r="BO127" s="13"/>
      <c r="BQ127" s="3"/>
      <c r="BR127" s="3"/>
    </row>
    <row r="128" spans="1:2642" ht="30" customHeight="1" x14ac:dyDescent="0.2">
      <c r="A128" s="380" t="s">
        <v>2</v>
      </c>
      <c r="B128" s="620"/>
      <c r="C128" s="620"/>
      <c r="D128" s="620"/>
      <c r="E128" s="620"/>
      <c r="F128" s="620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R128" s="620"/>
      <c r="S128" s="621"/>
      <c r="T128" s="552">
        <f t="shared" ref="T128:T130" si="41">SUM(AF128:BC128)</f>
        <v>2</v>
      </c>
      <c r="U128" s="553"/>
      <c r="V128" s="553"/>
      <c r="W128" s="608"/>
      <c r="X128" s="552"/>
      <c r="Y128" s="608"/>
      <c r="Z128" s="553"/>
      <c r="AA128" s="553"/>
      <c r="AB128" s="605"/>
      <c r="AC128" s="553"/>
      <c r="AD128" s="553"/>
      <c r="AE128" s="554"/>
      <c r="AF128" s="605"/>
      <c r="AG128" s="553"/>
      <c r="AH128" s="608"/>
      <c r="AI128" s="552">
        <v>1</v>
      </c>
      <c r="AJ128" s="553"/>
      <c r="AK128" s="554"/>
      <c r="AL128" s="605"/>
      <c r="AM128" s="553"/>
      <c r="AN128" s="608"/>
      <c r="AO128" s="552"/>
      <c r="AP128" s="553"/>
      <c r="AQ128" s="554"/>
      <c r="AR128" s="605"/>
      <c r="AS128" s="553"/>
      <c r="AT128" s="608"/>
      <c r="AU128" s="552"/>
      <c r="AV128" s="553"/>
      <c r="AW128" s="554"/>
      <c r="AX128" s="605">
        <v>1</v>
      </c>
      <c r="AY128" s="553"/>
      <c r="AZ128" s="608"/>
      <c r="BA128" s="357"/>
      <c r="BB128" s="355"/>
      <c r="BC128" s="356"/>
      <c r="BD128" s="357"/>
      <c r="BE128" s="355"/>
      <c r="BF128" s="355"/>
      <c r="BG128" s="355"/>
      <c r="BH128" s="355"/>
      <c r="BI128" s="358"/>
      <c r="BJ128" s="3"/>
      <c r="BN128" s="13"/>
      <c r="BO128" s="13"/>
      <c r="BQ128" s="3"/>
      <c r="BR128" s="3"/>
    </row>
    <row r="129" spans="1:70" ht="30" customHeight="1" x14ac:dyDescent="0.2">
      <c r="A129" s="380" t="s">
        <v>22</v>
      </c>
      <c r="B129" s="620"/>
      <c r="C129" s="620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1"/>
      <c r="T129" s="552">
        <f t="shared" si="41"/>
        <v>31</v>
      </c>
      <c r="U129" s="553"/>
      <c r="V129" s="553"/>
      <c r="W129" s="608"/>
      <c r="X129" s="552"/>
      <c r="Y129" s="608"/>
      <c r="Z129" s="553"/>
      <c r="AA129" s="553"/>
      <c r="AB129" s="605"/>
      <c r="AC129" s="553"/>
      <c r="AD129" s="553"/>
      <c r="AE129" s="554"/>
      <c r="AF129" s="605">
        <f>COUNTIF($P31:$Q119,"1")+COUNTIF($P31:$Q119,"1,2")</f>
        <v>4</v>
      </c>
      <c r="AG129" s="553"/>
      <c r="AH129" s="608"/>
      <c r="AI129" s="552">
        <f>COUNTIF($P32:$Q119,"2")+COUNTIF($P32:$Q119,"1,2")</f>
        <v>5</v>
      </c>
      <c r="AJ129" s="553"/>
      <c r="AK129" s="554"/>
      <c r="AL129" s="605">
        <f>COUNTIF($P32:$Q119,"3")+COUNTIF($P32:$Q119,"3,4")</f>
        <v>4</v>
      </c>
      <c r="AM129" s="553"/>
      <c r="AN129" s="608"/>
      <c r="AO129" s="552">
        <f>COUNTIF($P32:$Q119,"4")+COUNTIF($P32:$Q119,"3,4")</f>
        <v>5</v>
      </c>
      <c r="AP129" s="553"/>
      <c r="AQ129" s="554"/>
      <c r="AR129" s="605">
        <f>COUNTIF($P32:$Q119,"5")</f>
        <v>4</v>
      </c>
      <c r="AS129" s="553"/>
      <c r="AT129" s="608"/>
      <c r="AU129" s="552">
        <f>COUNTIF($P32:$Q119,"6")</f>
        <v>4</v>
      </c>
      <c r="AV129" s="553"/>
      <c r="AW129" s="554"/>
      <c r="AX129" s="605">
        <f>COUNTIF($P32:$Q119,"7")</f>
        <v>5</v>
      </c>
      <c r="AY129" s="553"/>
      <c r="AZ129" s="608"/>
      <c r="BA129" s="357"/>
      <c r="BB129" s="355"/>
      <c r="BC129" s="356"/>
      <c r="BD129" s="357"/>
      <c r="BE129" s="355"/>
      <c r="BF129" s="355"/>
      <c r="BG129" s="355"/>
      <c r="BH129" s="355"/>
      <c r="BI129" s="358"/>
      <c r="BJ129" s="3"/>
      <c r="BN129" s="13"/>
      <c r="BO129" s="13"/>
      <c r="BQ129" s="3"/>
      <c r="BR129" s="3"/>
    </row>
    <row r="130" spans="1:70" ht="30" customHeight="1" thickBot="1" x14ac:dyDescent="0.25">
      <c r="A130" s="462" t="s">
        <v>23</v>
      </c>
      <c r="B130" s="720"/>
      <c r="C130" s="720"/>
      <c r="D130" s="720"/>
      <c r="E130" s="720"/>
      <c r="F130" s="720"/>
      <c r="G130" s="720"/>
      <c r="H130" s="720"/>
      <c r="I130" s="720"/>
      <c r="J130" s="720"/>
      <c r="K130" s="720"/>
      <c r="L130" s="720"/>
      <c r="M130" s="720"/>
      <c r="N130" s="720"/>
      <c r="O130" s="720"/>
      <c r="P130" s="720"/>
      <c r="Q130" s="720"/>
      <c r="R130" s="720"/>
      <c r="S130" s="721"/>
      <c r="T130" s="606">
        <f t="shared" si="41"/>
        <v>26</v>
      </c>
      <c r="U130" s="603"/>
      <c r="V130" s="603"/>
      <c r="W130" s="607"/>
      <c r="X130" s="606"/>
      <c r="Y130" s="607"/>
      <c r="Z130" s="603"/>
      <c r="AA130" s="603"/>
      <c r="AB130" s="602"/>
      <c r="AC130" s="603"/>
      <c r="AD130" s="603"/>
      <c r="AE130" s="604"/>
      <c r="AF130" s="602">
        <f>COUNTIF($R31:$S119,"1")+COUNTIF($R31:$S119,"1,2")</f>
        <v>5</v>
      </c>
      <c r="AG130" s="603"/>
      <c r="AH130" s="607"/>
      <c r="AI130" s="409">
        <f>COUNTIF($R31:$S119,"2")+COUNTIF($R31:$S119,"1,2")+COUNTIF($R31:$S119,"2,3")</f>
        <v>3</v>
      </c>
      <c r="AJ130" s="599"/>
      <c r="AK130" s="600"/>
      <c r="AL130" s="409">
        <f>COUNTIF($R31:$S119,"3")+COUNTIF($R31:$S119,"2,3")+COUNTIF($R31:$S119,"3,4")</f>
        <v>5</v>
      </c>
      <c r="AM130" s="599"/>
      <c r="AN130" s="600"/>
      <c r="AO130" s="409">
        <f>COUNTIF($R31:$S119,"4")</f>
        <v>5</v>
      </c>
      <c r="AP130" s="599"/>
      <c r="AQ130" s="600"/>
      <c r="AR130" s="409">
        <f>COUNTIF($R31:$S119,"5")+COUNTIF($R31:$S119,"4,5")+COUNTIF($R31:$S119,"5,6")</f>
        <v>4</v>
      </c>
      <c r="AS130" s="599"/>
      <c r="AT130" s="600"/>
      <c r="AU130" s="606">
        <f>COUNTIF($R31:$S119,"6")</f>
        <v>3</v>
      </c>
      <c r="AV130" s="603"/>
      <c r="AW130" s="604"/>
      <c r="AX130" s="602">
        <f>COUNTIF($R31:$S119,"7")</f>
        <v>1</v>
      </c>
      <c r="AY130" s="603"/>
      <c r="AZ130" s="607"/>
      <c r="BA130" s="384"/>
      <c r="BB130" s="379"/>
      <c r="BC130" s="366"/>
      <c r="BD130" s="776"/>
      <c r="BE130" s="651"/>
      <c r="BF130" s="651"/>
      <c r="BG130" s="651"/>
      <c r="BH130" s="651"/>
      <c r="BI130" s="803"/>
      <c r="BJ130" s="3"/>
      <c r="BN130" s="13"/>
      <c r="BO130" s="13"/>
      <c r="BQ130" s="3"/>
      <c r="BR130" s="3"/>
    </row>
    <row r="131" spans="1:70" ht="30" customHeight="1" thickBot="1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6"/>
      <c r="S131" s="6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8"/>
      <c r="BG131" s="8"/>
      <c r="BH131" s="8"/>
      <c r="BI131" s="8"/>
      <c r="BJ131" s="33"/>
    </row>
    <row r="132" spans="1:70" ht="53.25" customHeight="1" thickBot="1" x14ac:dyDescent="0.25">
      <c r="A132" s="555" t="s">
        <v>69</v>
      </c>
      <c r="B132" s="556"/>
      <c r="C132" s="556"/>
      <c r="D132" s="556"/>
      <c r="E132" s="556"/>
      <c r="F132" s="556"/>
      <c r="G132" s="556"/>
      <c r="H132" s="556"/>
      <c r="I132" s="556"/>
      <c r="J132" s="556"/>
      <c r="K132" s="556"/>
      <c r="L132" s="556"/>
      <c r="M132" s="556"/>
      <c r="N132" s="556"/>
      <c r="O132" s="556"/>
      <c r="P132" s="716"/>
      <c r="Q132" s="555" t="s">
        <v>103</v>
      </c>
      <c r="R132" s="556"/>
      <c r="S132" s="556"/>
      <c r="T132" s="556"/>
      <c r="U132" s="556"/>
      <c r="V132" s="556"/>
      <c r="W132" s="556"/>
      <c r="X132" s="556"/>
      <c r="Y132" s="556"/>
      <c r="Z132" s="556"/>
      <c r="AA132" s="556"/>
      <c r="AB132" s="556"/>
      <c r="AC132" s="556"/>
      <c r="AD132" s="556"/>
      <c r="AE132" s="716"/>
      <c r="AF132" s="736" t="s">
        <v>68</v>
      </c>
      <c r="AG132" s="737"/>
      <c r="AH132" s="737"/>
      <c r="AI132" s="737"/>
      <c r="AJ132" s="737"/>
      <c r="AK132" s="737"/>
      <c r="AL132" s="737"/>
      <c r="AM132" s="737"/>
      <c r="AN132" s="737"/>
      <c r="AO132" s="737"/>
      <c r="AP132" s="737"/>
      <c r="AQ132" s="737"/>
      <c r="AR132" s="737"/>
      <c r="AS132" s="737"/>
      <c r="AT132" s="738"/>
      <c r="AU132" s="737" t="s">
        <v>67</v>
      </c>
      <c r="AV132" s="737"/>
      <c r="AW132" s="737"/>
      <c r="AX132" s="737"/>
      <c r="AY132" s="737"/>
      <c r="AZ132" s="737"/>
      <c r="BA132" s="737"/>
      <c r="BB132" s="737"/>
      <c r="BC132" s="737"/>
      <c r="BD132" s="737"/>
      <c r="BE132" s="737"/>
      <c r="BF132" s="737"/>
      <c r="BG132" s="737"/>
      <c r="BH132" s="737"/>
      <c r="BI132" s="738"/>
      <c r="BJ132" s="34"/>
    </row>
    <row r="133" spans="1:70" ht="67.900000000000006" customHeight="1" thickBot="1" x14ac:dyDescent="0.25">
      <c r="A133" s="609" t="s">
        <v>30</v>
      </c>
      <c r="B133" s="610"/>
      <c r="C133" s="610"/>
      <c r="D133" s="610"/>
      <c r="E133" s="610"/>
      <c r="F133" s="610"/>
      <c r="G133" s="611"/>
      <c r="H133" s="616" t="s">
        <v>29</v>
      </c>
      <c r="I133" s="616"/>
      <c r="J133" s="616"/>
      <c r="K133" s="616" t="s">
        <v>31</v>
      </c>
      <c r="L133" s="616"/>
      <c r="M133" s="616"/>
      <c r="N133" s="615" t="s">
        <v>104</v>
      </c>
      <c r="O133" s="616"/>
      <c r="P133" s="617"/>
      <c r="Q133" s="652" t="s">
        <v>30</v>
      </c>
      <c r="R133" s="653"/>
      <c r="S133" s="653"/>
      <c r="T133" s="653"/>
      <c r="U133" s="653"/>
      <c r="V133" s="654"/>
      <c r="W133" s="389" t="s">
        <v>29</v>
      </c>
      <c r="X133" s="389"/>
      <c r="Y133" s="389"/>
      <c r="Z133" s="389" t="s">
        <v>31</v>
      </c>
      <c r="AA133" s="389"/>
      <c r="AB133" s="389"/>
      <c r="AC133" s="723" t="s">
        <v>104</v>
      </c>
      <c r="AD133" s="389"/>
      <c r="AE133" s="439"/>
      <c r="AF133" s="682" t="s">
        <v>29</v>
      </c>
      <c r="AG133" s="650"/>
      <c r="AH133" s="650"/>
      <c r="AI133" s="650"/>
      <c r="AJ133" s="440"/>
      <c r="AK133" s="390" t="s">
        <v>31</v>
      </c>
      <c r="AL133" s="650"/>
      <c r="AM133" s="650"/>
      <c r="AN133" s="650"/>
      <c r="AO133" s="440"/>
      <c r="AP133" s="739" t="s">
        <v>104</v>
      </c>
      <c r="AQ133" s="650"/>
      <c r="AR133" s="650"/>
      <c r="AS133" s="650"/>
      <c r="AT133" s="740"/>
      <c r="AU133" s="624" t="s">
        <v>329</v>
      </c>
      <c r="AV133" s="625"/>
      <c r="AW133" s="625"/>
      <c r="AX133" s="625"/>
      <c r="AY133" s="625"/>
      <c r="AZ133" s="625"/>
      <c r="BA133" s="625"/>
      <c r="BB133" s="625"/>
      <c r="BC133" s="625"/>
      <c r="BD133" s="625"/>
      <c r="BE133" s="625"/>
      <c r="BF133" s="625"/>
      <c r="BG133" s="625"/>
      <c r="BH133" s="625"/>
      <c r="BI133" s="626"/>
      <c r="BJ133" s="35"/>
    </row>
    <row r="134" spans="1:70" ht="39.75" customHeight="1" x14ac:dyDescent="0.2">
      <c r="A134" s="665" t="s">
        <v>284</v>
      </c>
      <c r="B134" s="666"/>
      <c r="C134" s="666"/>
      <c r="D134" s="666"/>
      <c r="E134" s="666"/>
      <c r="F134" s="666"/>
      <c r="G134" s="667"/>
      <c r="H134" s="671">
        <v>2</v>
      </c>
      <c r="I134" s="610"/>
      <c r="J134" s="611"/>
      <c r="K134" s="671">
        <v>2</v>
      </c>
      <c r="L134" s="610"/>
      <c r="M134" s="611"/>
      <c r="N134" s="672">
        <f>K134*1.5</f>
        <v>3</v>
      </c>
      <c r="O134" s="673"/>
      <c r="P134" s="674"/>
      <c r="Q134" s="779" t="s">
        <v>182</v>
      </c>
      <c r="R134" s="779"/>
      <c r="S134" s="779"/>
      <c r="T134" s="779"/>
      <c r="U134" s="779"/>
      <c r="V134" s="780"/>
      <c r="W134" s="522">
        <v>6</v>
      </c>
      <c r="X134" s="469"/>
      <c r="Y134" s="470"/>
      <c r="Z134" s="522">
        <v>4</v>
      </c>
      <c r="AA134" s="469"/>
      <c r="AB134" s="470"/>
      <c r="AC134" s="662">
        <f>Z134*1.5</f>
        <v>6</v>
      </c>
      <c r="AD134" s="663"/>
      <c r="AE134" s="664"/>
      <c r="AF134" s="775">
        <v>8</v>
      </c>
      <c r="AG134" s="645"/>
      <c r="AH134" s="645"/>
      <c r="AI134" s="645"/>
      <c r="AJ134" s="594"/>
      <c r="AK134" s="593">
        <v>12</v>
      </c>
      <c r="AL134" s="645"/>
      <c r="AM134" s="645"/>
      <c r="AN134" s="645"/>
      <c r="AO134" s="594"/>
      <c r="AP134" s="634">
        <f>AK134*1.5</f>
        <v>18</v>
      </c>
      <c r="AQ134" s="635"/>
      <c r="AR134" s="635"/>
      <c r="AS134" s="635"/>
      <c r="AT134" s="636"/>
      <c r="AU134" s="627"/>
      <c r="AV134" s="628"/>
      <c r="AW134" s="628"/>
      <c r="AX134" s="628"/>
      <c r="AY134" s="628"/>
      <c r="AZ134" s="628"/>
      <c r="BA134" s="628"/>
      <c r="BB134" s="628"/>
      <c r="BC134" s="628"/>
      <c r="BD134" s="628"/>
      <c r="BE134" s="628"/>
      <c r="BF134" s="628"/>
      <c r="BG134" s="628"/>
      <c r="BH134" s="628"/>
      <c r="BI134" s="629"/>
      <c r="BJ134" s="35"/>
    </row>
    <row r="135" spans="1:70" ht="42" customHeight="1" thickBot="1" x14ac:dyDescent="0.25">
      <c r="A135" s="668"/>
      <c r="B135" s="669"/>
      <c r="C135" s="669"/>
      <c r="D135" s="669"/>
      <c r="E135" s="669"/>
      <c r="F135" s="669"/>
      <c r="G135" s="670"/>
      <c r="H135" s="374"/>
      <c r="I135" s="651"/>
      <c r="J135" s="649"/>
      <c r="K135" s="374"/>
      <c r="L135" s="651"/>
      <c r="M135" s="649"/>
      <c r="N135" s="637"/>
      <c r="O135" s="638"/>
      <c r="P135" s="639"/>
      <c r="Q135" s="640" t="s">
        <v>183</v>
      </c>
      <c r="R135" s="640"/>
      <c r="S135" s="640"/>
      <c r="T135" s="640"/>
      <c r="U135" s="640"/>
      <c r="V135" s="641"/>
      <c r="W135" s="366">
        <v>8</v>
      </c>
      <c r="X135" s="345"/>
      <c r="Y135" s="365"/>
      <c r="Z135" s="366">
        <v>6</v>
      </c>
      <c r="AA135" s="345"/>
      <c r="AB135" s="365"/>
      <c r="AC135" s="637">
        <v>9</v>
      </c>
      <c r="AD135" s="638"/>
      <c r="AE135" s="639"/>
      <c r="AF135" s="776"/>
      <c r="AG135" s="651"/>
      <c r="AH135" s="651"/>
      <c r="AI135" s="651"/>
      <c r="AJ135" s="649"/>
      <c r="AK135" s="374"/>
      <c r="AL135" s="651"/>
      <c r="AM135" s="651"/>
      <c r="AN135" s="651"/>
      <c r="AO135" s="649"/>
      <c r="AP135" s="637"/>
      <c r="AQ135" s="638"/>
      <c r="AR135" s="638"/>
      <c r="AS135" s="638"/>
      <c r="AT135" s="639"/>
      <c r="AU135" s="630"/>
      <c r="AV135" s="631"/>
      <c r="AW135" s="631"/>
      <c r="AX135" s="631"/>
      <c r="AY135" s="631"/>
      <c r="AZ135" s="631"/>
      <c r="BA135" s="631"/>
      <c r="BB135" s="631"/>
      <c r="BC135" s="631"/>
      <c r="BD135" s="631"/>
      <c r="BE135" s="631"/>
      <c r="BF135" s="631"/>
      <c r="BG135" s="631"/>
      <c r="BH135" s="631"/>
      <c r="BI135" s="632"/>
      <c r="BJ135" s="35"/>
    </row>
    <row r="136" spans="1:70" s="21" customFormat="1" ht="22.5" customHeight="1" x14ac:dyDescent="0.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4"/>
      <c r="S136" s="4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5"/>
      <c r="BE136" s="45"/>
      <c r="BF136" s="45"/>
      <c r="BG136" s="45"/>
      <c r="BH136" s="45"/>
      <c r="BI136" s="43"/>
      <c r="BJ136" s="20"/>
      <c r="BK136" s="20"/>
      <c r="BL136" s="20"/>
      <c r="BM136" s="20"/>
    </row>
    <row r="137" spans="1:70" s="43" customFormat="1" ht="30" customHeight="1" x14ac:dyDescent="0.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49" t="s">
        <v>118</v>
      </c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4"/>
      <c r="BG137" s="104"/>
      <c r="BH137" s="104"/>
      <c r="BI137" s="104"/>
      <c r="BJ137" s="105"/>
      <c r="BP137" s="106"/>
      <c r="BQ137" s="106"/>
      <c r="BR137" s="106"/>
    </row>
    <row r="138" spans="1:70" ht="23.25" customHeight="1" thickBot="1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6"/>
      <c r="S138" s="6"/>
      <c r="T138" s="1"/>
      <c r="U138" s="16"/>
      <c r="V138" s="16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8"/>
      <c r="BG138" s="8"/>
      <c r="BH138" s="8"/>
      <c r="BI138" s="8"/>
      <c r="BJ138" s="33"/>
    </row>
    <row r="139" spans="1:70" s="18" customFormat="1" ht="113.25" customHeight="1" thickBot="1" x14ac:dyDescent="0.4">
      <c r="A139" s="724" t="s">
        <v>107</v>
      </c>
      <c r="B139" s="725"/>
      <c r="C139" s="725"/>
      <c r="D139" s="726"/>
      <c r="E139" s="523" t="s">
        <v>108</v>
      </c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8"/>
      <c r="AZ139" s="378"/>
      <c r="BA139" s="378"/>
      <c r="BB139" s="378"/>
      <c r="BC139" s="378"/>
      <c r="BD139" s="378"/>
      <c r="BE139" s="476"/>
      <c r="BF139" s="724" t="s">
        <v>145</v>
      </c>
      <c r="BG139" s="725"/>
      <c r="BH139" s="725"/>
      <c r="BI139" s="726"/>
      <c r="BJ139" s="37"/>
      <c r="BP139" s="19"/>
      <c r="BQ139" s="19"/>
      <c r="BR139" s="19"/>
    </row>
    <row r="140" spans="1:70" s="18" customFormat="1" ht="88.5" customHeight="1" x14ac:dyDescent="0.35">
      <c r="A140" s="727" t="s">
        <v>119</v>
      </c>
      <c r="B140" s="728"/>
      <c r="C140" s="728"/>
      <c r="D140" s="729"/>
      <c r="E140" s="730" t="s">
        <v>270</v>
      </c>
      <c r="F140" s="731"/>
      <c r="G140" s="731"/>
      <c r="H140" s="731"/>
      <c r="I140" s="731"/>
      <c r="J140" s="731"/>
      <c r="K140" s="731"/>
      <c r="L140" s="731"/>
      <c r="M140" s="731"/>
      <c r="N140" s="731"/>
      <c r="O140" s="731"/>
      <c r="P140" s="731"/>
      <c r="Q140" s="731"/>
      <c r="R140" s="731"/>
      <c r="S140" s="731"/>
      <c r="T140" s="731"/>
      <c r="U140" s="731"/>
      <c r="V140" s="731"/>
      <c r="W140" s="731"/>
      <c r="X140" s="731"/>
      <c r="Y140" s="731"/>
      <c r="Z140" s="731"/>
      <c r="AA140" s="731"/>
      <c r="AB140" s="731"/>
      <c r="AC140" s="731"/>
      <c r="AD140" s="731"/>
      <c r="AE140" s="731"/>
      <c r="AF140" s="731"/>
      <c r="AG140" s="731"/>
      <c r="AH140" s="731"/>
      <c r="AI140" s="731"/>
      <c r="AJ140" s="731"/>
      <c r="AK140" s="731"/>
      <c r="AL140" s="731"/>
      <c r="AM140" s="731"/>
      <c r="AN140" s="731"/>
      <c r="AO140" s="731"/>
      <c r="AP140" s="731"/>
      <c r="AQ140" s="731"/>
      <c r="AR140" s="731"/>
      <c r="AS140" s="731"/>
      <c r="AT140" s="731"/>
      <c r="AU140" s="731"/>
      <c r="AV140" s="731"/>
      <c r="AW140" s="731"/>
      <c r="AX140" s="731"/>
      <c r="AY140" s="731"/>
      <c r="AZ140" s="731"/>
      <c r="BA140" s="731"/>
      <c r="BB140" s="731"/>
      <c r="BC140" s="731"/>
      <c r="BD140" s="731"/>
      <c r="BE140" s="732"/>
      <c r="BF140" s="733" t="s">
        <v>361</v>
      </c>
      <c r="BG140" s="450"/>
      <c r="BH140" s="450"/>
      <c r="BI140" s="734"/>
      <c r="BJ140" s="37"/>
      <c r="BP140" s="19"/>
      <c r="BQ140" s="19"/>
      <c r="BR140" s="19"/>
    </row>
    <row r="141" spans="1:70" s="18" customFormat="1" ht="53.25" customHeight="1" x14ac:dyDescent="0.35">
      <c r="A141" s="612" t="s">
        <v>120</v>
      </c>
      <c r="B141" s="613"/>
      <c r="C141" s="613"/>
      <c r="D141" s="614"/>
      <c r="E141" s="642" t="s">
        <v>269</v>
      </c>
      <c r="F141" s="643"/>
      <c r="G141" s="643"/>
      <c r="H141" s="643"/>
      <c r="I141" s="643"/>
      <c r="J141" s="643"/>
      <c r="K141" s="643"/>
      <c r="L141" s="643"/>
      <c r="M141" s="643"/>
      <c r="N141" s="643"/>
      <c r="O141" s="643"/>
      <c r="P141" s="643"/>
      <c r="Q141" s="643"/>
      <c r="R141" s="643"/>
      <c r="S141" s="643"/>
      <c r="T141" s="643"/>
      <c r="U141" s="643"/>
      <c r="V141" s="643"/>
      <c r="W141" s="643"/>
      <c r="X141" s="643"/>
      <c r="Y141" s="643"/>
      <c r="Z141" s="643"/>
      <c r="AA141" s="643"/>
      <c r="AB141" s="643"/>
      <c r="AC141" s="643"/>
      <c r="AD141" s="643"/>
      <c r="AE141" s="643"/>
      <c r="AF141" s="643"/>
      <c r="AG141" s="643"/>
      <c r="AH141" s="643"/>
      <c r="AI141" s="643"/>
      <c r="AJ141" s="643"/>
      <c r="AK141" s="643"/>
      <c r="AL141" s="643"/>
      <c r="AM141" s="643"/>
      <c r="AN141" s="643"/>
      <c r="AO141" s="643"/>
      <c r="AP141" s="643"/>
      <c r="AQ141" s="643"/>
      <c r="AR141" s="643"/>
      <c r="AS141" s="643"/>
      <c r="AT141" s="643"/>
      <c r="AU141" s="643"/>
      <c r="AV141" s="643"/>
      <c r="AW141" s="643"/>
      <c r="AX141" s="643"/>
      <c r="AY141" s="643"/>
      <c r="AZ141" s="643"/>
      <c r="BA141" s="643"/>
      <c r="BB141" s="643"/>
      <c r="BC141" s="643"/>
      <c r="BD141" s="643"/>
      <c r="BE141" s="644"/>
      <c r="BF141" s="735" t="s">
        <v>359</v>
      </c>
      <c r="BG141" s="568"/>
      <c r="BH141" s="568"/>
      <c r="BI141" s="569"/>
      <c r="BJ141" s="37"/>
      <c r="BP141" s="19"/>
      <c r="BQ141" s="19"/>
      <c r="BR141" s="19"/>
    </row>
    <row r="142" spans="1:70" s="18" customFormat="1" ht="53.25" customHeight="1" x14ac:dyDescent="0.35">
      <c r="A142" s="612" t="s">
        <v>127</v>
      </c>
      <c r="B142" s="613"/>
      <c r="C142" s="613"/>
      <c r="D142" s="614"/>
      <c r="E142" s="695" t="s">
        <v>407</v>
      </c>
      <c r="F142" s="696"/>
      <c r="G142" s="696"/>
      <c r="H142" s="696"/>
      <c r="I142" s="696"/>
      <c r="J142" s="696"/>
      <c r="K142" s="696"/>
      <c r="L142" s="696"/>
      <c r="M142" s="696"/>
      <c r="N142" s="696"/>
      <c r="O142" s="696"/>
      <c r="P142" s="696"/>
      <c r="Q142" s="696"/>
      <c r="R142" s="696"/>
      <c r="S142" s="696"/>
      <c r="T142" s="696"/>
      <c r="U142" s="696"/>
      <c r="V142" s="696"/>
      <c r="W142" s="696"/>
      <c r="X142" s="696"/>
      <c r="Y142" s="696"/>
      <c r="Z142" s="696"/>
      <c r="AA142" s="696"/>
      <c r="AB142" s="696"/>
      <c r="AC142" s="696"/>
      <c r="AD142" s="696"/>
      <c r="AE142" s="696"/>
      <c r="AF142" s="696"/>
      <c r="AG142" s="696"/>
      <c r="AH142" s="696"/>
      <c r="AI142" s="696"/>
      <c r="AJ142" s="696"/>
      <c r="AK142" s="696"/>
      <c r="AL142" s="696"/>
      <c r="AM142" s="696"/>
      <c r="AN142" s="696"/>
      <c r="AO142" s="696"/>
      <c r="AP142" s="696"/>
      <c r="AQ142" s="696"/>
      <c r="AR142" s="696"/>
      <c r="AS142" s="696"/>
      <c r="AT142" s="696"/>
      <c r="AU142" s="696"/>
      <c r="AV142" s="696"/>
      <c r="AW142" s="696"/>
      <c r="AX142" s="696"/>
      <c r="AY142" s="696"/>
      <c r="AZ142" s="696"/>
      <c r="BA142" s="696"/>
      <c r="BB142" s="696"/>
      <c r="BC142" s="696"/>
      <c r="BD142" s="696"/>
      <c r="BE142" s="697"/>
      <c r="BF142" s="741" t="s">
        <v>129</v>
      </c>
      <c r="BG142" s="742"/>
      <c r="BH142" s="742"/>
      <c r="BI142" s="743"/>
      <c r="BJ142" s="37"/>
      <c r="BP142" s="19"/>
      <c r="BQ142" s="19"/>
      <c r="BR142" s="19"/>
    </row>
    <row r="143" spans="1:70" s="81" customFormat="1" ht="54.75" customHeight="1" x14ac:dyDescent="0.35">
      <c r="A143" s="686" t="s">
        <v>128</v>
      </c>
      <c r="B143" s="687"/>
      <c r="C143" s="687"/>
      <c r="D143" s="698"/>
      <c r="E143" s="380" t="s">
        <v>268</v>
      </c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1"/>
      <c r="AE143" s="381"/>
      <c r="AF143" s="381"/>
      <c r="AG143" s="381"/>
      <c r="AH143" s="381"/>
      <c r="AI143" s="381"/>
      <c r="AJ143" s="381"/>
      <c r="AK143" s="381"/>
      <c r="AL143" s="381"/>
      <c r="AM143" s="381"/>
      <c r="AN143" s="381"/>
      <c r="AO143" s="381"/>
      <c r="AP143" s="381"/>
      <c r="AQ143" s="381"/>
      <c r="AR143" s="381"/>
      <c r="AS143" s="381"/>
      <c r="AT143" s="381"/>
      <c r="AU143" s="381"/>
      <c r="AV143" s="381"/>
      <c r="AW143" s="381"/>
      <c r="AX143" s="381"/>
      <c r="AY143" s="381"/>
      <c r="AZ143" s="381"/>
      <c r="BA143" s="381"/>
      <c r="BB143" s="381"/>
      <c r="BC143" s="381"/>
      <c r="BD143" s="381"/>
      <c r="BE143" s="422"/>
      <c r="BF143" s="741" t="s">
        <v>100</v>
      </c>
      <c r="BG143" s="801"/>
      <c r="BH143" s="801"/>
      <c r="BI143" s="802"/>
      <c r="BJ143" s="80"/>
    </row>
    <row r="144" spans="1:70" s="18" customFormat="1" ht="95.25" customHeight="1" x14ac:dyDescent="0.35">
      <c r="A144" s="686" t="s">
        <v>135</v>
      </c>
      <c r="B144" s="687"/>
      <c r="C144" s="687"/>
      <c r="D144" s="698"/>
      <c r="E144" s="380" t="s">
        <v>388</v>
      </c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1"/>
      <c r="AM144" s="381"/>
      <c r="AN144" s="381"/>
      <c r="AO144" s="381"/>
      <c r="AP144" s="381"/>
      <c r="AQ144" s="381"/>
      <c r="AR144" s="381"/>
      <c r="AS144" s="381"/>
      <c r="AT144" s="381"/>
      <c r="AU144" s="381"/>
      <c r="AV144" s="381"/>
      <c r="AW144" s="381"/>
      <c r="AX144" s="381"/>
      <c r="AY144" s="381"/>
      <c r="AZ144" s="381"/>
      <c r="BA144" s="381"/>
      <c r="BB144" s="381"/>
      <c r="BC144" s="381"/>
      <c r="BD144" s="381"/>
      <c r="BE144" s="422"/>
      <c r="BF144" s="777" t="s">
        <v>361</v>
      </c>
      <c r="BG144" s="550"/>
      <c r="BH144" s="550"/>
      <c r="BI144" s="551"/>
      <c r="BJ144" s="37"/>
      <c r="BP144" s="19"/>
      <c r="BQ144" s="19"/>
      <c r="BR144" s="19"/>
    </row>
    <row r="145" spans="1:70" s="18" customFormat="1" ht="91.5" customHeight="1" thickBot="1" x14ac:dyDescent="0.4">
      <c r="A145" s="762" t="s">
        <v>136</v>
      </c>
      <c r="B145" s="763"/>
      <c r="C145" s="763"/>
      <c r="D145" s="778"/>
      <c r="E145" s="462" t="s">
        <v>271</v>
      </c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3"/>
      <c r="AF145" s="463"/>
      <c r="AG145" s="463"/>
      <c r="AH145" s="463"/>
      <c r="AI145" s="463"/>
      <c r="AJ145" s="463"/>
      <c r="AK145" s="463"/>
      <c r="AL145" s="463"/>
      <c r="AM145" s="463"/>
      <c r="AN145" s="463"/>
      <c r="AO145" s="463"/>
      <c r="AP145" s="463"/>
      <c r="AQ145" s="463"/>
      <c r="AR145" s="463"/>
      <c r="AS145" s="463"/>
      <c r="AT145" s="463"/>
      <c r="AU145" s="463"/>
      <c r="AV145" s="463"/>
      <c r="AW145" s="463"/>
      <c r="AX145" s="463"/>
      <c r="AY145" s="463"/>
      <c r="AZ145" s="463"/>
      <c r="BA145" s="463"/>
      <c r="BB145" s="463"/>
      <c r="BC145" s="463"/>
      <c r="BD145" s="463"/>
      <c r="BE145" s="464"/>
      <c r="BF145" s="658" t="s">
        <v>361</v>
      </c>
      <c r="BG145" s="543"/>
      <c r="BH145" s="543"/>
      <c r="BI145" s="544"/>
      <c r="BJ145" s="37"/>
      <c r="BP145" s="19"/>
      <c r="BQ145" s="19"/>
      <c r="BR145" s="19"/>
    </row>
    <row r="146" spans="1:70" ht="5.25" customHeight="1" x14ac:dyDescent="0.4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5"/>
      <c r="BG146" s="65"/>
      <c r="BH146" s="65"/>
      <c r="BI146" s="65"/>
      <c r="BJ146" s="36"/>
    </row>
    <row r="147" spans="1:70" s="22" customFormat="1" ht="52.5" customHeight="1" x14ac:dyDescent="0.5">
      <c r="A147" s="50" t="s">
        <v>123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8"/>
      <c r="S147" s="278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9"/>
      <c r="AF147" s="43"/>
      <c r="AG147" s="277"/>
      <c r="AH147" s="277"/>
      <c r="AI147" s="526" t="s">
        <v>123</v>
      </c>
      <c r="AJ147" s="526"/>
      <c r="AK147" s="526"/>
      <c r="AL147" s="526"/>
      <c r="AM147" s="526"/>
      <c r="AN147" s="526"/>
      <c r="AO147" s="526"/>
      <c r="AP147" s="526"/>
      <c r="AQ147" s="526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7"/>
      <c r="BF147" s="277"/>
      <c r="BG147" s="277"/>
      <c r="BH147" s="277"/>
      <c r="BI147" s="1"/>
      <c r="BJ147" s="23"/>
      <c r="BK147" s="23"/>
      <c r="BL147" s="23"/>
      <c r="BM147" s="23"/>
    </row>
    <row r="148" spans="1:70" s="22" customFormat="1" ht="17.25" customHeight="1" x14ac:dyDescent="0.45">
      <c r="A148" s="465" t="s">
        <v>348</v>
      </c>
      <c r="B148" s="465"/>
      <c r="C148" s="465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65"/>
      <c r="V148" s="465"/>
      <c r="W148" s="465"/>
      <c r="X148" s="465"/>
      <c r="Y148" s="280"/>
      <c r="Z148" s="280"/>
      <c r="AA148" s="280"/>
      <c r="AB148" s="280"/>
      <c r="AC148" s="280"/>
      <c r="AD148" s="277"/>
      <c r="AE148" s="279"/>
      <c r="AF148" s="277"/>
      <c r="AG148" s="277"/>
      <c r="AH148" s="277"/>
      <c r="AI148" s="338" t="s">
        <v>349</v>
      </c>
      <c r="AJ148" s="338"/>
      <c r="AK148" s="338"/>
      <c r="AL148" s="338"/>
      <c r="AM148" s="338"/>
      <c r="AN148" s="338"/>
      <c r="AO148" s="338"/>
      <c r="AP148" s="338"/>
      <c r="AQ148" s="338"/>
      <c r="AR148" s="338"/>
      <c r="AS148" s="338"/>
      <c r="AT148" s="338"/>
      <c r="AU148" s="338"/>
      <c r="AV148" s="338"/>
      <c r="AW148" s="338"/>
      <c r="AX148" s="338"/>
      <c r="AY148" s="338"/>
      <c r="AZ148" s="338"/>
      <c r="BA148" s="338"/>
      <c r="BB148" s="338"/>
      <c r="BC148" s="338"/>
      <c r="BD148" s="338"/>
      <c r="BE148" s="338"/>
      <c r="BF148" s="338"/>
      <c r="BG148" s="338"/>
      <c r="BH148" s="338"/>
      <c r="BI148" s="1"/>
      <c r="BJ148" s="23"/>
      <c r="BK148" s="23"/>
      <c r="BL148" s="23"/>
      <c r="BM148" s="23"/>
    </row>
    <row r="149" spans="1:70" s="22" customFormat="1" ht="51.75" customHeight="1" x14ac:dyDescent="0.45">
      <c r="A149" s="465"/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280"/>
      <c r="Z149" s="280"/>
      <c r="AA149" s="280"/>
      <c r="AB149" s="280"/>
      <c r="AC149" s="280"/>
      <c r="AD149" s="277"/>
      <c r="AE149" s="279"/>
      <c r="AF149" s="277"/>
      <c r="AG149" s="277"/>
      <c r="AH149" s="277"/>
      <c r="AI149" s="338"/>
      <c r="AJ149" s="338"/>
      <c r="AK149" s="338"/>
      <c r="AL149" s="338"/>
      <c r="AM149" s="338"/>
      <c r="AN149" s="338"/>
      <c r="AO149" s="338"/>
      <c r="AP149" s="338"/>
      <c r="AQ149" s="338"/>
      <c r="AR149" s="338"/>
      <c r="AS149" s="338"/>
      <c r="AT149" s="338"/>
      <c r="AU149" s="338"/>
      <c r="AV149" s="338"/>
      <c r="AW149" s="338"/>
      <c r="AX149" s="338"/>
      <c r="AY149" s="338"/>
      <c r="AZ149" s="338"/>
      <c r="BA149" s="338"/>
      <c r="BB149" s="338"/>
      <c r="BC149" s="338"/>
      <c r="BD149" s="338"/>
      <c r="BE149" s="338"/>
      <c r="BF149" s="338"/>
      <c r="BG149" s="338"/>
      <c r="BH149" s="338"/>
      <c r="BI149" s="1"/>
      <c r="BJ149" s="23"/>
      <c r="BK149" s="23"/>
      <c r="BL149" s="23"/>
      <c r="BM149" s="23"/>
    </row>
    <row r="150" spans="1:70" s="21" customFormat="1" ht="43.5" customHeight="1" x14ac:dyDescent="0.5">
      <c r="A150" s="497"/>
      <c r="B150" s="497"/>
      <c r="C150" s="497"/>
      <c r="D150" s="497"/>
      <c r="E150" s="497"/>
      <c r="F150" s="497"/>
      <c r="G150" s="497"/>
      <c r="H150" s="494" t="s">
        <v>164</v>
      </c>
      <c r="I150" s="494"/>
      <c r="J150" s="494"/>
      <c r="K150" s="494"/>
      <c r="L150" s="494"/>
      <c r="M150" s="494"/>
      <c r="N150" s="494"/>
      <c r="O150" s="494"/>
      <c r="P150" s="494"/>
      <c r="Q150" s="494"/>
      <c r="R150" s="281"/>
      <c r="S150" s="281"/>
      <c r="T150" s="281"/>
      <c r="U150" s="281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9"/>
      <c r="AF150" s="277"/>
      <c r="AG150" s="277"/>
      <c r="AH150" s="277"/>
      <c r="AI150" s="282"/>
      <c r="AJ150" s="283"/>
      <c r="AK150" s="283"/>
      <c r="AL150" s="283"/>
      <c r="AM150" s="283"/>
      <c r="AN150" s="283"/>
      <c r="AO150" s="283"/>
      <c r="AP150" s="341" t="s">
        <v>167</v>
      </c>
      <c r="AQ150" s="341"/>
      <c r="AR150" s="341"/>
      <c r="AS150" s="341"/>
      <c r="AT150" s="341"/>
      <c r="AU150" s="341"/>
      <c r="AV150" s="341"/>
      <c r="AW150" s="34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77"/>
      <c r="BI150" s="43"/>
      <c r="BJ150" s="20"/>
      <c r="BK150" s="20"/>
      <c r="BL150" s="20"/>
      <c r="BM150" s="20"/>
    </row>
    <row r="151" spans="1:70" s="22" customFormat="1" ht="54.75" customHeight="1" x14ac:dyDescent="0.5">
      <c r="A151" s="498"/>
      <c r="B151" s="498"/>
      <c r="C151" s="498"/>
      <c r="D151" s="498"/>
      <c r="E151" s="498"/>
      <c r="F151" s="498"/>
      <c r="G151" s="498"/>
      <c r="H151" s="340">
        <v>2022</v>
      </c>
      <c r="I151" s="340"/>
      <c r="J151" s="340"/>
      <c r="K151" s="1"/>
      <c r="L151" s="1"/>
      <c r="M151" s="1"/>
      <c r="N151" s="1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5"/>
      <c r="AF151" s="284"/>
      <c r="AG151" s="284"/>
      <c r="AH151" s="284"/>
      <c r="AI151" s="453" t="s">
        <v>163</v>
      </c>
      <c r="AJ151" s="453"/>
      <c r="AK151" s="453"/>
      <c r="AL151" s="453"/>
      <c r="AM151" s="453"/>
      <c r="AN151" s="453"/>
      <c r="AO151" s="453"/>
      <c r="AP151" s="340">
        <v>2022</v>
      </c>
      <c r="AQ151" s="340"/>
      <c r="AR151" s="340"/>
      <c r="AS151" s="1"/>
      <c r="AT151" s="1"/>
      <c r="AU151" s="1"/>
      <c r="AV151" s="1"/>
      <c r="AW151" s="286"/>
      <c r="AX151" s="286"/>
      <c r="AY151" s="286"/>
      <c r="AZ151" s="286"/>
      <c r="BA151" s="286"/>
      <c r="BB151" s="286"/>
      <c r="BC151" s="286"/>
      <c r="BD151" s="286"/>
      <c r="BE151" s="286"/>
      <c r="BF151" s="286"/>
      <c r="BG151" s="284"/>
      <c r="BH151" s="284"/>
      <c r="BI151" s="1"/>
      <c r="BJ151" s="23"/>
      <c r="BK151" s="23"/>
      <c r="BL151" s="23"/>
      <c r="BM151" s="23"/>
    </row>
    <row r="152" spans="1:70" s="66" customFormat="1" ht="40.5" x14ac:dyDescent="0.55000000000000004">
      <c r="A152" s="28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8"/>
      <c r="S152" s="288"/>
      <c r="T152" s="287"/>
      <c r="U152" s="287"/>
      <c r="V152" s="287"/>
      <c r="W152" s="287"/>
      <c r="X152" s="287"/>
      <c r="Y152" s="287"/>
      <c r="Z152" s="287"/>
      <c r="AA152" s="289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7"/>
      <c r="AV152" s="287"/>
      <c r="AW152" s="287"/>
      <c r="AX152" s="287"/>
      <c r="AY152" s="287"/>
      <c r="AZ152" s="287"/>
      <c r="BA152" s="287"/>
      <c r="BB152" s="287"/>
      <c r="BC152" s="287"/>
      <c r="BD152" s="290"/>
      <c r="BE152" s="290"/>
      <c r="BF152" s="290"/>
      <c r="BG152" s="290"/>
      <c r="BH152" s="290"/>
      <c r="BI152" s="43"/>
      <c r="BJ152" s="67"/>
      <c r="BK152" s="67"/>
      <c r="BL152" s="67"/>
      <c r="BM152" s="67"/>
    </row>
    <row r="153" spans="1:70" s="66" customFormat="1" ht="33" customHeight="1" x14ac:dyDescent="0.55000000000000004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8"/>
      <c r="S153" s="288"/>
      <c r="T153" s="287"/>
      <c r="U153" s="287"/>
      <c r="V153" s="287"/>
      <c r="W153" s="287"/>
      <c r="X153" s="287"/>
      <c r="Y153" s="287"/>
      <c r="Z153" s="287"/>
      <c r="AA153" s="289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7"/>
      <c r="BA153" s="287"/>
      <c r="BB153" s="287"/>
      <c r="BC153" s="287"/>
      <c r="BD153" s="290"/>
      <c r="BE153" s="290"/>
      <c r="BF153" s="290"/>
      <c r="BG153" s="290"/>
      <c r="BH153" s="290"/>
      <c r="BI153" s="43"/>
      <c r="BJ153" s="67"/>
      <c r="BK153" s="67"/>
      <c r="BL153" s="67"/>
      <c r="BM153" s="67"/>
    </row>
    <row r="154" spans="1:70" s="21" customFormat="1" ht="48.75" customHeight="1" x14ac:dyDescent="0.5">
      <c r="A154" s="48" t="s">
        <v>414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4"/>
      <c r="S154" s="4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5"/>
      <c r="BE154" s="45"/>
      <c r="BF154" s="45"/>
      <c r="BG154" s="45"/>
      <c r="BH154" s="45"/>
      <c r="BI154" s="43"/>
      <c r="BJ154" s="20"/>
      <c r="BK154" s="20"/>
      <c r="BL154" s="20"/>
      <c r="BM154" s="20"/>
    </row>
    <row r="155" spans="1:70" s="21" customFormat="1" ht="31.5" customHeight="1" thickBot="1" x14ac:dyDescent="0.55000000000000004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4"/>
      <c r="S155" s="4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5"/>
      <c r="BE155" s="45"/>
      <c r="BF155" s="45"/>
      <c r="BG155" s="45"/>
      <c r="BH155" s="45"/>
      <c r="BI155" s="43"/>
      <c r="BJ155" s="20"/>
      <c r="BK155" s="20"/>
      <c r="BL155" s="20"/>
      <c r="BM155" s="20"/>
    </row>
    <row r="156" spans="1:70" s="18" customFormat="1" ht="128.44999999999999" customHeight="1" thickBot="1" x14ac:dyDescent="0.4">
      <c r="A156" s="724" t="s">
        <v>107</v>
      </c>
      <c r="B156" s="725"/>
      <c r="C156" s="725"/>
      <c r="D156" s="726"/>
      <c r="E156" s="523" t="s">
        <v>108</v>
      </c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8"/>
      <c r="BD156" s="378"/>
      <c r="BE156" s="476"/>
      <c r="BF156" s="724" t="s">
        <v>145</v>
      </c>
      <c r="BG156" s="725"/>
      <c r="BH156" s="725"/>
      <c r="BI156" s="726"/>
      <c r="BJ156" s="37"/>
      <c r="BP156" s="19"/>
      <c r="BQ156" s="19"/>
      <c r="BR156" s="19"/>
    </row>
    <row r="157" spans="1:70" s="18" customFormat="1" ht="85.5" customHeight="1" x14ac:dyDescent="0.35">
      <c r="A157" s="391" t="s">
        <v>240</v>
      </c>
      <c r="B157" s="433"/>
      <c r="C157" s="433"/>
      <c r="D157" s="433"/>
      <c r="E157" s="380" t="s">
        <v>362</v>
      </c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1"/>
      <c r="AE157" s="381"/>
      <c r="AF157" s="381"/>
      <c r="AG157" s="381"/>
      <c r="AH157" s="381"/>
      <c r="AI157" s="381"/>
      <c r="AJ157" s="381"/>
      <c r="AK157" s="381"/>
      <c r="AL157" s="381"/>
      <c r="AM157" s="381"/>
      <c r="AN157" s="381"/>
      <c r="AO157" s="381"/>
      <c r="AP157" s="381"/>
      <c r="AQ157" s="381"/>
      <c r="AR157" s="381"/>
      <c r="AS157" s="381"/>
      <c r="AT157" s="381"/>
      <c r="AU157" s="381"/>
      <c r="AV157" s="381"/>
      <c r="AW157" s="381"/>
      <c r="AX157" s="381"/>
      <c r="AY157" s="381"/>
      <c r="AZ157" s="381"/>
      <c r="BA157" s="381"/>
      <c r="BB157" s="381"/>
      <c r="BC157" s="381"/>
      <c r="BD157" s="381"/>
      <c r="BE157" s="422"/>
      <c r="BF157" s="659" t="s">
        <v>114</v>
      </c>
      <c r="BG157" s="660"/>
      <c r="BH157" s="660"/>
      <c r="BI157" s="661"/>
      <c r="BJ157" s="37"/>
      <c r="BP157" s="19"/>
      <c r="BQ157" s="19"/>
      <c r="BR157" s="19"/>
    </row>
    <row r="158" spans="1:70" s="71" customFormat="1" ht="69.75" customHeight="1" x14ac:dyDescent="0.35">
      <c r="A158" s="391" t="s">
        <v>243</v>
      </c>
      <c r="B158" s="433"/>
      <c r="C158" s="433"/>
      <c r="D158" s="433"/>
      <c r="E158" s="756" t="s">
        <v>363</v>
      </c>
      <c r="F158" s="757"/>
      <c r="G158" s="757"/>
      <c r="H158" s="757"/>
      <c r="I158" s="757"/>
      <c r="J158" s="757"/>
      <c r="K158" s="757"/>
      <c r="L158" s="757"/>
      <c r="M158" s="757"/>
      <c r="N158" s="757"/>
      <c r="O158" s="757"/>
      <c r="P158" s="757"/>
      <c r="Q158" s="757"/>
      <c r="R158" s="757"/>
      <c r="S158" s="757"/>
      <c r="T158" s="757"/>
      <c r="U158" s="757"/>
      <c r="V158" s="757"/>
      <c r="W158" s="757"/>
      <c r="X158" s="757"/>
      <c r="Y158" s="757"/>
      <c r="Z158" s="757"/>
      <c r="AA158" s="757"/>
      <c r="AB158" s="757"/>
      <c r="AC158" s="757"/>
      <c r="AD158" s="757"/>
      <c r="AE158" s="757"/>
      <c r="AF158" s="757"/>
      <c r="AG158" s="757"/>
      <c r="AH158" s="757"/>
      <c r="AI158" s="757"/>
      <c r="AJ158" s="757"/>
      <c r="AK158" s="757"/>
      <c r="AL158" s="757"/>
      <c r="AM158" s="757"/>
      <c r="AN158" s="757"/>
      <c r="AO158" s="757"/>
      <c r="AP158" s="757"/>
      <c r="AQ158" s="757"/>
      <c r="AR158" s="757"/>
      <c r="AS158" s="757"/>
      <c r="AT158" s="757"/>
      <c r="AU158" s="757"/>
      <c r="AV158" s="757"/>
      <c r="AW158" s="757"/>
      <c r="AX158" s="757"/>
      <c r="AY158" s="757"/>
      <c r="AZ158" s="757"/>
      <c r="BA158" s="757"/>
      <c r="BB158" s="757"/>
      <c r="BC158" s="757"/>
      <c r="BD158" s="757"/>
      <c r="BE158" s="758"/>
      <c r="BF158" s="659" t="s">
        <v>115</v>
      </c>
      <c r="BG158" s="660"/>
      <c r="BH158" s="660"/>
      <c r="BI158" s="661"/>
      <c r="BJ158" s="70"/>
      <c r="BP158" s="72"/>
      <c r="BQ158" s="72"/>
      <c r="BR158" s="72"/>
    </row>
    <row r="159" spans="1:70" s="18" customFormat="1" ht="97.5" customHeight="1" x14ac:dyDescent="0.35">
      <c r="A159" s="391" t="s">
        <v>244</v>
      </c>
      <c r="B159" s="433"/>
      <c r="C159" s="433"/>
      <c r="D159" s="433"/>
      <c r="E159" s="380" t="s">
        <v>364</v>
      </c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1"/>
      <c r="AE159" s="381"/>
      <c r="AF159" s="381"/>
      <c r="AG159" s="381"/>
      <c r="AH159" s="381"/>
      <c r="AI159" s="381"/>
      <c r="AJ159" s="381"/>
      <c r="AK159" s="381"/>
      <c r="AL159" s="381"/>
      <c r="AM159" s="381"/>
      <c r="AN159" s="381"/>
      <c r="AO159" s="381"/>
      <c r="AP159" s="381"/>
      <c r="AQ159" s="381"/>
      <c r="AR159" s="381"/>
      <c r="AS159" s="381"/>
      <c r="AT159" s="381"/>
      <c r="AU159" s="381"/>
      <c r="AV159" s="381"/>
      <c r="AW159" s="381"/>
      <c r="AX159" s="381"/>
      <c r="AY159" s="381"/>
      <c r="AZ159" s="381"/>
      <c r="BA159" s="381"/>
      <c r="BB159" s="381"/>
      <c r="BC159" s="381"/>
      <c r="BD159" s="381"/>
      <c r="BE159" s="422"/>
      <c r="BF159" s="759" t="s">
        <v>146</v>
      </c>
      <c r="BG159" s="760"/>
      <c r="BH159" s="760"/>
      <c r="BI159" s="761"/>
      <c r="BJ159" s="37"/>
      <c r="BP159" s="19"/>
      <c r="BQ159" s="19"/>
      <c r="BR159" s="19"/>
    </row>
    <row r="160" spans="1:70" s="18" customFormat="1" ht="51" customHeight="1" x14ac:dyDescent="0.35">
      <c r="A160" s="699" t="s">
        <v>245</v>
      </c>
      <c r="B160" s="700"/>
      <c r="C160" s="700"/>
      <c r="D160" s="700"/>
      <c r="E160" s="695" t="s">
        <v>406</v>
      </c>
      <c r="F160" s="696"/>
      <c r="G160" s="696"/>
      <c r="H160" s="696"/>
      <c r="I160" s="696"/>
      <c r="J160" s="696"/>
      <c r="K160" s="696"/>
      <c r="L160" s="696"/>
      <c r="M160" s="696"/>
      <c r="N160" s="696"/>
      <c r="O160" s="696"/>
      <c r="P160" s="696"/>
      <c r="Q160" s="696"/>
      <c r="R160" s="696"/>
      <c r="S160" s="696"/>
      <c r="T160" s="696"/>
      <c r="U160" s="696"/>
      <c r="V160" s="696"/>
      <c r="W160" s="696"/>
      <c r="X160" s="696"/>
      <c r="Y160" s="696"/>
      <c r="Z160" s="696"/>
      <c r="AA160" s="696"/>
      <c r="AB160" s="696"/>
      <c r="AC160" s="696"/>
      <c r="AD160" s="696"/>
      <c r="AE160" s="696"/>
      <c r="AF160" s="696"/>
      <c r="AG160" s="696"/>
      <c r="AH160" s="696"/>
      <c r="AI160" s="696"/>
      <c r="AJ160" s="696"/>
      <c r="AK160" s="696"/>
      <c r="AL160" s="696"/>
      <c r="AM160" s="696"/>
      <c r="AN160" s="696"/>
      <c r="AO160" s="696"/>
      <c r="AP160" s="696"/>
      <c r="AQ160" s="696"/>
      <c r="AR160" s="696"/>
      <c r="AS160" s="696"/>
      <c r="AT160" s="696"/>
      <c r="AU160" s="696"/>
      <c r="AV160" s="696"/>
      <c r="AW160" s="696"/>
      <c r="AX160" s="696"/>
      <c r="AY160" s="696"/>
      <c r="AZ160" s="696"/>
      <c r="BA160" s="696"/>
      <c r="BB160" s="696"/>
      <c r="BC160" s="696"/>
      <c r="BD160" s="696"/>
      <c r="BE160" s="697"/>
      <c r="BF160" s="767" t="s">
        <v>112</v>
      </c>
      <c r="BG160" s="768"/>
      <c r="BH160" s="768"/>
      <c r="BI160" s="769"/>
      <c r="BJ160" s="37"/>
      <c r="BP160" s="19"/>
      <c r="BQ160" s="19"/>
      <c r="BR160" s="19"/>
    </row>
    <row r="161" spans="1:70" s="18" customFormat="1" ht="48" customHeight="1" x14ac:dyDescent="0.35">
      <c r="A161" s="699" t="s">
        <v>246</v>
      </c>
      <c r="B161" s="700"/>
      <c r="C161" s="700"/>
      <c r="D161" s="700"/>
      <c r="E161" s="380" t="s">
        <v>328</v>
      </c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1"/>
      <c r="AE161" s="381"/>
      <c r="AF161" s="381"/>
      <c r="AG161" s="381"/>
      <c r="AH161" s="381"/>
      <c r="AI161" s="381"/>
      <c r="AJ161" s="381"/>
      <c r="AK161" s="381"/>
      <c r="AL161" s="381"/>
      <c r="AM161" s="381"/>
      <c r="AN161" s="381"/>
      <c r="AO161" s="381"/>
      <c r="AP161" s="381"/>
      <c r="AQ161" s="381"/>
      <c r="AR161" s="381"/>
      <c r="AS161" s="381"/>
      <c r="AT161" s="381"/>
      <c r="AU161" s="381"/>
      <c r="AV161" s="381"/>
      <c r="AW161" s="381"/>
      <c r="AX161" s="381"/>
      <c r="AY161" s="381"/>
      <c r="AZ161" s="381"/>
      <c r="BA161" s="381"/>
      <c r="BB161" s="381"/>
      <c r="BC161" s="381"/>
      <c r="BD161" s="381"/>
      <c r="BE161" s="422"/>
      <c r="BF161" s="767" t="s">
        <v>403</v>
      </c>
      <c r="BG161" s="768"/>
      <c r="BH161" s="768"/>
      <c r="BI161" s="769"/>
      <c r="BJ161" s="37"/>
      <c r="BP161" s="19"/>
      <c r="BQ161" s="19"/>
      <c r="BR161" s="19"/>
    </row>
    <row r="162" spans="1:70" s="18" customFormat="1" ht="53.25" customHeight="1" x14ac:dyDescent="0.35">
      <c r="A162" s="699" t="s">
        <v>247</v>
      </c>
      <c r="B162" s="700"/>
      <c r="C162" s="700"/>
      <c r="D162" s="770"/>
      <c r="E162" s="771" t="s">
        <v>408</v>
      </c>
      <c r="F162" s="696"/>
      <c r="G162" s="696"/>
      <c r="H162" s="696"/>
      <c r="I162" s="696"/>
      <c r="J162" s="696"/>
      <c r="K162" s="696"/>
      <c r="L162" s="696"/>
      <c r="M162" s="696"/>
      <c r="N162" s="696"/>
      <c r="O162" s="696"/>
      <c r="P162" s="696"/>
      <c r="Q162" s="696"/>
      <c r="R162" s="696"/>
      <c r="S162" s="696"/>
      <c r="T162" s="696"/>
      <c r="U162" s="696"/>
      <c r="V162" s="696"/>
      <c r="W162" s="696"/>
      <c r="X162" s="696"/>
      <c r="Y162" s="696"/>
      <c r="Z162" s="696"/>
      <c r="AA162" s="696"/>
      <c r="AB162" s="696"/>
      <c r="AC162" s="696"/>
      <c r="AD162" s="696"/>
      <c r="AE162" s="696"/>
      <c r="AF162" s="696"/>
      <c r="AG162" s="696"/>
      <c r="AH162" s="696"/>
      <c r="AI162" s="696"/>
      <c r="AJ162" s="696"/>
      <c r="AK162" s="696"/>
      <c r="AL162" s="696"/>
      <c r="AM162" s="696"/>
      <c r="AN162" s="696"/>
      <c r="AO162" s="696"/>
      <c r="AP162" s="696"/>
      <c r="AQ162" s="696"/>
      <c r="AR162" s="696"/>
      <c r="AS162" s="696"/>
      <c r="AT162" s="696"/>
      <c r="AU162" s="696"/>
      <c r="AV162" s="696"/>
      <c r="AW162" s="696"/>
      <c r="AX162" s="696"/>
      <c r="AY162" s="696"/>
      <c r="AZ162" s="696"/>
      <c r="BA162" s="696"/>
      <c r="BB162" s="696"/>
      <c r="BC162" s="696"/>
      <c r="BD162" s="696"/>
      <c r="BE162" s="772"/>
      <c r="BF162" s="759" t="s">
        <v>385</v>
      </c>
      <c r="BG162" s="773"/>
      <c r="BH162" s="773"/>
      <c r="BI162" s="774"/>
      <c r="BJ162" s="37"/>
      <c r="BP162" s="19"/>
      <c r="BQ162" s="19"/>
      <c r="BR162" s="19"/>
    </row>
    <row r="163" spans="1:70" s="18" customFormat="1" ht="53.25" customHeight="1" x14ac:dyDescent="0.35">
      <c r="A163" s="699" t="s">
        <v>250</v>
      </c>
      <c r="B163" s="700"/>
      <c r="C163" s="700"/>
      <c r="D163" s="700"/>
      <c r="E163" s="430" t="s">
        <v>283</v>
      </c>
      <c r="F163" s="431"/>
      <c r="G163" s="431"/>
      <c r="H163" s="431"/>
      <c r="I163" s="431"/>
      <c r="J163" s="431"/>
      <c r="K163" s="431"/>
      <c r="L163" s="431"/>
      <c r="M163" s="431"/>
      <c r="N163" s="431"/>
      <c r="O163" s="431"/>
      <c r="P163" s="431"/>
      <c r="Q163" s="431"/>
      <c r="R163" s="431"/>
      <c r="S163" s="431"/>
      <c r="T163" s="431"/>
      <c r="U163" s="431"/>
      <c r="V163" s="431"/>
      <c r="W163" s="431"/>
      <c r="X163" s="431"/>
      <c r="Y163" s="431"/>
      <c r="Z163" s="431"/>
      <c r="AA163" s="431"/>
      <c r="AB163" s="431"/>
      <c r="AC163" s="431"/>
      <c r="AD163" s="431"/>
      <c r="AE163" s="431"/>
      <c r="AF163" s="431"/>
      <c r="AG163" s="431"/>
      <c r="AH163" s="431"/>
      <c r="AI163" s="431"/>
      <c r="AJ163" s="431"/>
      <c r="AK163" s="431"/>
      <c r="AL163" s="431"/>
      <c r="AM163" s="431"/>
      <c r="AN163" s="431"/>
      <c r="AO163" s="431"/>
      <c r="AP163" s="431"/>
      <c r="AQ163" s="431"/>
      <c r="AR163" s="431"/>
      <c r="AS163" s="431"/>
      <c r="AT163" s="431"/>
      <c r="AU163" s="431"/>
      <c r="AV163" s="431"/>
      <c r="AW163" s="431"/>
      <c r="AX163" s="431"/>
      <c r="AY163" s="431"/>
      <c r="AZ163" s="431"/>
      <c r="BA163" s="431"/>
      <c r="BB163" s="431"/>
      <c r="BC163" s="431"/>
      <c r="BD163" s="431"/>
      <c r="BE163" s="432"/>
      <c r="BF163" s="759" t="s">
        <v>116</v>
      </c>
      <c r="BG163" s="760"/>
      <c r="BH163" s="760"/>
      <c r="BI163" s="761"/>
      <c r="BJ163" s="37"/>
      <c r="BP163" s="19"/>
      <c r="BQ163" s="19"/>
      <c r="BR163" s="19"/>
    </row>
    <row r="164" spans="1:70" s="18" customFormat="1" ht="96" customHeight="1" thickBot="1" x14ac:dyDescent="0.4">
      <c r="A164" s="699" t="s">
        <v>404</v>
      </c>
      <c r="B164" s="700"/>
      <c r="C164" s="700"/>
      <c r="D164" s="700"/>
      <c r="E164" s="380" t="s">
        <v>418</v>
      </c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1"/>
      <c r="AE164" s="381"/>
      <c r="AF164" s="381"/>
      <c r="AG164" s="381"/>
      <c r="AH164" s="381"/>
      <c r="AI164" s="381"/>
      <c r="AJ164" s="381"/>
      <c r="AK164" s="381"/>
      <c r="AL164" s="381"/>
      <c r="AM164" s="381"/>
      <c r="AN164" s="381"/>
      <c r="AO164" s="381"/>
      <c r="AP164" s="381"/>
      <c r="AQ164" s="381"/>
      <c r="AR164" s="381"/>
      <c r="AS164" s="381"/>
      <c r="AT164" s="381"/>
      <c r="AU164" s="381"/>
      <c r="AV164" s="381"/>
      <c r="AW164" s="381"/>
      <c r="AX164" s="381"/>
      <c r="AY164" s="381"/>
      <c r="AZ164" s="381"/>
      <c r="BA164" s="381"/>
      <c r="BB164" s="381"/>
      <c r="BC164" s="381"/>
      <c r="BD164" s="381"/>
      <c r="BE164" s="422"/>
      <c r="BF164" s="759" t="s">
        <v>144</v>
      </c>
      <c r="BG164" s="760"/>
      <c r="BH164" s="760"/>
      <c r="BI164" s="761"/>
      <c r="BJ164" s="37"/>
      <c r="BP164" s="19"/>
      <c r="BQ164" s="19"/>
      <c r="BR164" s="19"/>
    </row>
    <row r="165" spans="1:70" s="18" customFormat="1" ht="65.099999999999994" customHeight="1" x14ac:dyDescent="0.35">
      <c r="A165" s="727" t="s">
        <v>121</v>
      </c>
      <c r="B165" s="728"/>
      <c r="C165" s="728"/>
      <c r="D165" s="751"/>
      <c r="E165" s="752" t="s">
        <v>334</v>
      </c>
      <c r="F165" s="753"/>
      <c r="G165" s="753"/>
      <c r="H165" s="753"/>
      <c r="I165" s="753"/>
      <c r="J165" s="753"/>
      <c r="K165" s="753"/>
      <c r="L165" s="753"/>
      <c r="M165" s="753"/>
      <c r="N165" s="753"/>
      <c r="O165" s="753"/>
      <c r="P165" s="753"/>
      <c r="Q165" s="753"/>
      <c r="R165" s="753"/>
      <c r="S165" s="753"/>
      <c r="T165" s="753"/>
      <c r="U165" s="753"/>
      <c r="V165" s="753"/>
      <c r="W165" s="753"/>
      <c r="X165" s="753"/>
      <c r="Y165" s="753"/>
      <c r="Z165" s="753"/>
      <c r="AA165" s="753"/>
      <c r="AB165" s="753"/>
      <c r="AC165" s="753"/>
      <c r="AD165" s="753"/>
      <c r="AE165" s="753"/>
      <c r="AF165" s="753"/>
      <c r="AG165" s="753"/>
      <c r="AH165" s="753"/>
      <c r="AI165" s="753"/>
      <c r="AJ165" s="753"/>
      <c r="AK165" s="753"/>
      <c r="AL165" s="753"/>
      <c r="AM165" s="753"/>
      <c r="AN165" s="753"/>
      <c r="AO165" s="753"/>
      <c r="AP165" s="753"/>
      <c r="AQ165" s="753"/>
      <c r="AR165" s="753"/>
      <c r="AS165" s="753"/>
      <c r="AT165" s="753"/>
      <c r="AU165" s="753"/>
      <c r="AV165" s="753"/>
      <c r="AW165" s="753"/>
      <c r="AX165" s="753"/>
      <c r="AY165" s="753"/>
      <c r="AZ165" s="753"/>
      <c r="BA165" s="753"/>
      <c r="BB165" s="753"/>
      <c r="BC165" s="753"/>
      <c r="BD165" s="753"/>
      <c r="BE165" s="754"/>
      <c r="BF165" s="755" t="s">
        <v>238</v>
      </c>
      <c r="BG165" s="728"/>
      <c r="BH165" s="728"/>
      <c r="BI165" s="751"/>
      <c r="BJ165" s="37"/>
      <c r="BP165" s="19"/>
      <c r="BQ165" s="19"/>
      <c r="BR165" s="19"/>
    </row>
    <row r="166" spans="1:70" s="18" customFormat="1" ht="51" customHeight="1" x14ac:dyDescent="0.35">
      <c r="A166" s="686" t="s">
        <v>122</v>
      </c>
      <c r="B166" s="687"/>
      <c r="C166" s="687"/>
      <c r="D166" s="688"/>
      <c r="E166" s="430" t="s">
        <v>335</v>
      </c>
      <c r="F166" s="431"/>
      <c r="G166" s="431"/>
      <c r="H166" s="431"/>
      <c r="I166" s="431"/>
      <c r="J166" s="431"/>
      <c r="K166" s="431"/>
      <c r="L166" s="431"/>
      <c r="M166" s="431"/>
      <c r="N166" s="431"/>
      <c r="O166" s="431"/>
      <c r="P166" s="431"/>
      <c r="Q166" s="431"/>
      <c r="R166" s="431"/>
      <c r="S166" s="431"/>
      <c r="T166" s="431"/>
      <c r="U166" s="431"/>
      <c r="V166" s="431"/>
      <c r="W166" s="431"/>
      <c r="X166" s="431"/>
      <c r="Y166" s="431"/>
      <c r="Z166" s="431"/>
      <c r="AA166" s="431"/>
      <c r="AB166" s="431"/>
      <c r="AC166" s="431"/>
      <c r="AD166" s="431"/>
      <c r="AE166" s="431"/>
      <c r="AF166" s="431"/>
      <c r="AG166" s="431"/>
      <c r="AH166" s="431"/>
      <c r="AI166" s="431"/>
      <c r="AJ166" s="431"/>
      <c r="AK166" s="431"/>
      <c r="AL166" s="431"/>
      <c r="AM166" s="431"/>
      <c r="AN166" s="431"/>
      <c r="AO166" s="431"/>
      <c r="AP166" s="431"/>
      <c r="AQ166" s="431"/>
      <c r="AR166" s="431"/>
      <c r="AS166" s="431"/>
      <c r="AT166" s="431"/>
      <c r="AU166" s="431"/>
      <c r="AV166" s="431"/>
      <c r="AW166" s="431"/>
      <c r="AX166" s="431"/>
      <c r="AY166" s="431"/>
      <c r="AZ166" s="431"/>
      <c r="BA166" s="431"/>
      <c r="BB166" s="431"/>
      <c r="BC166" s="431"/>
      <c r="BD166" s="431"/>
      <c r="BE166" s="432"/>
      <c r="BF166" s="750" t="s">
        <v>239</v>
      </c>
      <c r="BG166" s="687"/>
      <c r="BH166" s="687"/>
      <c r="BI166" s="688"/>
      <c r="BJ166" s="37"/>
      <c r="BP166" s="19"/>
      <c r="BQ166" s="19"/>
      <c r="BR166" s="19"/>
    </row>
    <row r="167" spans="1:70" s="18" customFormat="1" ht="54.75" customHeight="1" x14ac:dyDescent="0.35">
      <c r="A167" s="686" t="s">
        <v>130</v>
      </c>
      <c r="B167" s="687"/>
      <c r="C167" s="687"/>
      <c r="D167" s="688"/>
      <c r="E167" s="690" t="s">
        <v>340</v>
      </c>
      <c r="F167" s="690"/>
      <c r="G167" s="690"/>
      <c r="H167" s="690"/>
      <c r="I167" s="690"/>
      <c r="J167" s="690"/>
      <c r="K167" s="690"/>
      <c r="L167" s="690"/>
      <c r="M167" s="690"/>
      <c r="N167" s="690"/>
      <c r="O167" s="690"/>
      <c r="P167" s="690"/>
      <c r="Q167" s="690"/>
      <c r="R167" s="690"/>
      <c r="S167" s="690"/>
      <c r="T167" s="690"/>
      <c r="U167" s="690"/>
      <c r="V167" s="690"/>
      <c r="W167" s="690"/>
      <c r="X167" s="690"/>
      <c r="Y167" s="690"/>
      <c r="Z167" s="690"/>
      <c r="AA167" s="690"/>
      <c r="AB167" s="690"/>
      <c r="AC167" s="690"/>
      <c r="AD167" s="690"/>
      <c r="AE167" s="690"/>
      <c r="AF167" s="690"/>
      <c r="AG167" s="690"/>
      <c r="AH167" s="690"/>
      <c r="AI167" s="690"/>
      <c r="AJ167" s="690"/>
      <c r="AK167" s="690"/>
      <c r="AL167" s="690"/>
      <c r="AM167" s="690"/>
      <c r="AN167" s="690"/>
      <c r="AO167" s="690"/>
      <c r="AP167" s="690"/>
      <c r="AQ167" s="690"/>
      <c r="AR167" s="690"/>
      <c r="AS167" s="690"/>
      <c r="AT167" s="690"/>
      <c r="AU167" s="690"/>
      <c r="AV167" s="690"/>
      <c r="AW167" s="690"/>
      <c r="AX167" s="690"/>
      <c r="AY167" s="690"/>
      <c r="AZ167" s="690"/>
      <c r="BA167" s="690"/>
      <c r="BB167" s="690"/>
      <c r="BC167" s="690"/>
      <c r="BD167" s="690"/>
      <c r="BE167" s="690"/>
      <c r="BF167" s="750" t="s">
        <v>126</v>
      </c>
      <c r="BG167" s="693"/>
      <c r="BH167" s="693"/>
      <c r="BI167" s="694"/>
      <c r="BJ167" s="37"/>
      <c r="BP167" s="19"/>
      <c r="BQ167" s="19"/>
      <c r="BR167" s="19"/>
    </row>
    <row r="168" spans="1:70" s="18" customFormat="1" ht="43.5" customHeight="1" x14ac:dyDescent="0.35">
      <c r="A168" s="686" t="s">
        <v>131</v>
      </c>
      <c r="B168" s="687"/>
      <c r="C168" s="687"/>
      <c r="D168" s="688"/>
      <c r="E168" s="690" t="s">
        <v>321</v>
      </c>
      <c r="F168" s="690"/>
      <c r="G168" s="690"/>
      <c r="H168" s="690"/>
      <c r="I168" s="690"/>
      <c r="J168" s="690"/>
      <c r="K168" s="690"/>
      <c r="L168" s="690"/>
      <c r="M168" s="690"/>
      <c r="N168" s="690"/>
      <c r="O168" s="690"/>
      <c r="P168" s="690"/>
      <c r="Q168" s="690"/>
      <c r="R168" s="690"/>
      <c r="S168" s="690"/>
      <c r="T168" s="690"/>
      <c r="U168" s="690"/>
      <c r="V168" s="690"/>
      <c r="W168" s="690"/>
      <c r="X168" s="690"/>
      <c r="Y168" s="690"/>
      <c r="Z168" s="690"/>
      <c r="AA168" s="690"/>
      <c r="AB168" s="690"/>
      <c r="AC168" s="690"/>
      <c r="AD168" s="690"/>
      <c r="AE168" s="690"/>
      <c r="AF168" s="690"/>
      <c r="AG168" s="690"/>
      <c r="AH168" s="690"/>
      <c r="AI168" s="690"/>
      <c r="AJ168" s="690"/>
      <c r="AK168" s="690"/>
      <c r="AL168" s="690"/>
      <c r="AM168" s="690"/>
      <c r="AN168" s="690"/>
      <c r="AO168" s="690"/>
      <c r="AP168" s="690"/>
      <c r="AQ168" s="690"/>
      <c r="AR168" s="690"/>
      <c r="AS168" s="690"/>
      <c r="AT168" s="690"/>
      <c r="AU168" s="690"/>
      <c r="AV168" s="690"/>
      <c r="AW168" s="690"/>
      <c r="AX168" s="690"/>
      <c r="AY168" s="690"/>
      <c r="AZ168" s="690"/>
      <c r="BA168" s="690"/>
      <c r="BB168" s="690"/>
      <c r="BC168" s="690"/>
      <c r="BD168" s="690"/>
      <c r="BE168" s="690"/>
      <c r="BF168" s="750" t="s">
        <v>132</v>
      </c>
      <c r="BG168" s="693"/>
      <c r="BH168" s="693"/>
      <c r="BI168" s="694"/>
      <c r="BJ168" s="37"/>
      <c r="BP168" s="19"/>
      <c r="BQ168" s="19"/>
      <c r="BR168" s="19"/>
    </row>
    <row r="169" spans="1:70" s="18" customFormat="1" ht="51" customHeight="1" x14ac:dyDescent="0.35">
      <c r="A169" s="686" t="s">
        <v>133</v>
      </c>
      <c r="B169" s="687"/>
      <c r="C169" s="687"/>
      <c r="D169" s="688"/>
      <c r="E169" s="690" t="s">
        <v>282</v>
      </c>
      <c r="F169" s="690"/>
      <c r="G169" s="690"/>
      <c r="H169" s="690"/>
      <c r="I169" s="690"/>
      <c r="J169" s="690"/>
      <c r="K169" s="690"/>
      <c r="L169" s="690"/>
      <c r="M169" s="690"/>
      <c r="N169" s="690"/>
      <c r="O169" s="690"/>
      <c r="P169" s="690"/>
      <c r="Q169" s="690"/>
      <c r="R169" s="690"/>
      <c r="S169" s="690"/>
      <c r="T169" s="690"/>
      <c r="U169" s="690"/>
      <c r="V169" s="690"/>
      <c r="W169" s="690"/>
      <c r="X169" s="690"/>
      <c r="Y169" s="690"/>
      <c r="Z169" s="690"/>
      <c r="AA169" s="690"/>
      <c r="AB169" s="690"/>
      <c r="AC169" s="690"/>
      <c r="AD169" s="690"/>
      <c r="AE169" s="690"/>
      <c r="AF169" s="690"/>
      <c r="AG169" s="690"/>
      <c r="AH169" s="690"/>
      <c r="AI169" s="690"/>
      <c r="AJ169" s="690"/>
      <c r="AK169" s="690"/>
      <c r="AL169" s="690"/>
      <c r="AM169" s="690"/>
      <c r="AN169" s="690"/>
      <c r="AO169" s="690"/>
      <c r="AP169" s="690"/>
      <c r="AQ169" s="690"/>
      <c r="AR169" s="690"/>
      <c r="AS169" s="690"/>
      <c r="AT169" s="690"/>
      <c r="AU169" s="690"/>
      <c r="AV169" s="690"/>
      <c r="AW169" s="690"/>
      <c r="AX169" s="690"/>
      <c r="AY169" s="690"/>
      <c r="AZ169" s="690"/>
      <c r="BA169" s="690"/>
      <c r="BB169" s="690"/>
      <c r="BC169" s="690"/>
      <c r="BD169" s="690"/>
      <c r="BE169" s="690"/>
      <c r="BF169" s="750" t="s">
        <v>149</v>
      </c>
      <c r="BG169" s="687"/>
      <c r="BH169" s="687"/>
      <c r="BI169" s="688"/>
      <c r="BJ169" s="37"/>
      <c r="BP169" s="19"/>
      <c r="BQ169" s="19"/>
      <c r="BR169" s="19"/>
    </row>
    <row r="170" spans="1:70" s="18" customFormat="1" ht="49.5" customHeight="1" x14ac:dyDescent="0.35">
      <c r="A170" s="686" t="s">
        <v>134</v>
      </c>
      <c r="B170" s="687"/>
      <c r="C170" s="687"/>
      <c r="D170" s="688"/>
      <c r="E170" s="690" t="s">
        <v>346</v>
      </c>
      <c r="F170" s="690"/>
      <c r="G170" s="690"/>
      <c r="H170" s="690"/>
      <c r="I170" s="690"/>
      <c r="J170" s="690"/>
      <c r="K170" s="690"/>
      <c r="L170" s="690"/>
      <c r="M170" s="690"/>
      <c r="N170" s="690"/>
      <c r="O170" s="690"/>
      <c r="P170" s="690"/>
      <c r="Q170" s="690"/>
      <c r="R170" s="690"/>
      <c r="S170" s="690"/>
      <c r="T170" s="690"/>
      <c r="U170" s="690"/>
      <c r="V170" s="690"/>
      <c r="W170" s="690"/>
      <c r="X170" s="690"/>
      <c r="Y170" s="690"/>
      <c r="Z170" s="690"/>
      <c r="AA170" s="690"/>
      <c r="AB170" s="690"/>
      <c r="AC170" s="690"/>
      <c r="AD170" s="690"/>
      <c r="AE170" s="690"/>
      <c r="AF170" s="690"/>
      <c r="AG170" s="690"/>
      <c r="AH170" s="690"/>
      <c r="AI170" s="690"/>
      <c r="AJ170" s="690"/>
      <c r="AK170" s="690"/>
      <c r="AL170" s="690"/>
      <c r="AM170" s="690"/>
      <c r="AN170" s="690"/>
      <c r="AO170" s="690"/>
      <c r="AP170" s="690"/>
      <c r="AQ170" s="690"/>
      <c r="AR170" s="690"/>
      <c r="AS170" s="690"/>
      <c r="AT170" s="690"/>
      <c r="AU170" s="690"/>
      <c r="AV170" s="690"/>
      <c r="AW170" s="690"/>
      <c r="AX170" s="690"/>
      <c r="AY170" s="690"/>
      <c r="AZ170" s="690"/>
      <c r="BA170" s="690"/>
      <c r="BB170" s="690"/>
      <c r="BC170" s="690"/>
      <c r="BD170" s="690"/>
      <c r="BE170" s="690"/>
      <c r="BF170" s="750" t="s">
        <v>359</v>
      </c>
      <c r="BG170" s="687"/>
      <c r="BH170" s="687"/>
      <c r="BI170" s="688"/>
      <c r="BJ170" s="37"/>
      <c r="BP170" s="19"/>
      <c r="BQ170" s="19"/>
      <c r="BR170" s="19"/>
    </row>
    <row r="171" spans="1:70" s="18" customFormat="1" ht="54.75" customHeight="1" x14ac:dyDescent="0.35">
      <c r="A171" s="686" t="s">
        <v>267</v>
      </c>
      <c r="B171" s="687"/>
      <c r="C171" s="687"/>
      <c r="D171" s="688"/>
      <c r="E171" s="781" t="s">
        <v>322</v>
      </c>
      <c r="F171" s="782"/>
      <c r="G171" s="782"/>
      <c r="H171" s="782"/>
      <c r="I171" s="782"/>
      <c r="J171" s="782"/>
      <c r="K171" s="782"/>
      <c r="L171" s="782"/>
      <c r="M171" s="782"/>
      <c r="N171" s="782"/>
      <c r="O171" s="782"/>
      <c r="P171" s="782"/>
      <c r="Q171" s="782"/>
      <c r="R171" s="782"/>
      <c r="S171" s="782"/>
      <c r="T171" s="782"/>
      <c r="U171" s="782"/>
      <c r="V171" s="782"/>
      <c r="W171" s="782"/>
      <c r="X171" s="782"/>
      <c r="Y171" s="782"/>
      <c r="Z171" s="782"/>
      <c r="AA171" s="782"/>
      <c r="AB171" s="782"/>
      <c r="AC171" s="782"/>
      <c r="AD171" s="782"/>
      <c r="AE171" s="782"/>
      <c r="AF171" s="782"/>
      <c r="AG171" s="782"/>
      <c r="AH171" s="782"/>
      <c r="AI171" s="782"/>
      <c r="AJ171" s="782"/>
      <c r="AK171" s="782"/>
      <c r="AL171" s="782"/>
      <c r="AM171" s="782"/>
      <c r="AN171" s="782"/>
      <c r="AO171" s="782"/>
      <c r="AP171" s="782"/>
      <c r="AQ171" s="782"/>
      <c r="AR171" s="782"/>
      <c r="AS171" s="782"/>
      <c r="AT171" s="782"/>
      <c r="AU171" s="782"/>
      <c r="AV171" s="782"/>
      <c r="AW171" s="782"/>
      <c r="AX171" s="782"/>
      <c r="AY171" s="782"/>
      <c r="AZ171" s="782"/>
      <c r="BA171" s="782"/>
      <c r="BB171" s="782"/>
      <c r="BC171" s="782"/>
      <c r="BD171" s="782"/>
      <c r="BE171" s="783"/>
      <c r="BF171" s="750" t="s">
        <v>173</v>
      </c>
      <c r="BG171" s="687"/>
      <c r="BH171" s="687"/>
      <c r="BI171" s="688"/>
      <c r="BJ171" s="37"/>
      <c r="BP171" s="19"/>
      <c r="BQ171" s="19"/>
      <c r="BR171" s="19"/>
    </row>
    <row r="172" spans="1:70" s="18" customFormat="1" ht="75.75" customHeight="1" x14ac:dyDescent="0.35">
      <c r="A172" s="686" t="s">
        <v>286</v>
      </c>
      <c r="B172" s="687"/>
      <c r="C172" s="687"/>
      <c r="D172" s="688"/>
      <c r="E172" s="788" t="s">
        <v>347</v>
      </c>
      <c r="F172" s="789"/>
      <c r="G172" s="789"/>
      <c r="H172" s="789"/>
      <c r="I172" s="789"/>
      <c r="J172" s="789"/>
      <c r="K172" s="789"/>
      <c r="L172" s="789"/>
      <c r="M172" s="789"/>
      <c r="N172" s="789"/>
      <c r="O172" s="789"/>
      <c r="P172" s="789"/>
      <c r="Q172" s="789"/>
      <c r="R172" s="789"/>
      <c r="S172" s="789"/>
      <c r="T172" s="789"/>
      <c r="U172" s="789"/>
      <c r="V172" s="789"/>
      <c r="W172" s="789"/>
      <c r="X172" s="789"/>
      <c r="Y172" s="789"/>
      <c r="Z172" s="789"/>
      <c r="AA172" s="789"/>
      <c r="AB172" s="789"/>
      <c r="AC172" s="789"/>
      <c r="AD172" s="789"/>
      <c r="AE172" s="789"/>
      <c r="AF172" s="789"/>
      <c r="AG172" s="789"/>
      <c r="AH172" s="789"/>
      <c r="AI172" s="789"/>
      <c r="AJ172" s="789"/>
      <c r="AK172" s="789"/>
      <c r="AL172" s="789"/>
      <c r="AM172" s="789"/>
      <c r="AN172" s="789"/>
      <c r="AO172" s="789"/>
      <c r="AP172" s="789"/>
      <c r="AQ172" s="789"/>
      <c r="AR172" s="789"/>
      <c r="AS172" s="789"/>
      <c r="AT172" s="789"/>
      <c r="AU172" s="789"/>
      <c r="AV172" s="789"/>
      <c r="AW172" s="789"/>
      <c r="AX172" s="789"/>
      <c r="AY172" s="789"/>
      <c r="AZ172" s="789"/>
      <c r="BA172" s="789"/>
      <c r="BB172" s="789"/>
      <c r="BC172" s="789"/>
      <c r="BD172" s="789"/>
      <c r="BE172" s="790"/>
      <c r="BF172" s="750" t="s">
        <v>175</v>
      </c>
      <c r="BG172" s="687"/>
      <c r="BH172" s="687"/>
      <c r="BI172" s="688"/>
      <c r="BJ172" s="37"/>
      <c r="BP172" s="19"/>
      <c r="BQ172" s="19"/>
      <c r="BR172" s="19"/>
    </row>
    <row r="173" spans="1:70" s="18" customFormat="1" ht="79.5" customHeight="1" x14ac:dyDescent="0.35">
      <c r="A173" s="701" t="s">
        <v>287</v>
      </c>
      <c r="B173" s="702"/>
      <c r="C173" s="702"/>
      <c r="D173" s="703"/>
      <c r="E173" s="704" t="s">
        <v>409</v>
      </c>
      <c r="F173" s="705"/>
      <c r="G173" s="705"/>
      <c r="H173" s="705"/>
      <c r="I173" s="705"/>
      <c r="J173" s="705"/>
      <c r="K173" s="705"/>
      <c r="L173" s="705"/>
      <c r="M173" s="705"/>
      <c r="N173" s="705"/>
      <c r="O173" s="705"/>
      <c r="P173" s="705"/>
      <c r="Q173" s="705"/>
      <c r="R173" s="705"/>
      <c r="S173" s="705"/>
      <c r="T173" s="705"/>
      <c r="U173" s="705"/>
      <c r="V173" s="705"/>
      <c r="W173" s="705"/>
      <c r="X173" s="705"/>
      <c r="Y173" s="705"/>
      <c r="Z173" s="705"/>
      <c r="AA173" s="705"/>
      <c r="AB173" s="705"/>
      <c r="AC173" s="705"/>
      <c r="AD173" s="705"/>
      <c r="AE173" s="705"/>
      <c r="AF173" s="705"/>
      <c r="AG173" s="705"/>
      <c r="AH173" s="705"/>
      <c r="AI173" s="705"/>
      <c r="AJ173" s="705"/>
      <c r="AK173" s="705"/>
      <c r="AL173" s="705"/>
      <c r="AM173" s="705"/>
      <c r="AN173" s="705"/>
      <c r="AO173" s="705"/>
      <c r="AP173" s="705"/>
      <c r="AQ173" s="705"/>
      <c r="AR173" s="705"/>
      <c r="AS173" s="705"/>
      <c r="AT173" s="705"/>
      <c r="AU173" s="705"/>
      <c r="AV173" s="705"/>
      <c r="AW173" s="705"/>
      <c r="AX173" s="705"/>
      <c r="AY173" s="705"/>
      <c r="AZ173" s="705"/>
      <c r="BA173" s="705"/>
      <c r="BB173" s="705"/>
      <c r="BC173" s="705"/>
      <c r="BD173" s="705"/>
      <c r="BE173" s="706"/>
      <c r="BF173" s="791" t="s">
        <v>190</v>
      </c>
      <c r="BG173" s="792"/>
      <c r="BH173" s="792"/>
      <c r="BI173" s="793"/>
      <c r="BJ173" s="37"/>
      <c r="BP173" s="19"/>
      <c r="BQ173" s="19"/>
      <c r="BR173" s="19"/>
    </row>
    <row r="174" spans="1:70" s="81" customFormat="1" ht="57" customHeight="1" x14ac:dyDescent="0.35">
      <c r="A174" s="686" t="s">
        <v>300</v>
      </c>
      <c r="B174" s="687"/>
      <c r="C174" s="687"/>
      <c r="D174" s="688"/>
      <c r="E174" s="690" t="s">
        <v>304</v>
      </c>
      <c r="F174" s="690"/>
      <c r="G174" s="690"/>
      <c r="H174" s="690"/>
      <c r="I174" s="690"/>
      <c r="J174" s="690"/>
      <c r="K174" s="690"/>
      <c r="L174" s="690"/>
      <c r="M174" s="690"/>
      <c r="N174" s="690"/>
      <c r="O174" s="690"/>
      <c r="P174" s="690"/>
      <c r="Q174" s="690"/>
      <c r="R174" s="690"/>
      <c r="S174" s="690"/>
      <c r="T174" s="690"/>
      <c r="U174" s="690"/>
      <c r="V174" s="690"/>
      <c r="W174" s="690"/>
      <c r="X174" s="690"/>
      <c r="Y174" s="690"/>
      <c r="Z174" s="690"/>
      <c r="AA174" s="690"/>
      <c r="AB174" s="690"/>
      <c r="AC174" s="690"/>
      <c r="AD174" s="690"/>
      <c r="AE174" s="690"/>
      <c r="AF174" s="690"/>
      <c r="AG174" s="690"/>
      <c r="AH174" s="690"/>
      <c r="AI174" s="690"/>
      <c r="AJ174" s="690"/>
      <c r="AK174" s="690"/>
      <c r="AL174" s="690"/>
      <c r="AM174" s="690"/>
      <c r="AN174" s="690"/>
      <c r="AO174" s="690"/>
      <c r="AP174" s="690"/>
      <c r="AQ174" s="690"/>
      <c r="AR174" s="690"/>
      <c r="AS174" s="690"/>
      <c r="AT174" s="690"/>
      <c r="AU174" s="690"/>
      <c r="AV174" s="690"/>
      <c r="AW174" s="690"/>
      <c r="AX174" s="690"/>
      <c r="AY174" s="690"/>
      <c r="AZ174" s="690"/>
      <c r="BA174" s="690"/>
      <c r="BB174" s="690"/>
      <c r="BC174" s="690"/>
      <c r="BD174" s="690"/>
      <c r="BE174" s="690"/>
      <c r="BF174" s="750" t="s">
        <v>191</v>
      </c>
      <c r="BG174" s="687"/>
      <c r="BH174" s="687"/>
      <c r="BI174" s="688"/>
      <c r="BJ174" s="80"/>
    </row>
    <row r="175" spans="1:70" s="18" customFormat="1" ht="54.75" customHeight="1" x14ac:dyDescent="0.35">
      <c r="A175" s="686" t="s">
        <v>301</v>
      </c>
      <c r="B175" s="687"/>
      <c r="C175" s="687"/>
      <c r="D175" s="688"/>
      <c r="E175" s="690" t="s">
        <v>319</v>
      </c>
      <c r="F175" s="690"/>
      <c r="G175" s="690"/>
      <c r="H175" s="690"/>
      <c r="I175" s="690"/>
      <c r="J175" s="690"/>
      <c r="K175" s="690"/>
      <c r="L175" s="690"/>
      <c r="M175" s="690"/>
      <c r="N175" s="690"/>
      <c r="O175" s="690"/>
      <c r="P175" s="690"/>
      <c r="Q175" s="690"/>
      <c r="R175" s="690"/>
      <c r="S175" s="690"/>
      <c r="T175" s="690"/>
      <c r="U175" s="690"/>
      <c r="V175" s="690"/>
      <c r="W175" s="690"/>
      <c r="X175" s="690"/>
      <c r="Y175" s="690"/>
      <c r="Z175" s="690"/>
      <c r="AA175" s="690"/>
      <c r="AB175" s="690"/>
      <c r="AC175" s="690"/>
      <c r="AD175" s="690"/>
      <c r="AE175" s="690"/>
      <c r="AF175" s="690"/>
      <c r="AG175" s="690"/>
      <c r="AH175" s="690"/>
      <c r="AI175" s="690"/>
      <c r="AJ175" s="690"/>
      <c r="AK175" s="690"/>
      <c r="AL175" s="690"/>
      <c r="AM175" s="690"/>
      <c r="AN175" s="690"/>
      <c r="AO175" s="690"/>
      <c r="AP175" s="690"/>
      <c r="AQ175" s="690"/>
      <c r="AR175" s="690"/>
      <c r="AS175" s="690"/>
      <c r="AT175" s="690"/>
      <c r="AU175" s="690"/>
      <c r="AV175" s="690"/>
      <c r="AW175" s="690"/>
      <c r="AX175" s="690"/>
      <c r="AY175" s="690"/>
      <c r="AZ175" s="690"/>
      <c r="BA175" s="690"/>
      <c r="BB175" s="690"/>
      <c r="BC175" s="690"/>
      <c r="BD175" s="690"/>
      <c r="BE175" s="690"/>
      <c r="BF175" s="750" t="s">
        <v>192</v>
      </c>
      <c r="BG175" s="687"/>
      <c r="BH175" s="687"/>
      <c r="BI175" s="688"/>
      <c r="BJ175" s="37"/>
      <c r="BP175" s="19"/>
      <c r="BQ175" s="19"/>
      <c r="BR175" s="19"/>
    </row>
    <row r="176" spans="1:70" s="18" customFormat="1" ht="63" customHeight="1" x14ac:dyDescent="0.35">
      <c r="A176" s="686" t="s">
        <v>302</v>
      </c>
      <c r="B176" s="687"/>
      <c r="C176" s="687"/>
      <c r="D176" s="688"/>
      <c r="E176" s="431" t="s">
        <v>374</v>
      </c>
      <c r="F176" s="431"/>
      <c r="G176" s="431"/>
      <c r="H176" s="431"/>
      <c r="I176" s="431"/>
      <c r="J176" s="431"/>
      <c r="K176" s="431"/>
      <c r="L176" s="431"/>
      <c r="M176" s="431"/>
      <c r="N176" s="431"/>
      <c r="O176" s="431"/>
      <c r="P176" s="431"/>
      <c r="Q176" s="431"/>
      <c r="R176" s="431"/>
      <c r="S176" s="431"/>
      <c r="T176" s="431"/>
      <c r="U176" s="431"/>
      <c r="V176" s="431"/>
      <c r="W176" s="431"/>
      <c r="X176" s="431"/>
      <c r="Y176" s="431"/>
      <c r="Z176" s="431"/>
      <c r="AA176" s="431"/>
      <c r="AB176" s="431"/>
      <c r="AC176" s="431"/>
      <c r="AD176" s="431"/>
      <c r="AE176" s="431"/>
      <c r="AF176" s="431"/>
      <c r="AG176" s="431"/>
      <c r="AH176" s="431"/>
      <c r="AI176" s="431"/>
      <c r="AJ176" s="431"/>
      <c r="AK176" s="431"/>
      <c r="AL176" s="431"/>
      <c r="AM176" s="431"/>
      <c r="AN176" s="431"/>
      <c r="AO176" s="431"/>
      <c r="AP176" s="431"/>
      <c r="AQ176" s="431"/>
      <c r="AR176" s="431"/>
      <c r="AS176" s="431"/>
      <c r="AT176" s="431"/>
      <c r="AU176" s="431"/>
      <c r="AV176" s="431"/>
      <c r="AW176" s="431"/>
      <c r="AX176" s="431"/>
      <c r="AY176" s="431"/>
      <c r="AZ176" s="431"/>
      <c r="BA176" s="431"/>
      <c r="BB176" s="431"/>
      <c r="BC176" s="431"/>
      <c r="BD176" s="431"/>
      <c r="BE176" s="431"/>
      <c r="BF176" s="750" t="s">
        <v>196</v>
      </c>
      <c r="BG176" s="687"/>
      <c r="BH176" s="687"/>
      <c r="BI176" s="688"/>
      <c r="BJ176" s="37"/>
      <c r="BP176" s="19"/>
      <c r="BQ176" s="19"/>
      <c r="BR176" s="19"/>
    </row>
    <row r="177" spans="1:70" s="18" customFormat="1" ht="57" customHeight="1" x14ac:dyDescent="0.35">
      <c r="A177" s="686" t="s">
        <v>303</v>
      </c>
      <c r="B177" s="687"/>
      <c r="C177" s="687"/>
      <c r="D177" s="688"/>
      <c r="E177" s="690" t="s">
        <v>375</v>
      </c>
      <c r="F177" s="690"/>
      <c r="G177" s="690"/>
      <c r="H177" s="690"/>
      <c r="I177" s="690"/>
      <c r="J177" s="690"/>
      <c r="K177" s="690"/>
      <c r="L177" s="690"/>
      <c r="M177" s="690"/>
      <c r="N177" s="690"/>
      <c r="O177" s="690"/>
      <c r="P177" s="690"/>
      <c r="Q177" s="690"/>
      <c r="R177" s="690"/>
      <c r="S177" s="690"/>
      <c r="T177" s="690"/>
      <c r="U177" s="690"/>
      <c r="V177" s="690"/>
      <c r="W177" s="690"/>
      <c r="X177" s="690"/>
      <c r="Y177" s="690"/>
      <c r="Z177" s="690"/>
      <c r="AA177" s="690"/>
      <c r="AB177" s="690"/>
      <c r="AC177" s="690"/>
      <c r="AD177" s="690"/>
      <c r="AE177" s="690"/>
      <c r="AF177" s="690"/>
      <c r="AG177" s="690"/>
      <c r="AH177" s="690"/>
      <c r="AI177" s="690"/>
      <c r="AJ177" s="690"/>
      <c r="AK177" s="690"/>
      <c r="AL177" s="690"/>
      <c r="AM177" s="690"/>
      <c r="AN177" s="690"/>
      <c r="AO177" s="690"/>
      <c r="AP177" s="690"/>
      <c r="AQ177" s="690"/>
      <c r="AR177" s="690"/>
      <c r="AS177" s="690"/>
      <c r="AT177" s="690"/>
      <c r="AU177" s="690"/>
      <c r="AV177" s="690"/>
      <c r="AW177" s="690"/>
      <c r="AX177" s="690"/>
      <c r="AY177" s="690"/>
      <c r="AZ177" s="690"/>
      <c r="BA177" s="690"/>
      <c r="BB177" s="690"/>
      <c r="BC177" s="690"/>
      <c r="BD177" s="690"/>
      <c r="BE177" s="690"/>
      <c r="BF177" s="750" t="s">
        <v>200</v>
      </c>
      <c r="BG177" s="687"/>
      <c r="BH177" s="687"/>
      <c r="BI177" s="688"/>
      <c r="BJ177" s="37"/>
      <c r="BP177" s="19"/>
      <c r="BQ177" s="19"/>
      <c r="BR177" s="19"/>
    </row>
    <row r="178" spans="1:70" s="18" customFormat="1" ht="57" customHeight="1" thickBot="1" x14ac:dyDescent="0.4">
      <c r="A178" s="762" t="s">
        <v>305</v>
      </c>
      <c r="B178" s="763"/>
      <c r="C178" s="763"/>
      <c r="D178" s="764"/>
      <c r="E178" s="765" t="s">
        <v>276</v>
      </c>
      <c r="F178" s="765"/>
      <c r="G178" s="765"/>
      <c r="H178" s="765"/>
      <c r="I178" s="765"/>
      <c r="J178" s="765"/>
      <c r="K178" s="765"/>
      <c r="L178" s="765"/>
      <c r="M178" s="765"/>
      <c r="N178" s="765"/>
      <c r="O178" s="765"/>
      <c r="P178" s="765"/>
      <c r="Q178" s="765"/>
      <c r="R178" s="765"/>
      <c r="S178" s="765"/>
      <c r="T178" s="765"/>
      <c r="U178" s="765"/>
      <c r="V178" s="765"/>
      <c r="W178" s="765"/>
      <c r="X178" s="765"/>
      <c r="Y178" s="765"/>
      <c r="Z178" s="765"/>
      <c r="AA178" s="765"/>
      <c r="AB178" s="765"/>
      <c r="AC178" s="765"/>
      <c r="AD178" s="765"/>
      <c r="AE178" s="765"/>
      <c r="AF178" s="765"/>
      <c r="AG178" s="765"/>
      <c r="AH178" s="765"/>
      <c r="AI178" s="765"/>
      <c r="AJ178" s="765"/>
      <c r="AK178" s="765"/>
      <c r="AL178" s="765"/>
      <c r="AM178" s="765"/>
      <c r="AN178" s="765"/>
      <c r="AO178" s="765"/>
      <c r="AP178" s="765"/>
      <c r="AQ178" s="765"/>
      <c r="AR178" s="765"/>
      <c r="AS178" s="765"/>
      <c r="AT178" s="765"/>
      <c r="AU178" s="765"/>
      <c r="AV178" s="765"/>
      <c r="AW178" s="765"/>
      <c r="AX178" s="765"/>
      <c r="AY178" s="765"/>
      <c r="AZ178" s="765"/>
      <c r="BA178" s="765"/>
      <c r="BB178" s="765"/>
      <c r="BC178" s="765"/>
      <c r="BD178" s="765"/>
      <c r="BE178" s="765"/>
      <c r="BF178" s="766" t="s">
        <v>202</v>
      </c>
      <c r="BG178" s="763"/>
      <c r="BH178" s="763"/>
      <c r="BI178" s="764"/>
      <c r="BJ178" s="37"/>
      <c r="BP178" s="19"/>
      <c r="BQ178" s="19"/>
      <c r="BR178" s="19"/>
    </row>
    <row r="179" spans="1:70" s="18" customFormat="1" ht="54.75" customHeight="1" x14ac:dyDescent="0.35">
      <c r="A179" s="727" t="s">
        <v>137</v>
      </c>
      <c r="B179" s="728"/>
      <c r="C179" s="728"/>
      <c r="D179" s="751"/>
      <c r="E179" s="784" t="s">
        <v>339</v>
      </c>
      <c r="F179" s="785"/>
      <c r="G179" s="785"/>
      <c r="H179" s="785"/>
      <c r="I179" s="785"/>
      <c r="J179" s="785"/>
      <c r="K179" s="785"/>
      <c r="L179" s="785"/>
      <c r="M179" s="785"/>
      <c r="N179" s="785"/>
      <c r="O179" s="785"/>
      <c r="P179" s="785"/>
      <c r="Q179" s="785"/>
      <c r="R179" s="785"/>
      <c r="S179" s="785"/>
      <c r="T179" s="785"/>
      <c r="U179" s="785"/>
      <c r="V179" s="785"/>
      <c r="W179" s="785"/>
      <c r="X179" s="785"/>
      <c r="Y179" s="785"/>
      <c r="Z179" s="785"/>
      <c r="AA179" s="785"/>
      <c r="AB179" s="785"/>
      <c r="AC179" s="785"/>
      <c r="AD179" s="785"/>
      <c r="AE179" s="785"/>
      <c r="AF179" s="785"/>
      <c r="AG179" s="785"/>
      <c r="AH179" s="785"/>
      <c r="AI179" s="785"/>
      <c r="AJ179" s="785"/>
      <c r="AK179" s="785"/>
      <c r="AL179" s="785"/>
      <c r="AM179" s="785"/>
      <c r="AN179" s="785"/>
      <c r="AO179" s="785"/>
      <c r="AP179" s="785"/>
      <c r="AQ179" s="785"/>
      <c r="AR179" s="785"/>
      <c r="AS179" s="785"/>
      <c r="AT179" s="785"/>
      <c r="AU179" s="785"/>
      <c r="AV179" s="785"/>
      <c r="AW179" s="785"/>
      <c r="AX179" s="785"/>
      <c r="AY179" s="785"/>
      <c r="AZ179" s="785"/>
      <c r="BA179" s="785"/>
      <c r="BB179" s="785"/>
      <c r="BC179" s="785"/>
      <c r="BD179" s="785"/>
      <c r="BE179" s="786"/>
      <c r="BF179" s="675" t="s">
        <v>248</v>
      </c>
      <c r="BG179" s="676"/>
      <c r="BH179" s="676"/>
      <c r="BI179" s="677"/>
      <c r="BJ179" s="37"/>
      <c r="BP179" s="19"/>
      <c r="BQ179" s="19"/>
      <c r="BR179" s="19"/>
    </row>
    <row r="180" spans="1:70" s="18" customFormat="1" ht="53.25" customHeight="1" x14ac:dyDescent="0.35">
      <c r="A180" s="612" t="s">
        <v>320</v>
      </c>
      <c r="B180" s="613"/>
      <c r="C180" s="613"/>
      <c r="D180" s="787"/>
      <c r="E180" s="794" t="s">
        <v>344</v>
      </c>
      <c r="F180" s="795"/>
      <c r="G180" s="795"/>
      <c r="H180" s="795"/>
      <c r="I180" s="795"/>
      <c r="J180" s="795"/>
      <c r="K180" s="795"/>
      <c r="L180" s="795"/>
      <c r="M180" s="795"/>
      <c r="N180" s="795"/>
      <c r="O180" s="795"/>
      <c r="P180" s="795"/>
      <c r="Q180" s="795"/>
      <c r="R180" s="795"/>
      <c r="S180" s="795"/>
      <c r="T180" s="795"/>
      <c r="U180" s="795"/>
      <c r="V180" s="795"/>
      <c r="W180" s="795"/>
      <c r="X180" s="795"/>
      <c r="Y180" s="795"/>
      <c r="Z180" s="795"/>
      <c r="AA180" s="795"/>
      <c r="AB180" s="795"/>
      <c r="AC180" s="795"/>
      <c r="AD180" s="795"/>
      <c r="AE180" s="795"/>
      <c r="AF180" s="795"/>
      <c r="AG180" s="795"/>
      <c r="AH180" s="795"/>
      <c r="AI180" s="795"/>
      <c r="AJ180" s="795"/>
      <c r="AK180" s="795"/>
      <c r="AL180" s="795"/>
      <c r="AM180" s="795"/>
      <c r="AN180" s="795"/>
      <c r="AO180" s="795"/>
      <c r="AP180" s="795"/>
      <c r="AQ180" s="795"/>
      <c r="AR180" s="795"/>
      <c r="AS180" s="795"/>
      <c r="AT180" s="795"/>
      <c r="AU180" s="795"/>
      <c r="AV180" s="795"/>
      <c r="AW180" s="795"/>
      <c r="AX180" s="795"/>
      <c r="AY180" s="795"/>
      <c r="AZ180" s="795"/>
      <c r="BA180" s="795"/>
      <c r="BB180" s="795"/>
      <c r="BC180" s="795"/>
      <c r="BD180" s="795"/>
      <c r="BE180" s="796"/>
      <c r="BF180" s="797" t="s">
        <v>383</v>
      </c>
      <c r="BG180" s="798"/>
      <c r="BH180" s="798"/>
      <c r="BI180" s="799"/>
      <c r="BJ180" s="37"/>
      <c r="BP180" s="19"/>
      <c r="BQ180" s="19"/>
      <c r="BR180" s="19"/>
    </row>
    <row r="181" spans="1:70" s="81" customFormat="1" ht="51" customHeight="1" x14ac:dyDescent="0.35">
      <c r="A181" s="686" t="s">
        <v>138</v>
      </c>
      <c r="B181" s="687"/>
      <c r="C181" s="687"/>
      <c r="D181" s="688"/>
      <c r="E181" s="689" t="s">
        <v>285</v>
      </c>
      <c r="F181" s="690"/>
      <c r="G181" s="690"/>
      <c r="H181" s="690"/>
      <c r="I181" s="690"/>
      <c r="J181" s="690"/>
      <c r="K181" s="690"/>
      <c r="L181" s="690"/>
      <c r="M181" s="690"/>
      <c r="N181" s="690"/>
      <c r="O181" s="690"/>
      <c r="P181" s="690"/>
      <c r="Q181" s="690"/>
      <c r="R181" s="690"/>
      <c r="S181" s="690"/>
      <c r="T181" s="690"/>
      <c r="U181" s="690"/>
      <c r="V181" s="690"/>
      <c r="W181" s="690"/>
      <c r="X181" s="690"/>
      <c r="Y181" s="690"/>
      <c r="Z181" s="690"/>
      <c r="AA181" s="690"/>
      <c r="AB181" s="690"/>
      <c r="AC181" s="690"/>
      <c r="AD181" s="690"/>
      <c r="AE181" s="690"/>
      <c r="AF181" s="690"/>
      <c r="AG181" s="690"/>
      <c r="AH181" s="690"/>
      <c r="AI181" s="690"/>
      <c r="AJ181" s="690"/>
      <c r="AK181" s="690"/>
      <c r="AL181" s="690"/>
      <c r="AM181" s="690"/>
      <c r="AN181" s="690"/>
      <c r="AO181" s="690"/>
      <c r="AP181" s="690"/>
      <c r="AQ181" s="690"/>
      <c r="AR181" s="690"/>
      <c r="AS181" s="690"/>
      <c r="AT181" s="690"/>
      <c r="AU181" s="690"/>
      <c r="AV181" s="690"/>
      <c r="AW181" s="690"/>
      <c r="AX181" s="690"/>
      <c r="AY181" s="690"/>
      <c r="AZ181" s="690"/>
      <c r="BA181" s="690"/>
      <c r="BB181" s="690"/>
      <c r="BC181" s="690"/>
      <c r="BD181" s="690"/>
      <c r="BE181" s="691"/>
      <c r="BF181" s="692" t="s">
        <v>179</v>
      </c>
      <c r="BG181" s="693"/>
      <c r="BH181" s="693"/>
      <c r="BI181" s="694"/>
      <c r="BJ181" s="80"/>
    </row>
    <row r="182" spans="1:70" s="18" customFormat="1" ht="51" customHeight="1" x14ac:dyDescent="0.35">
      <c r="A182" s="686" t="s">
        <v>140</v>
      </c>
      <c r="B182" s="687"/>
      <c r="C182" s="687"/>
      <c r="D182" s="688"/>
      <c r="E182" s="380" t="s">
        <v>323</v>
      </c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1"/>
      <c r="AO182" s="381"/>
      <c r="AP182" s="381"/>
      <c r="AQ182" s="381"/>
      <c r="AR182" s="381"/>
      <c r="AS182" s="381"/>
      <c r="AT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422"/>
      <c r="BF182" s="692" t="s">
        <v>178</v>
      </c>
      <c r="BG182" s="693"/>
      <c r="BH182" s="693"/>
      <c r="BI182" s="694"/>
      <c r="BJ182" s="37"/>
      <c r="BP182" s="19"/>
      <c r="BQ182" s="19"/>
      <c r="BR182" s="19"/>
    </row>
    <row r="183" spans="1:70" s="18" customFormat="1" ht="54.75" customHeight="1" x14ac:dyDescent="0.35">
      <c r="A183" s="612" t="s">
        <v>141</v>
      </c>
      <c r="B183" s="613"/>
      <c r="C183" s="613"/>
      <c r="D183" s="787"/>
      <c r="E183" s="642" t="s">
        <v>272</v>
      </c>
      <c r="F183" s="643"/>
      <c r="G183" s="643"/>
      <c r="H183" s="643"/>
      <c r="I183" s="643"/>
      <c r="J183" s="643"/>
      <c r="K183" s="643"/>
      <c r="L183" s="643"/>
      <c r="M183" s="643"/>
      <c r="N183" s="643"/>
      <c r="O183" s="643"/>
      <c r="P183" s="643"/>
      <c r="Q183" s="643"/>
      <c r="R183" s="643"/>
      <c r="S183" s="643"/>
      <c r="T183" s="643"/>
      <c r="U183" s="643"/>
      <c r="V183" s="643"/>
      <c r="W183" s="643"/>
      <c r="X183" s="643"/>
      <c r="Y183" s="643"/>
      <c r="Z183" s="643"/>
      <c r="AA183" s="643"/>
      <c r="AB183" s="643"/>
      <c r="AC183" s="643"/>
      <c r="AD183" s="643"/>
      <c r="AE183" s="643"/>
      <c r="AF183" s="643"/>
      <c r="AG183" s="643"/>
      <c r="AH183" s="643"/>
      <c r="AI183" s="643"/>
      <c r="AJ183" s="643"/>
      <c r="AK183" s="643"/>
      <c r="AL183" s="643"/>
      <c r="AM183" s="643"/>
      <c r="AN183" s="643"/>
      <c r="AO183" s="643"/>
      <c r="AP183" s="643"/>
      <c r="AQ183" s="643"/>
      <c r="AR183" s="643"/>
      <c r="AS183" s="643"/>
      <c r="AT183" s="643"/>
      <c r="AU183" s="643"/>
      <c r="AV183" s="643"/>
      <c r="AW183" s="643"/>
      <c r="AX183" s="643"/>
      <c r="AY183" s="643"/>
      <c r="AZ183" s="643"/>
      <c r="BA183" s="643"/>
      <c r="BB183" s="643"/>
      <c r="BC183" s="643"/>
      <c r="BD183" s="643"/>
      <c r="BE183" s="644"/>
      <c r="BF183" s="683" t="s">
        <v>180</v>
      </c>
      <c r="BG183" s="684"/>
      <c r="BH183" s="684"/>
      <c r="BI183" s="685"/>
      <c r="BJ183" s="37"/>
      <c r="BP183" s="19"/>
      <c r="BQ183" s="19"/>
      <c r="BR183" s="19"/>
    </row>
    <row r="184" spans="1:70" s="81" customFormat="1" ht="50.25" customHeight="1" x14ac:dyDescent="0.35">
      <c r="A184" s="686" t="s">
        <v>142</v>
      </c>
      <c r="B184" s="687"/>
      <c r="C184" s="687"/>
      <c r="D184" s="688"/>
      <c r="E184" s="689" t="s">
        <v>273</v>
      </c>
      <c r="F184" s="690"/>
      <c r="G184" s="690"/>
      <c r="H184" s="690"/>
      <c r="I184" s="690"/>
      <c r="J184" s="690"/>
      <c r="K184" s="690"/>
      <c r="L184" s="690"/>
      <c r="M184" s="690"/>
      <c r="N184" s="690"/>
      <c r="O184" s="690"/>
      <c r="P184" s="690"/>
      <c r="Q184" s="690"/>
      <c r="R184" s="690"/>
      <c r="S184" s="690"/>
      <c r="T184" s="690"/>
      <c r="U184" s="690"/>
      <c r="V184" s="690"/>
      <c r="W184" s="690"/>
      <c r="X184" s="690"/>
      <c r="Y184" s="690"/>
      <c r="Z184" s="690"/>
      <c r="AA184" s="690"/>
      <c r="AB184" s="690"/>
      <c r="AC184" s="690"/>
      <c r="AD184" s="690"/>
      <c r="AE184" s="690"/>
      <c r="AF184" s="690"/>
      <c r="AG184" s="690"/>
      <c r="AH184" s="690"/>
      <c r="AI184" s="690"/>
      <c r="AJ184" s="690"/>
      <c r="AK184" s="690"/>
      <c r="AL184" s="690"/>
      <c r="AM184" s="690"/>
      <c r="AN184" s="690"/>
      <c r="AO184" s="690"/>
      <c r="AP184" s="690"/>
      <c r="AQ184" s="690"/>
      <c r="AR184" s="690"/>
      <c r="AS184" s="690"/>
      <c r="AT184" s="690"/>
      <c r="AU184" s="690"/>
      <c r="AV184" s="690"/>
      <c r="AW184" s="690"/>
      <c r="AX184" s="690"/>
      <c r="AY184" s="690"/>
      <c r="AZ184" s="690"/>
      <c r="BA184" s="690"/>
      <c r="BB184" s="690"/>
      <c r="BC184" s="690"/>
      <c r="BD184" s="690"/>
      <c r="BE184" s="691"/>
      <c r="BF184" s="683" t="s">
        <v>181</v>
      </c>
      <c r="BG184" s="684"/>
      <c r="BH184" s="684"/>
      <c r="BI184" s="685"/>
      <c r="BJ184" s="80"/>
    </row>
    <row r="185" spans="1:70" s="18" customFormat="1" ht="52.5" customHeight="1" x14ac:dyDescent="0.35">
      <c r="A185" s="686" t="s">
        <v>296</v>
      </c>
      <c r="B185" s="687"/>
      <c r="C185" s="687"/>
      <c r="D185" s="688"/>
      <c r="E185" s="689" t="s">
        <v>336</v>
      </c>
      <c r="F185" s="690"/>
      <c r="G185" s="690"/>
      <c r="H185" s="690"/>
      <c r="I185" s="690"/>
      <c r="J185" s="690"/>
      <c r="K185" s="690"/>
      <c r="L185" s="690"/>
      <c r="M185" s="690"/>
      <c r="N185" s="690"/>
      <c r="O185" s="690"/>
      <c r="P185" s="690"/>
      <c r="Q185" s="690"/>
      <c r="R185" s="690"/>
      <c r="S185" s="690"/>
      <c r="T185" s="690"/>
      <c r="U185" s="690"/>
      <c r="V185" s="690"/>
      <c r="W185" s="690"/>
      <c r="X185" s="690"/>
      <c r="Y185" s="690"/>
      <c r="Z185" s="690"/>
      <c r="AA185" s="690"/>
      <c r="AB185" s="690"/>
      <c r="AC185" s="690"/>
      <c r="AD185" s="690"/>
      <c r="AE185" s="690"/>
      <c r="AF185" s="690"/>
      <c r="AG185" s="690"/>
      <c r="AH185" s="690"/>
      <c r="AI185" s="690"/>
      <c r="AJ185" s="690"/>
      <c r="AK185" s="690"/>
      <c r="AL185" s="690"/>
      <c r="AM185" s="690"/>
      <c r="AN185" s="690"/>
      <c r="AO185" s="690"/>
      <c r="AP185" s="690"/>
      <c r="AQ185" s="690"/>
      <c r="AR185" s="690"/>
      <c r="AS185" s="690"/>
      <c r="AT185" s="690"/>
      <c r="AU185" s="690"/>
      <c r="AV185" s="690"/>
      <c r="AW185" s="690"/>
      <c r="AX185" s="690"/>
      <c r="AY185" s="690"/>
      <c r="AZ185" s="690"/>
      <c r="BA185" s="690"/>
      <c r="BB185" s="690"/>
      <c r="BC185" s="690"/>
      <c r="BD185" s="690"/>
      <c r="BE185" s="691"/>
      <c r="BF185" s="856" t="s">
        <v>189</v>
      </c>
      <c r="BG185" s="857"/>
      <c r="BH185" s="857"/>
      <c r="BI185" s="858"/>
      <c r="BJ185" s="37"/>
      <c r="BP185" s="19"/>
      <c r="BQ185" s="19"/>
      <c r="BR185" s="19"/>
    </row>
    <row r="186" spans="1:70" s="18" customFormat="1" ht="64.5" customHeight="1" thickBot="1" x14ac:dyDescent="0.4">
      <c r="A186" s="686" t="s">
        <v>306</v>
      </c>
      <c r="B186" s="687"/>
      <c r="C186" s="687"/>
      <c r="D186" s="688"/>
      <c r="E186" s="430" t="s">
        <v>341</v>
      </c>
      <c r="F186" s="431"/>
      <c r="G186" s="431"/>
      <c r="H186" s="431"/>
      <c r="I186" s="431"/>
      <c r="J186" s="431"/>
      <c r="K186" s="431"/>
      <c r="L186" s="431"/>
      <c r="M186" s="431"/>
      <c r="N186" s="431"/>
      <c r="O186" s="431"/>
      <c r="P186" s="431"/>
      <c r="Q186" s="431"/>
      <c r="R186" s="431"/>
      <c r="S186" s="431"/>
      <c r="T186" s="431"/>
      <c r="U186" s="431"/>
      <c r="V186" s="431"/>
      <c r="W186" s="431"/>
      <c r="X186" s="431"/>
      <c r="Y186" s="431"/>
      <c r="Z186" s="431"/>
      <c r="AA186" s="431"/>
      <c r="AB186" s="431"/>
      <c r="AC186" s="431"/>
      <c r="AD186" s="431"/>
      <c r="AE186" s="431"/>
      <c r="AF186" s="431"/>
      <c r="AG186" s="431"/>
      <c r="AH186" s="431"/>
      <c r="AI186" s="431"/>
      <c r="AJ186" s="431"/>
      <c r="AK186" s="431"/>
      <c r="AL186" s="431"/>
      <c r="AM186" s="431"/>
      <c r="AN186" s="431"/>
      <c r="AO186" s="431"/>
      <c r="AP186" s="431"/>
      <c r="AQ186" s="431"/>
      <c r="AR186" s="431"/>
      <c r="AS186" s="431"/>
      <c r="AT186" s="431"/>
      <c r="AU186" s="431"/>
      <c r="AV186" s="431"/>
      <c r="AW186" s="431"/>
      <c r="AX186" s="431"/>
      <c r="AY186" s="431"/>
      <c r="AZ186" s="431"/>
      <c r="BA186" s="431"/>
      <c r="BB186" s="431"/>
      <c r="BC186" s="431"/>
      <c r="BD186" s="431"/>
      <c r="BE186" s="432"/>
      <c r="BF186" s="692" t="s">
        <v>208</v>
      </c>
      <c r="BG186" s="693"/>
      <c r="BH186" s="693"/>
      <c r="BI186" s="694"/>
      <c r="BJ186" s="37"/>
      <c r="BP186" s="19"/>
      <c r="BQ186" s="19"/>
      <c r="BR186" s="19"/>
    </row>
    <row r="187" spans="1:70" s="18" customFormat="1" ht="128.44999999999999" customHeight="1" thickBot="1" x14ac:dyDescent="0.4">
      <c r="A187" s="724" t="s">
        <v>107</v>
      </c>
      <c r="B187" s="725"/>
      <c r="C187" s="725"/>
      <c r="D187" s="726"/>
      <c r="E187" s="523" t="s">
        <v>108</v>
      </c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  <c r="AA187" s="378"/>
      <c r="AB187" s="378"/>
      <c r="AC187" s="378"/>
      <c r="AD187" s="378"/>
      <c r="AE187" s="378"/>
      <c r="AF187" s="378"/>
      <c r="AG187" s="378"/>
      <c r="AH187" s="378"/>
      <c r="AI187" s="378"/>
      <c r="AJ187" s="378"/>
      <c r="AK187" s="378"/>
      <c r="AL187" s="378"/>
      <c r="AM187" s="378"/>
      <c r="AN187" s="378"/>
      <c r="AO187" s="378"/>
      <c r="AP187" s="378"/>
      <c r="AQ187" s="378"/>
      <c r="AR187" s="378"/>
      <c r="AS187" s="378"/>
      <c r="AT187" s="378"/>
      <c r="AU187" s="378"/>
      <c r="AV187" s="378"/>
      <c r="AW187" s="378"/>
      <c r="AX187" s="378"/>
      <c r="AY187" s="378"/>
      <c r="AZ187" s="378"/>
      <c r="BA187" s="378"/>
      <c r="BB187" s="378"/>
      <c r="BC187" s="378"/>
      <c r="BD187" s="378"/>
      <c r="BE187" s="476"/>
      <c r="BF187" s="724" t="s">
        <v>145</v>
      </c>
      <c r="BG187" s="725"/>
      <c r="BH187" s="725"/>
      <c r="BI187" s="726"/>
      <c r="BJ187" s="37"/>
      <c r="BP187" s="19"/>
      <c r="BQ187" s="19"/>
      <c r="BR187" s="19"/>
    </row>
    <row r="188" spans="1:70" s="18" customFormat="1" ht="79.5" customHeight="1" x14ac:dyDescent="0.35">
      <c r="A188" s="686" t="s">
        <v>225</v>
      </c>
      <c r="B188" s="687"/>
      <c r="C188" s="687"/>
      <c r="D188" s="688"/>
      <c r="E188" s="430" t="s">
        <v>318</v>
      </c>
      <c r="F188" s="431"/>
      <c r="G188" s="431"/>
      <c r="H188" s="431"/>
      <c r="I188" s="431"/>
      <c r="J188" s="431"/>
      <c r="K188" s="431"/>
      <c r="L188" s="431"/>
      <c r="M188" s="431"/>
      <c r="N188" s="431"/>
      <c r="O188" s="431"/>
      <c r="P188" s="431"/>
      <c r="Q188" s="431"/>
      <c r="R188" s="431"/>
      <c r="S188" s="431"/>
      <c r="T188" s="431"/>
      <c r="U188" s="431"/>
      <c r="V188" s="431"/>
      <c r="W188" s="431"/>
      <c r="X188" s="431"/>
      <c r="Y188" s="431"/>
      <c r="Z188" s="431"/>
      <c r="AA188" s="431"/>
      <c r="AB188" s="431"/>
      <c r="AC188" s="431"/>
      <c r="AD188" s="431"/>
      <c r="AE188" s="431"/>
      <c r="AF188" s="431"/>
      <c r="AG188" s="431"/>
      <c r="AH188" s="431"/>
      <c r="AI188" s="431"/>
      <c r="AJ188" s="431"/>
      <c r="AK188" s="431"/>
      <c r="AL188" s="431"/>
      <c r="AM188" s="431"/>
      <c r="AN188" s="431"/>
      <c r="AO188" s="431"/>
      <c r="AP188" s="431"/>
      <c r="AQ188" s="431"/>
      <c r="AR188" s="431"/>
      <c r="AS188" s="431"/>
      <c r="AT188" s="431"/>
      <c r="AU188" s="431"/>
      <c r="AV188" s="431"/>
      <c r="AW188" s="431"/>
      <c r="AX188" s="431"/>
      <c r="AY188" s="431"/>
      <c r="AZ188" s="431"/>
      <c r="BA188" s="431"/>
      <c r="BB188" s="431"/>
      <c r="BC188" s="431"/>
      <c r="BD188" s="431"/>
      <c r="BE188" s="432"/>
      <c r="BF188" s="692" t="s">
        <v>210</v>
      </c>
      <c r="BG188" s="693"/>
      <c r="BH188" s="693"/>
      <c r="BI188" s="694"/>
      <c r="BJ188" s="37"/>
      <c r="BP188" s="19"/>
      <c r="BQ188" s="19"/>
      <c r="BR188" s="19"/>
    </row>
    <row r="189" spans="1:70" s="18" customFormat="1" ht="54.75" customHeight="1" x14ac:dyDescent="0.35">
      <c r="A189" s="686" t="s">
        <v>226</v>
      </c>
      <c r="B189" s="687"/>
      <c r="C189" s="687"/>
      <c r="D189" s="688"/>
      <c r="E189" s="689" t="s">
        <v>337</v>
      </c>
      <c r="F189" s="690"/>
      <c r="G189" s="690"/>
      <c r="H189" s="690"/>
      <c r="I189" s="690"/>
      <c r="J189" s="690"/>
      <c r="K189" s="690"/>
      <c r="L189" s="690"/>
      <c r="M189" s="690"/>
      <c r="N189" s="690"/>
      <c r="O189" s="690"/>
      <c r="P189" s="690"/>
      <c r="Q189" s="690"/>
      <c r="R189" s="690"/>
      <c r="S189" s="690"/>
      <c r="T189" s="690"/>
      <c r="U189" s="690"/>
      <c r="V189" s="690"/>
      <c r="W189" s="690"/>
      <c r="X189" s="690"/>
      <c r="Y189" s="690"/>
      <c r="Z189" s="690"/>
      <c r="AA189" s="690"/>
      <c r="AB189" s="690"/>
      <c r="AC189" s="690"/>
      <c r="AD189" s="690"/>
      <c r="AE189" s="690"/>
      <c r="AF189" s="690"/>
      <c r="AG189" s="690"/>
      <c r="AH189" s="690"/>
      <c r="AI189" s="690"/>
      <c r="AJ189" s="690"/>
      <c r="AK189" s="690"/>
      <c r="AL189" s="690"/>
      <c r="AM189" s="690"/>
      <c r="AN189" s="690"/>
      <c r="AO189" s="690"/>
      <c r="AP189" s="690"/>
      <c r="AQ189" s="690"/>
      <c r="AR189" s="690"/>
      <c r="AS189" s="690"/>
      <c r="AT189" s="690"/>
      <c r="AU189" s="690"/>
      <c r="AV189" s="690"/>
      <c r="AW189" s="690"/>
      <c r="AX189" s="690"/>
      <c r="AY189" s="690"/>
      <c r="AZ189" s="690"/>
      <c r="BA189" s="690"/>
      <c r="BB189" s="690"/>
      <c r="BC189" s="690"/>
      <c r="BD189" s="690"/>
      <c r="BE189" s="691"/>
      <c r="BF189" s="692" t="s">
        <v>292</v>
      </c>
      <c r="BG189" s="693"/>
      <c r="BH189" s="693"/>
      <c r="BI189" s="694"/>
      <c r="BJ189" s="37"/>
      <c r="BP189" s="19"/>
      <c r="BQ189" s="19"/>
      <c r="BR189" s="19"/>
    </row>
    <row r="190" spans="1:70" s="18" customFormat="1" ht="41.25" customHeight="1" x14ac:dyDescent="0.35">
      <c r="A190" s="686" t="s">
        <v>227</v>
      </c>
      <c r="B190" s="687"/>
      <c r="C190" s="687"/>
      <c r="D190" s="688"/>
      <c r="E190" s="689" t="s">
        <v>308</v>
      </c>
      <c r="F190" s="690"/>
      <c r="G190" s="690"/>
      <c r="H190" s="690"/>
      <c r="I190" s="690"/>
      <c r="J190" s="690"/>
      <c r="K190" s="690"/>
      <c r="L190" s="690"/>
      <c r="M190" s="690"/>
      <c r="N190" s="690"/>
      <c r="O190" s="690"/>
      <c r="P190" s="690"/>
      <c r="Q190" s="690"/>
      <c r="R190" s="690"/>
      <c r="S190" s="690"/>
      <c r="T190" s="690"/>
      <c r="U190" s="690"/>
      <c r="V190" s="690"/>
      <c r="W190" s="690"/>
      <c r="X190" s="690"/>
      <c r="Y190" s="690"/>
      <c r="Z190" s="690"/>
      <c r="AA190" s="690"/>
      <c r="AB190" s="690"/>
      <c r="AC190" s="690"/>
      <c r="AD190" s="690"/>
      <c r="AE190" s="690"/>
      <c r="AF190" s="690"/>
      <c r="AG190" s="690"/>
      <c r="AH190" s="690"/>
      <c r="AI190" s="690"/>
      <c r="AJ190" s="690"/>
      <c r="AK190" s="690"/>
      <c r="AL190" s="690"/>
      <c r="AM190" s="690"/>
      <c r="AN190" s="690"/>
      <c r="AO190" s="690"/>
      <c r="AP190" s="690"/>
      <c r="AQ190" s="690"/>
      <c r="AR190" s="690"/>
      <c r="AS190" s="690"/>
      <c r="AT190" s="690"/>
      <c r="AU190" s="690"/>
      <c r="AV190" s="690"/>
      <c r="AW190" s="690"/>
      <c r="AX190" s="690"/>
      <c r="AY190" s="690"/>
      <c r="AZ190" s="690"/>
      <c r="BA190" s="690"/>
      <c r="BB190" s="690"/>
      <c r="BC190" s="690"/>
      <c r="BD190" s="690"/>
      <c r="BE190" s="691"/>
      <c r="BF190" s="692" t="s">
        <v>293</v>
      </c>
      <c r="BG190" s="693"/>
      <c r="BH190" s="693"/>
      <c r="BI190" s="694"/>
      <c r="BJ190" s="37"/>
      <c r="BP190" s="19"/>
      <c r="BQ190" s="19"/>
      <c r="BR190" s="19"/>
    </row>
    <row r="191" spans="1:70" s="18" customFormat="1" ht="43.5" customHeight="1" x14ac:dyDescent="0.35">
      <c r="A191" s="686" t="s">
        <v>228</v>
      </c>
      <c r="B191" s="687"/>
      <c r="C191" s="687"/>
      <c r="D191" s="688"/>
      <c r="E191" s="689" t="s">
        <v>324</v>
      </c>
      <c r="F191" s="690"/>
      <c r="G191" s="690"/>
      <c r="H191" s="690"/>
      <c r="I191" s="690"/>
      <c r="J191" s="690"/>
      <c r="K191" s="690"/>
      <c r="L191" s="690"/>
      <c r="M191" s="690"/>
      <c r="N191" s="690"/>
      <c r="O191" s="690"/>
      <c r="P191" s="690"/>
      <c r="Q191" s="690"/>
      <c r="R191" s="690"/>
      <c r="S191" s="690"/>
      <c r="T191" s="690"/>
      <c r="U191" s="690"/>
      <c r="V191" s="690"/>
      <c r="W191" s="690"/>
      <c r="X191" s="690"/>
      <c r="Y191" s="690"/>
      <c r="Z191" s="690"/>
      <c r="AA191" s="690"/>
      <c r="AB191" s="690"/>
      <c r="AC191" s="690"/>
      <c r="AD191" s="690"/>
      <c r="AE191" s="690"/>
      <c r="AF191" s="690"/>
      <c r="AG191" s="690"/>
      <c r="AH191" s="690"/>
      <c r="AI191" s="690"/>
      <c r="AJ191" s="690"/>
      <c r="AK191" s="690"/>
      <c r="AL191" s="690"/>
      <c r="AM191" s="690"/>
      <c r="AN191" s="690"/>
      <c r="AO191" s="690"/>
      <c r="AP191" s="690"/>
      <c r="AQ191" s="690"/>
      <c r="AR191" s="690"/>
      <c r="AS191" s="690"/>
      <c r="AT191" s="690"/>
      <c r="AU191" s="690"/>
      <c r="AV191" s="690"/>
      <c r="AW191" s="690"/>
      <c r="AX191" s="690"/>
      <c r="AY191" s="690"/>
      <c r="AZ191" s="690"/>
      <c r="BA191" s="690"/>
      <c r="BB191" s="690"/>
      <c r="BC191" s="690"/>
      <c r="BD191" s="690"/>
      <c r="BE191" s="691"/>
      <c r="BF191" s="692" t="s">
        <v>307</v>
      </c>
      <c r="BG191" s="693"/>
      <c r="BH191" s="693"/>
      <c r="BI191" s="694"/>
      <c r="BJ191" s="37"/>
      <c r="BP191" s="19"/>
      <c r="BQ191" s="19"/>
      <c r="BR191" s="19"/>
    </row>
    <row r="192" spans="1:70" s="18" customFormat="1" ht="43.5" customHeight="1" x14ac:dyDescent="0.35">
      <c r="A192" s="686" t="s">
        <v>231</v>
      </c>
      <c r="B192" s="687"/>
      <c r="C192" s="687"/>
      <c r="D192" s="688"/>
      <c r="E192" s="689" t="s">
        <v>274</v>
      </c>
      <c r="F192" s="690"/>
      <c r="G192" s="690"/>
      <c r="H192" s="690"/>
      <c r="I192" s="690"/>
      <c r="J192" s="690"/>
      <c r="K192" s="690"/>
      <c r="L192" s="690"/>
      <c r="M192" s="690"/>
      <c r="N192" s="690"/>
      <c r="O192" s="690"/>
      <c r="P192" s="690"/>
      <c r="Q192" s="690"/>
      <c r="R192" s="690"/>
      <c r="S192" s="690"/>
      <c r="T192" s="690"/>
      <c r="U192" s="690"/>
      <c r="V192" s="690"/>
      <c r="W192" s="690"/>
      <c r="X192" s="690"/>
      <c r="Y192" s="690"/>
      <c r="Z192" s="690"/>
      <c r="AA192" s="690"/>
      <c r="AB192" s="690"/>
      <c r="AC192" s="690"/>
      <c r="AD192" s="690"/>
      <c r="AE192" s="690"/>
      <c r="AF192" s="690"/>
      <c r="AG192" s="690"/>
      <c r="AH192" s="690"/>
      <c r="AI192" s="690"/>
      <c r="AJ192" s="690"/>
      <c r="AK192" s="690"/>
      <c r="AL192" s="690"/>
      <c r="AM192" s="690"/>
      <c r="AN192" s="690"/>
      <c r="AO192" s="690"/>
      <c r="AP192" s="690"/>
      <c r="AQ192" s="690"/>
      <c r="AR192" s="690"/>
      <c r="AS192" s="690"/>
      <c r="AT192" s="690"/>
      <c r="AU192" s="690"/>
      <c r="AV192" s="690"/>
      <c r="AW192" s="690"/>
      <c r="AX192" s="690"/>
      <c r="AY192" s="690"/>
      <c r="AZ192" s="690"/>
      <c r="BA192" s="690"/>
      <c r="BB192" s="690"/>
      <c r="BC192" s="690"/>
      <c r="BD192" s="690"/>
      <c r="BE192" s="691"/>
      <c r="BF192" s="692" t="s">
        <v>213</v>
      </c>
      <c r="BG192" s="693"/>
      <c r="BH192" s="693"/>
      <c r="BI192" s="694"/>
      <c r="BJ192" s="37"/>
      <c r="BP192" s="19"/>
      <c r="BQ192" s="19"/>
      <c r="BR192" s="19"/>
    </row>
    <row r="193" spans="1:70" s="18" customFormat="1" ht="43.5" customHeight="1" x14ac:dyDescent="0.35">
      <c r="A193" s="686" t="s">
        <v>232</v>
      </c>
      <c r="B193" s="687"/>
      <c r="C193" s="687"/>
      <c r="D193" s="688"/>
      <c r="E193" s="689" t="s">
        <v>310</v>
      </c>
      <c r="F193" s="690"/>
      <c r="G193" s="690"/>
      <c r="H193" s="690"/>
      <c r="I193" s="690"/>
      <c r="J193" s="690"/>
      <c r="K193" s="690"/>
      <c r="L193" s="690"/>
      <c r="M193" s="690"/>
      <c r="N193" s="690"/>
      <c r="O193" s="690"/>
      <c r="P193" s="690"/>
      <c r="Q193" s="690"/>
      <c r="R193" s="690"/>
      <c r="S193" s="690"/>
      <c r="T193" s="690"/>
      <c r="U193" s="690"/>
      <c r="V193" s="690"/>
      <c r="W193" s="690"/>
      <c r="X193" s="690"/>
      <c r="Y193" s="690"/>
      <c r="Z193" s="690"/>
      <c r="AA193" s="690"/>
      <c r="AB193" s="690"/>
      <c r="AC193" s="690"/>
      <c r="AD193" s="690"/>
      <c r="AE193" s="690"/>
      <c r="AF193" s="690"/>
      <c r="AG193" s="690"/>
      <c r="AH193" s="690"/>
      <c r="AI193" s="690"/>
      <c r="AJ193" s="690"/>
      <c r="AK193" s="690"/>
      <c r="AL193" s="690"/>
      <c r="AM193" s="690"/>
      <c r="AN193" s="690"/>
      <c r="AO193" s="690"/>
      <c r="AP193" s="690"/>
      <c r="AQ193" s="690"/>
      <c r="AR193" s="690"/>
      <c r="AS193" s="690"/>
      <c r="AT193" s="690"/>
      <c r="AU193" s="690"/>
      <c r="AV193" s="690"/>
      <c r="AW193" s="690"/>
      <c r="AX193" s="690"/>
      <c r="AY193" s="690"/>
      <c r="AZ193" s="690"/>
      <c r="BA193" s="690"/>
      <c r="BB193" s="690"/>
      <c r="BC193" s="690"/>
      <c r="BD193" s="690"/>
      <c r="BE193" s="691"/>
      <c r="BF193" s="692" t="s">
        <v>214</v>
      </c>
      <c r="BG193" s="693"/>
      <c r="BH193" s="693"/>
      <c r="BI193" s="694"/>
      <c r="BJ193" s="37"/>
      <c r="BP193" s="19"/>
      <c r="BQ193" s="19"/>
      <c r="BR193" s="19"/>
    </row>
    <row r="194" spans="1:70" s="18" customFormat="1" ht="77.25" customHeight="1" x14ac:dyDescent="0.35">
      <c r="A194" s="686" t="s">
        <v>229</v>
      </c>
      <c r="B194" s="687"/>
      <c r="C194" s="687"/>
      <c r="D194" s="688"/>
      <c r="E194" s="430" t="s">
        <v>338</v>
      </c>
      <c r="F194" s="431"/>
      <c r="G194" s="431"/>
      <c r="H194" s="431"/>
      <c r="I194" s="431"/>
      <c r="J194" s="431"/>
      <c r="K194" s="431"/>
      <c r="L194" s="431"/>
      <c r="M194" s="431"/>
      <c r="N194" s="431"/>
      <c r="O194" s="431"/>
      <c r="P194" s="431"/>
      <c r="Q194" s="431"/>
      <c r="R194" s="431"/>
      <c r="S194" s="431"/>
      <c r="T194" s="431"/>
      <c r="U194" s="431"/>
      <c r="V194" s="431"/>
      <c r="W194" s="431"/>
      <c r="X194" s="431"/>
      <c r="Y194" s="431"/>
      <c r="Z194" s="431"/>
      <c r="AA194" s="431"/>
      <c r="AB194" s="431"/>
      <c r="AC194" s="431"/>
      <c r="AD194" s="431"/>
      <c r="AE194" s="431"/>
      <c r="AF194" s="431"/>
      <c r="AG194" s="431"/>
      <c r="AH194" s="431"/>
      <c r="AI194" s="431"/>
      <c r="AJ194" s="431"/>
      <c r="AK194" s="431"/>
      <c r="AL194" s="431"/>
      <c r="AM194" s="431"/>
      <c r="AN194" s="431"/>
      <c r="AO194" s="431"/>
      <c r="AP194" s="431"/>
      <c r="AQ194" s="431"/>
      <c r="AR194" s="431"/>
      <c r="AS194" s="431"/>
      <c r="AT194" s="431"/>
      <c r="AU194" s="431"/>
      <c r="AV194" s="431"/>
      <c r="AW194" s="431"/>
      <c r="AX194" s="431"/>
      <c r="AY194" s="431"/>
      <c r="AZ194" s="431"/>
      <c r="BA194" s="431"/>
      <c r="BB194" s="431"/>
      <c r="BC194" s="431"/>
      <c r="BD194" s="431"/>
      <c r="BE194" s="432"/>
      <c r="BF194" s="692" t="s">
        <v>216</v>
      </c>
      <c r="BG194" s="693"/>
      <c r="BH194" s="693"/>
      <c r="BI194" s="694"/>
      <c r="BJ194" s="37"/>
      <c r="BP194" s="19"/>
      <c r="BQ194" s="19"/>
      <c r="BR194" s="19"/>
    </row>
    <row r="195" spans="1:70" s="18" customFormat="1" ht="45" customHeight="1" x14ac:dyDescent="0.35">
      <c r="A195" s="686" t="s">
        <v>230</v>
      </c>
      <c r="B195" s="687"/>
      <c r="C195" s="687"/>
      <c r="D195" s="688"/>
      <c r="E195" s="689" t="s">
        <v>275</v>
      </c>
      <c r="F195" s="690"/>
      <c r="G195" s="690"/>
      <c r="H195" s="690"/>
      <c r="I195" s="690"/>
      <c r="J195" s="690"/>
      <c r="K195" s="690"/>
      <c r="L195" s="690"/>
      <c r="M195" s="690"/>
      <c r="N195" s="690"/>
      <c r="O195" s="690"/>
      <c r="P195" s="690"/>
      <c r="Q195" s="690"/>
      <c r="R195" s="690"/>
      <c r="S195" s="690"/>
      <c r="T195" s="690"/>
      <c r="U195" s="690"/>
      <c r="V195" s="690"/>
      <c r="W195" s="690"/>
      <c r="X195" s="690"/>
      <c r="Y195" s="690"/>
      <c r="Z195" s="690"/>
      <c r="AA195" s="690"/>
      <c r="AB195" s="690"/>
      <c r="AC195" s="690"/>
      <c r="AD195" s="690"/>
      <c r="AE195" s="690"/>
      <c r="AF195" s="690"/>
      <c r="AG195" s="690"/>
      <c r="AH195" s="690"/>
      <c r="AI195" s="690"/>
      <c r="AJ195" s="690"/>
      <c r="AK195" s="690"/>
      <c r="AL195" s="690"/>
      <c r="AM195" s="690"/>
      <c r="AN195" s="690"/>
      <c r="AO195" s="690"/>
      <c r="AP195" s="690"/>
      <c r="AQ195" s="690"/>
      <c r="AR195" s="690"/>
      <c r="AS195" s="690"/>
      <c r="AT195" s="690"/>
      <c r="AU195" s="690"/>
      <c r="AV195" s="690"/>
      <c r="AW195" s="690"/>
      <c r="AX195" s="690"/>
      <c r="AY195" s="690"/>
      <c r="AZ195" s="690"/>
      <c r="BA195" s="690"/>
      <c r="BB195" s="690"/>
      <c r="BC195" s="690"/>
      <c r="BD195" s="690"/>
      <c r="BE195" s="691"/>
      <c r="BF195" s="692" t="s">
        <v>294</v>
      </c>
      <c r="BG195" s="693"/>
      <c r="BH195" s="693"/>
      <c r="BI195" s="694"/>
      <c r="BJ195" s="37"/>
      <c r="BP195" s="19"/>
      <c r="BQ195" s="19"/>
      <c r="BR195" s="19"/>
    </row>
    <row r="196" spans="1:70" s="18" customFormat="1" ht="49.5" customHeight="1" x14ac:dyDescent="0.35">
      <c r="A196" s="686" t="s">
        <v>233</v>
      </c>
      <c r="B196" s="687"/>
      <c r="C196" s="687"/>
      <c r="D196" s="688"/>
      <c r="E196" s="689" t="s">
        <v>311</v>
      </c>
      <c r="F196" s="690"/>
      <c r="G196" s="690"/>
      <c r="H196" s="690"/>
      <c r="I196" s="690"/>
      <c r="J196" s="690"/>
      <c r="K196" s="690"/>
      <c r="L196" s="690"/>
      <c r="M196" s="690"/>
      <c r="N196" s="690"/>
      <c r="O196" s="690"/>
      <c r="P196" s="690"/>
      <c r="Q196" s="690"/>
      <c r="R196" s="690"/>
      <c r="S196" s="690"/>
      <c r="T196" s="690"/>
      <c r="U196" s="690"/>
      <c r="V196" s="690"/>
      <c r="W196" s="690"/>
      <c r="X196" s="690"/>
      <c r="Y196" s="690"/>
      <c r="Z196" s="690"/>
      <c r="AA196" s="690"/>
      <c r="AB196" s="690"/>
      <c r="AC196" s="690"/>
      <c r="AD196" s="690"/>
      <c r="AE196" s="690"/>
      <c r="AF196" s="690"/>
      <c r="AG196" s="690"/>
      <c r="AH196" s="690"/>
      <c r="AI196" s="690"/>
      <c r="AJ196" s="690"/>
      <c r="AK196" s="690"/>
      <c r="AL196" s="690"/>
      <c r="AM196" s="690"/>
      <c r="AN196" s="690"/>
      <c r="AO196" s="690"/>
      <c r="AP196" s="690"/>
      <c r="AQ196" s="690"/>
      <c r="AR196" s="690"/>
      <c r="AS196" s="690"/>
      <c r="AT196" s="690"/>
      <c r="AU196" s="690"/>
      <c r="AV196" s="690"/>
      <c r="AW196" s="690"/>
      <c r="AX196" s="690"/>
      <c r="AY196" s="690"/>
      <c r="AZ196" s="690"/>
      <c r="BA196" s="690"/>
      <c r="BB196" s="690"/>
      <c r="BC196" s="690"/>
      <c r="BD196" s="690"/>
      <c r="BE196" s="691"/>
      <c r="BF196" s="692" t="s">
        <v>295</v>
      </c>
      <c r="BG196" s="693"/>
      <c r="BH196" s="693"/>
      <c r="BI196" s="694"/>
      <c r="BJ196" s="37"/>
      <c r="BP196" s="19"/>
      <c r="BQ196" s="19"/>
      <c r="BR196" s="19"/>
    </row>
    <row r="197" spans="1:70" s="18" customFormat="1" ht="51" customHeight="1" x14ac:dyDescent="0.35">
      <c r="A197" s="686" t="s">
        <v>234</v>
      </c>
      <c r="B197" s="687"/>
      <c r="C197" s="687"/>
      <c r="D197" s="688"/>
      <c r="E197" s="689" t="s">
        <v>312</v>
      </c>
      <c r="F197" s="690"/>
      <c r="G197" s="690"/>
      <c r="H197" s="690"/>
      <c r="I197" s="690"/>
      <c r="J197" s="690"/>
      <c r="K197" s="690"/>
      <c r="L197" s="690"/>
      <c r="M197" s="690"/>
      <c r="N197" s="690"/>
      <c r="O197" s="690"/>
      <c r="P197" s="690"/>
      <c r="Q197" s="690"/>
      <c r="R197" s="690"/>
      <c r="S197" s="690"/>
      <c r="T197" s="690"/>
      <c r="U197" s="690"/>
      <c r="V197" s="690"/>
      <c r="W197" s="690"/>
      <c r="X197" s="690"/>
      <c r="Y197" s="690"/>
      <c r="Z197" s="690"/>
      <c r="AA197" s="690"/>
      <c r="AB197" s="690"/>
      <c r="AC197" s="690"/>
      <c r="AD197" s="690"/>
      <c r="AE197" s="690"/>
      <c r="AF197" s="690"/>
      <c r="AG197" s="690"/>
      <c r="AH197" s="690"/>
      <c r="AI197" s="690"/>
      <c r="AJ197" s="690"/>
      <c r="AK197" s="690"/>
      <c r="AL197" s="690"/>
      <c r="AM197" s="690"/>
      <c r="AN197" s="690"/>
      <c r="AO197" s="690"/>
      <c r="AP197" s="690"/>
      <c r="AQ197" s="690"/>
      <c r="AR197" s="690"/>
      <c r="AS197" s="690"/>
      <c r="AT197" s="690"/>
      <c r="AU197" s="690"/>
      <c r="AV197" s="690"/>
      <c r="AW197" s="690"/>
      <c r="AX197" s="690"/>
      <c r="AY197" s="690"/>
      <c r="AZ197" s="690"/>
      <c r="BA197" s="690"/>
      <c r="BB197" s="690"/>
      <c r="BC197" s="690"/>
      <c r="BD197" s="690"/>
      <c r="BE197" s="691"/>
      <c r="BF197" s="692" t="s">
        <v>295</v>
      </c>
      <c r="BG197" s="693"/>
      <c r="BH197" s="693"/>
      <c r="BI197" s="694"/>
      <c r="BJ197" s="37"/>
      <c r="BP197" s="19"/>
      <c r="BQ197" s="19"/>
      <c r="BR197" s="19"/>
    </row>
    <row r="198" spans="1:70" s="18" customFormat="1" ht="47.25" customHeight="1" x14ac:dyDescent="0.35">
      <c r="A198" s="612" t="s">
        <v>251</v>
      </c>
      <c r="B198" s="613"/>
      <c r="C198" s="613"/>
      <c r="D198" s="787"/>
      <c r="E198" s="642" t="s">
        <v>342</v>
      </c>
      <c r="F198" s="643"/>
      <c r="G198" s="643"/>
      <c r="H198" s="643"/>
      <c r="I198" s="643"/>
      <c r="J198" s="643"/>
      <c r="K198" s="643"/>
      <c r="L198" s="643"/>
      <c r="M198" s="643"/>
      <c r="N198" s="643"/>
      <c r="O198" s="643"/>
      <c r="P198" s="643"/>
      <c r="Q198" s="643"/>
      <c r="R198" s="643"/>
      <c r="S198" s="643"/>
      <c r="T198" s="643"/>
      <c r="U198" s="643"/>
      <c r="V198" s="643"/>
      <c r="W198" s="643"/>
      <c r="X198" s="643"/>
      <c r="Y198" s="643"/>
      <c r="Z198" s="643"/>
      <c r="AA198" s="643"/>
      <c r="AB198" s="643"/>
      <c r="AC198" s="643"/>
      <c r="AD198" s="643"/>
      <c r="AE198" s="643"/>
      <c r="AF198" s="643"/>
      <c r="AG198" s="643"/>
      <c r="AH198" s="643"/>
      <c r="AI198" s="643"/>
      <c r="AJ198" s="643"/>
      <c r="AK198" s="643"/>
      <c r="AL198" s="643"/>
      <c r="AM198" s="643"/>
      <c r="AN198" s="643"/>
      <c r="AO198" s="643"/>
      <c r="AP198" s="643"/>
      <c r="AQ198" s="643"/>
      <c r="AR198" s="643"/>
      <c r="AS198" s="643"/>
      <c r="AT198" s="643"/>
      <c r="AU198" s="643"/>
      <c r="AV198" s="643"/>
      <c r="AW198" s="643"/>
      <c r="AX198" s="643"/>
      <c r="AY198" s="643"/>
      <c r="AZ198" s="643"/>
      <c r="BA198" s="643"/>
      <c r="BB198" s="643"/>
      <c r="BC198" s="643"/>
      <c r="BD198" s="643"/>
      <c r="BE198" s="644"/>
      <c r="BF198" s="683" t="s">
        <v>330</v>
      </c>
      <c r="BG198" s="684"/>
      <c r="BH198" s="684"/>
      <c r="BI198" s="685"/>
      <c r="BJ198" s="37"/>
      <c r="BP198" s="19"/>
      <c r="BQ198" s="19"/>
      <c r="BR198" s="19"/>
    </row>
    <row r="199" spans="1:70" s="123" customFormat="1" ht="41.25" customHeight="1" x14ac:dyDescent="0.35">
      <c r="A199" s="686" t="s">
        <v>252</v>
      </c>
      <c r="B199" s="687"/>
      <c r="C199" s="687"/>
      <c r="D199" s="688"/>
      <c r="E199" s="689" t="s">
        <v>326</v>
      </c>
      <c r="F199" s="690"/>
      <c r="G199" s="690"/>
      <c r="H199" s="690"/>
      <c r="I199" s="690"/>
      <c r="J199" s="690"/>
      <c r="K199" s="690"/>
      <c r="L199" s="690"/>
      <c r="M199" s="690"/>
      <c r="N199" s="690"/>
      <c r="O199" s="690"/>
      <c r="P199" s="690"/>
      <c r="Q199" s="690"/>
      <c r="R199" s="690"/>
      <c r="S199" s="690"/>
      <c r="T199" s="690"/>
      <c r="U199" s="690"/>
      <c r="V199" s="690"/>
      <c r="W199" s="690"/>
      <c r="X199" s="690"/>
      <c r="Y199" s="690"/>
      <c r="Z199" s="690"/>
      <c r="AA199" s="690"/>
      <c r="AB199" s="690"/>
      <c r="AC199" s="690"/>
      <c r="AD199" s="690"/>
      <c r="AE199" s="690"/>
      <c r="AF199" s="690"/>
      <c r="AG199" s="690"/>
      <c r="AH199" s="690"/>
      <c r="AI199" s="690"/>
      <c r="AJ199" s="690"/>
      <c r="AK199" s="690"/>
      <c r="AL199" s="690"/>
      <c r="AM199" s="690"/>
      <c r="AN199" s="690"/>
      <c r="AO199" s="690"/>
      <c r="AP199" s="690"/>
      <c r="AQ199" s="690"/>
      <c r="AR199" s="690"/>
      <c r="AS199" s="690"/>
      <c r="AT199" s="690"/>
      <c r="AU199" s="690"/>
      <c r="AV199" s="690"/>
      <c r="AW199" s="690"/>
      <c r="AX199" s="690"/>
      <c r="AY199" s="690"/>
      <c r="AZ199" s="690"/>
      <c r="BA199" s="690"/>
      <c r="BB199" s="690"/>
      <c r="BC199" s="690"/>
      <c r="BD199" s="690"/>
      <c r="BE199" s="691"/>
      <c r="BF199" s="750" t="s">
        <v>331</v>
      </c>
      <c r="BG199" s="687"/>
      <c r="BH199" s="687"/>
      <c r="BI199" s="688"/>
      <c r="BJ199" s="122"/>
    </row>
    <row r="200" spans="1:70" s="81" customFormat="1" ht="45" customHeight="1" x14ac:dyDescent="0.35">
      <c r="A200" s="612" t="s">
        <v>253</v>
      </c>
      <c r="B200" s="613"/>
      <c r="C200" s="613"/>
      <c r="D200" s="787"/>
      <c r="E200" s="805" t="s">
        <v>325</v>
      </c>
      <c r="F200" s="690"/>
      <c r="G200" s="690"/>
      <c r="H200" s="690"/>
      <c r="I200" s="690"/>
      <c r="J200" s="690"/>
      <c r="K200" s="690"/>
      <c r="L200" s="690"/>
      <c r="M200" s="690"/>
      <c r="N200" s="690"/>
      <c r="O200" s="690"/>
      <c r="P200" s="690"/>
      <c r="Q200" s="690"/>
      <c r="R200" s="690"/>
      <c r="S200" s="690"/>
      <c r="T200" s="690"/>
      <c r="U200" s="690"/>
      <c r="V200" s="690"/>
      <c r="W200" s="690"/>
      <c r="X200" s="690"/>
      <c r="Y200" s="690"/>
      <c r="Z200" s="690"/>
      <c r="AA200" s="690"/>
      <c r="AB200" s="690"/>
      <c r="AC200" s="690"/>
      <c r="AD200" s="690"/>
      <c r="AE200" s="690"/>
      <c r="AF200" s="690"/>
      <c r="AG200" s="690"/>
      <c r="AH200" s="690"/>
      <c r="AI200" s="690"/>
      <c r="AJ200" s="690"/>
      <c r="AK200" s="690"/>
      <c r="AL200" s="690"/>
      <c r="AM200" s="690"/>
      <c r="AN200" s="690"/>
      <c r="AO200" s="690"/>
      <c r="AP200" s="690"/>
      <c r="AQ200" s="690"/>
      <c r="AR200" s="690"/>
      <c r="AS200" s="690"/>
      <c r="AT200" s="690"/>
      <c r="AU200" s="690"/>
      <c r="AV200" s="690"/>
      <c r="AW200" s="690"/>
      <c r="AX200" s="690"/>
      <c r="AY200" s="690"/>
      <c r="AZ200" s="690"/>
      <c r="BA200" s="690"/>
      <c r="BB200" s="690"/>
      <c r="BC200" s="690"/>
      <c r="BD200" s="690"/>
      <c r="BE200" s="691"/>
      <c r="BF200" s="804" t="s">
        <v>332</v>
      </c>
      <c r="BG200" s="613"/>
      <c r="BH200" s="613"/>
      <c r="BI200" s="787"/>
      <c r="BJ200" s="80"/>
    </row>
    <row r="201" spans="1:70" s="18" customFormat="1" ht="51" customHeight="1" x14ac:dyDescent="0.35">
      <c r="A201" s="612" t="s">
        <v>254</v>
      </c>
      <c r="B201" s="613"/>
      <c r="C201" s="613"/>
      <c r="D201" s="787"/>
      <c r="E201" s="642" t="s">
        <v>327</v>
      </c>
      <c r="F201" s="643"/>
      <c r="G201" s="643"/>
      <c r="H201" s="643"/>
      <c r="I201" s="643"/>
      <c r="J201" s="643"/>
      <c r="K201" s="643"/>
      <c r="L201" s="643"/>
      <c r="M201" s="643"/>
      <c r="N201" s="643"/>
      <c r="O201" s="643"/>
      <c r="P201" s="643"/>
      <c r="Q201" s="643"/>
      <c r="R201" s="643"/>
      <c r="S201" s="643"/>
      <c r="T201" s="643"/>
      <c r="U201" s="643"/>
      <c r="V201" s="643"/>
      <c r="W201" s="643"/>
      <c r="X201" s="643"/>
      <c r="Y201" s="643"/>
      <c r="Z201" s="643"/>
      <c r="AA201" s="643"/>
      <c r="AB201" s="643"/>
      <c r="AC201" s="643"/>
      <c r="AD201" s="643"/>
      <c r="AE201" s="643"/>
      <c r="AF201" s="643"/>
      <c r="AG201" s="643"/>
      <c r="AH201" s="643"/>
      <c r="AI201" s="643"/>
      <c r="AJ201" s="643"/>
      <c r="AK201" s="643"/>
      <c r="AL201" s="643"/>
      <c r="AM201" s="643"/>
      <c r="AN201" s="643"/>
      <c r="AO201" s="643"/>
      <c r="AP201" s="643"/>
      <c r="AQ201" s="643"/>
      <c r="AR201" s="643"/>
      <c r="AS201" s="643"/>
      <c r="AT201" s="643"/>
      <c r="AU201" s="643"/>
      <c r="AV201" s="643"/>
      <c r="AW201" s="643"/>
      <c r="AX201" s="643"/>
      <c r="AY201" s="643"/>
      <c r="AZ201" s="643"/>
      <c r="BA201" s="643"/>
      <c r="BB201" s="643"/>
      <c r="BC201" s="643"/>
      <c r="BD201" s="643"/>
      <c r="BE201" s="644"/>
      <c r="BF201" s="804" t="s">
        <v>332</v>
      </c>
      <c r="BG201" s="613"/>
      <c r="BH201" s="613"/>
      <c r="BI201" s="787"/>
      <c r="BJ201" s="37"/>
      <c r="BP201" s="19"/>
      <c r="BQ201" s="19"/>
      <c r="BR201" s="19"/>
    </row>
    <row r="202" spans="1:70" s="141" customFormat="1" ht="51.75" customHeight="1" thickBot="1" x14ac:dyDescent="0.45">
      <c r="A202" s="344" t="s">
        <v>357</v>
      </c>
      <c r="B202" s="345"/>
      <c r="C202" s="345"/>
      <c r="D202" s="346"/>
      <c r="E202" s="347" t="s">
        <v>355</v>
      </c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  <c r="V202" s="347"/>
      <c r="W202" s="347"/>
      <c r="X202" s="347"/>
      <c r="Y202" s="347"/>
      <c r="Z202" s="347"/>
      <c r="AA202" s="347"/>
      <c r="AB202" s="347"/>
      <c r="AC202" s="347"/>
      <c r="AD202" s="347"/>
      <c r="AE202" s="347"/>
      <c r="AF202" s="347"/>
      <c r="AG202" s="347"/>
      <c r="AH202" s="347"/>
      <c r="AI202" s="347"/>
      <c r="AJ202" s="347"/>
      <c r="AK202" s="347"/>
      <c r="AL202" s="347"/>
      <c r="AM202" s="347"/>
      <c r="AN202" s="347"/>
      <c r="AO202" s="347"/>
      <c r="AP202" s="347"/>
      <c r="AQ202" s="347"/>
      <c r="AR202" s="347"/>
      <c r="AS202" s="347"/>
      <c r="AT202" s="347"/>
      <c r="AU202" s="347"/>
      <c r="AV202" s="347"/>
      <c r="AW202" s="347"/>
      <c r="AX202" s="347"/>
      <c r="AY202" s="347"/>
      <c r="AZ202" s="347"/>
      <c r="BA202" s="347"/>
      <c r="BB202" s="347"/>
      <c r="BC202" s="347"/>
      <c r="BD202" s="347"/>
      <c r="BE202" s="347"/>
      <c r="BF202" s="348" t="s">
        <v>248</v>
      </c>
      <c r="BG202" s="349"/>
      <c r="BH202" s="349"/>
      <c r="BI202" s="350"/>
      <c r="BJ202" s="139" t="s">
        <v>356</v>
      </c>
      <c r="BK202" s="140"/>
      <c r="BL202" s="140"/>
      <c r="BM202" s="140"/>
    </row>
    <row r="203" spans="1:70" s="22" customFormat="1" ht="64.5" customHeight="1" x14ac:dyDescent="0.5">
      <c r="A203" s="622" t="s">
        <v>367</v>
      </c>
      <c r="B203" s="622"/>
      <c r="C203" s="622"/>
      <c r="D203" s="622"/>
      <c r="E203" s="622"/>
      <c r="F203" s="622"/>
      <c r="G203" s="622"/>
      <c r="H203" s="622"/>
      <c r="I203" s="622"/>
      <c r="J203" s="622"/>
      <c r="K203" s="622"/>
      <c r="L203" s="622"/>
      <c r="M203" s="622"/>
      <c r="N203" s="622"/>
      <c r="O203" s="622"/>
      <c r="P203" s="622"/>
      <c r="Q203" s="622"/>
      <c r="R203" s="622"/>
      <c r="S203" s="622"/>
      <c r="T203" s="622"/>
      <c r="U203" s="622"/>
      <c r="V203" s="622"/>
      <c r="W203" s="622"/>
      <c r="X203" s="622"/>
      <c r="Y203" s="622"/>
      <c r="Z203" s="622"/>
      <c r="AA203" s="622"/>
      <c r="AB203" s="622"/>
      <c r="AC203" s="622"/>
      <c r="AD203" s="622"/>
      <c r="AE203" s="622"/>
      <c r="AF203" s="622"/>
      <c r="AG203" s="622"/>
      <c r="AH203" s="622"/>
      <c r="AI203" s="622"/>
      <c r="AJ203" s="622"/>
      <c r="AK203" s="622"/>
      <c r="AL203" s="622"/>
      <c r="AM203" s="622"/>
      <c r="AN203" s="622"/>
      <c r="AO203" s="622"/>
      <c r="AP203" s="622"/>
      <c r="AQ203" s="622"/>
      <c r="AR203" s="622"/>
      <c r="AS203" s="622"/>
      <c r="AT203" s="622"/>
      <c r="AU203" s="622"/>
      <c r="AV203" s="622"/>
      <c r="AW203" s="622"/>
      <c r="AX203" s="622"/>
      <c r="AY203" s="622"/>
      <c r="AZ203" s="622"/>
      <c r="BA203" s="622"/>
      <c r="BB203" s="622"/>
      <c r="BC203" s="622"/>
      <c r="BD203" s="622"/>
      <c r="BE203" s="622"/>
      <c r="BF203" s="622"/>
      <c r="BG203" s="622"/>
      <c r="BH203" s="622"/>
      <c r="BI203" s="622"/>
      <c r="BJ203" s="38"/>
      <c r="BK203" s="26"/>
      <c r="BL203" s="23"/>
      <c r="BM203" s="23"/>
    </row>
    <row r="204" spans="1:70" s="161" customFormat="1" ht="144" customHeight="1" x14ac:dyDescent="0.45">
      <c r="A204" s="623" t="s">
        <v>400</v>
      </c>
      <c r="B204" s="623"/>
      <c r="C204" s="623"/>
      <c r="D204" s="623"/>
      <c r="E204" s="623"/>
      <c r="F204" s="623"/>
      <c r="G204" s="623"/>
      <c r="H204" s="623"/>
      <c r="I204" s="623"/>
      <c r="J204" s="623"/>
      <c r="K204" s="623"/>
      <c r="L204" s="623"/>
      <c r="M204" s="623"/>
      <c r="N204" s="623"/>
      <c r="O204" s="623"/>
      <c r="P204" s="623"/>
      <c r="Q204" s="623"/>
      <c r="R204" s="623"/>
      <c r="S204" s="623"/>
      <c r="T204" s="623"/>
      <c r="U204" s="623"/>
      <c r="V204" s="623"/>
      <c r="W204" s="623"/>
      <c r="X204" s="623"/>
      <c r="Y204" s="623"/>
      <c r="Z204" s="623"/>
      <c r="AA204" s="623"/>
      <c r="AB204" s="623"/>
      <c r="AC204" s="623"/>
      <c r="AD204" s="623"/>
      <c r="AE204" s="623"/>
      <c r="AF204" s="623"/>
      <c r="AG204" s="623"/>
      <c r="AH204" s="623"/>
      <c r="AI204" s="623"/>
      <c r="AJ204" s="623"/>
      <c r="AK204" s="623"/>
      <c r="AL204" s="623"/>
      <c r="AM204" s="623"/>
      <c r="AN204" s="623"/>
      <c r="AO204" s="623"/>
      <c r="AP204" s="623"/>
      <c r="AQ204" s="623"/>
      <c r="AR204" s="623"/>
      <c r="AS204" s="623"/>
      <c r="AT204" s="623"/>
      <c r="AU204" s="623"/>
      <c r="AV204" s="623"/>
      <c r="AW204" s="623"/>
      <c r="AX204" s="623"/>
      <c r="AY204" s="623"/>
      <c r="AZ204" s="623"/>
      <c r="BA204" s="623"/>
      <c r="BB204" s="623"/>
      <c r="BC204" s="623"/>
      <c r="BD204" s="623"/>
      <c r="BE204" s="623"/>
      <c r="BF204" s="623"/>
      <c r="BG204" s="623"/>
      <c r="BH204" s="623"/>
      <c r="BI204" s="623"/>
      <c r="BJ204" s="159"/>
      <c r="BK204" s="160"/>
      <c r="BL204" s="160"/>
      <c r="BM204" s="160"/>
    </row>
    <row r="205" spans="1:70" s="22" customFormat="1" ht="51" customHeight="1" x14ac:dyDescent="0.5">
      <c r="A205" s="293" t="s">
        <v>123</v>
      </c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8"/>
      <c r="S205" s="278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9"/>
      <c r="AF205" s="43"/>
      <c r="AG205" s="236" t="s">
        <v>123</v>
      </c>
      <c r="AH205" s="236"/>
      <c r="AI205" s="236"/>
      <c r="AJ205" s="236"/>
      <c r="AK205" s="236"/>
      <c r="AL205" s="236"/>
      <c r="AM205" s="236"/>
      <c r="AN205" s="236"/>
      <c r="AO205" s="236"/>
      <c r="AP205" s="330"/>
      <c r="AQ205" s="330"/>
      <c r="AR205" s="330"/>
      <c r="AS205" s="330"/>
      <c r="AT205" s="330"/>
      <c r="AU205" s="330"/>
      <c r="AV205" s="330"/>
      <c r="AW205" s="330"/>
      <c r="AX205" s="330"/>
      <c r="AY205" s="330"/>
      <c r="AZ205" s="330"/>
      <c r="BA205" s="330"/>
      <c r="BB205" s="330"/>
      <c r="BC205" s="330"/>
      <c r="BD205" s="330"/>
      <c r="BE205" s="330"/>
      <c r="BF205" s="330"/>
      <c r="BG205" s="43"/>
      <c r="BJ205" s="39"/>
      <c r="BK205" s="25"/>
      <c r="BL205" s="23"/>
      <c r="BM205" s="23"/>
    </row>
    <row r="206" spans="1:70" s="22" customFormat="1" ht="33" customHeight="1" x14ac:dyDescent="0.4">
      <c r="A206" s="657" t="s">
        <v>420</v>
      </c>
      <c r="B206" s="657"/>
      <c r="C206" s="657"/>
      <c r="D206" s="657"/>
      <c r="E206" s="657"/>
      <c r="F206" s="657"/>
      <c r="G206" s="657"/>
      <c r="H206" s="657"/>
      <c r="I206" s="657"/>
      <c r="J206" s="657"/>
      <c r="K206" s="657"/>
      <c r="L206" s="657"/>
      <c r="M206" s="657"/>
      <c r="N206" s="657"/>
      <c r="O206" s="657"/>
      <c r="P206" s="657"/>
      <c r="Q206" s="657"/>
      <c r="R206" s="657"/>
      <c r="S206" s="657"/>
      <c r="T206" s="657"/>
      <c r="U206" s="657"/>
      <c r="V206" s="657"/>
      <c r="W206" s="657"/>
      <c r="X206" s="657"/>
      <c r="Y206" s="657"/>
      <c r="Z206" s="657"/>
      <c r="AA206" s="657"/>
      <c r="AB206" s="657"/>
      <c r="AC206" s="657"/>
      <c r="AD206" s="657"/>
      <c r="AE206" s="657"/>
      <c r="AF206" s="277"/>
      <c r="AG206" s="338" t="s">
        <v>419</v>
      </c>
      <c r="AH206" s="338"/>
      <c r="AI206" s="338"/>
      <c r="AJ206" s="338"/>
      <c r="AK206" s="338"/>
      <c r="AL206" s="338"/>
      <c r="AM206" s="338"/>
      <c r="AN206" s="338"/>
      <c r="AO206" s="338"/>
      <c r="AP206" s="338"/>
      <c r="AQ206" s="338"/>
      <c r="AR206" s="338"/>
      <c r="AS206" s="338"/>
      <c r="AT206" s="338"/>
      <c r="AU206" s="338"/>
      <c r="AV206" s="338"/>
      <c r="AW206" s="338"/>
      <c r="AX206" s="338"/>
      <c r="AY206" s="338"/>
      <c r="AZ206" s="338"/>
      <c r="BA206" s="338"/>
      <c r="BB206" s="338"/>
      <c r="BC206" s="338"/>
      <c r="BD206" s="338"/>
      <c r="BE206" s="338"/>
      <c r="BF206" s="338"/>
      <c r="BG206" s="338"/>
      <c r="BH206" s="338"/>
      <c r="BI206" s="338"/>
      <c r="BJ206" s="39"/>
      <c r="BK206" s="25"/>
      <c r="BL206" s="23"/>
      <c r="BM206" s="23"/>
    </row>
    <row r="207" spans="1:70" s="22" customFormat="1" ht="33" customHeight="1" x14ac:dyDescent="0.5">
      <c r="A207" s="657"/>
      <c r="B207" s="657"/>
      <c r="C207" s="657"/>
      <c r="D207" s="657"/>
      <c r="E207" s="657"/>
      <c r="F207" s="657"/>
      <c r="G207" s="657"/>
      <c r="H207" s="657"/>
      <c r="I207" s="657"/>
      <c r="J207" s="657"/>
      <c r="K207" s="657"/>
      <c r="L207" s="657"/>
      <c r="M207" s="657"/>
      <c r="N207" s="657"/>
      <c r="O207" s="657"/>
      <c r="P207" s="657"/>
      <c r="Q207" s="657"/>
      <c r="R207" s="657"/>
      <c r="S207" s="657"/>
      <c r="T207" s="657"/>
      <c r="U207" s="657"/>
      <c r="V207" s="657"/>
      <c r="W207" s="657"/>
      <c r="X207" s="657"/>
      <c r="Y207" s="657"/>
      <c r="Z207" s="657"/>
      <c r="AA207" s="657"/>
      <c r="AB207" s="657"/>
      <c r="AC207" s="657"/>
      <c r="AD207" s="657"/>
      <c r="AE207" s="657"/>
      <c r="AF207" s="43"/>
      <c r="AG207" s="338"/>
      <c r="AH207" s="338"/>
      <c r="AI207" s="338"/>
      <c r="AJ207" s="338"/>
      <c r="AK207" s="338"/>
      <c r="AL207" s="338"/>
      <c r="AM207" s="338"/>
      <c r="AN207" s="338"/>
      <c r="AO207" s="338"/>
      <c r="AP207" s="338"/>
      <c r="AQ207" s="338"/>
      <c r="AR207" s="338"/>
      <c r="AS207" s="338"/>
      <c r="AT207" s="338"/>
      <c r="AU207" s="338"/>
      <c r="AV207" s="338"/>
      <c r="AW207" s="338"/>
      <c r="AX207" s="338"/>
      <c r="AY207" s="338"/>
      <c r="AZ207" s="338"/>
      <c r="BA207" s="338"/>
      <c r="BB207" s="338"/>
      <c r="BC207" s="338"/>
      <c r="BD207" s="338"/>
      <c r="BE207" s="338"/>
      <c r="BF207" s="338"/>
      <c r="BG207" s="338"/>
      <c r="BH207" s="338"/>
      <c r="BI207" s="338"/>
      <c r="BJ207" s="32"/>
      <c r="BK207" s="25"/>
      <c r="BL207" s="23"/>
      <c r="BM207" s="23"/>
    </row>
    <row r="208" spans="1:70" s="22" customFormat="1" ht="39.75" customHeight="1" x14ac:dyDescent="0.5">
      <c r="A208" s="681"/>
      <c r="B208" s="681"/>
      <c r="C208" s="681"/>
      <c r="D208" s="681"/>
      <c r="E208" s="681"/>
      <c r="F208" s="681"/>
      <c r="G208" s="681"/>
      <c r="H208" s="681"/>
      <c r="I208" s="681"/>
      <c r="J208" s="680" t="s">
        <v>421</v>
      </c>
      <c r="K208" s="680"/>
      <c r="L208" s="680"/>
      <c r="M208" s="680"/>
      <c r="N208" s="680"/>
      <c r="O208" s="680"/>
      <c r="P208" s="680"/>
      <c r="Q208" s="680"/>
      <c r="R208" s="680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2"/>
      <c r="AE208" s="333"/>
      <c r="AF208" s="43"/>
      <c r="AG208" s="334"/>
      <c r="AH208" s="334"/>
      <c r="AI208" s="334"/>
      <c r="AJ208" s="334"/>
      <c r="AK208" s="334"/>
      <c r="AL208" s="334"/>
      <c r="AM208" s="334"/>
      <c r="AN208" s="339" t="s">
        <v>164</v>
      </c>
      <c r="AO208" s="339"/>
      <c r="AP208" s="339"/>
      <c r="AQ208" s="339"/>
      <c r="AR208" s="339"/>
      <c r="AS208" s="339"/>
      <c r="AT208" s="339"/>
      <c r="AU208" s="296"/>
      <c r="AV208" s="296"/>
      <c r="AW208" s="296"/>
      <c r="AX208" s="281"/>
      <c r="AY208" s="281"/>
      <c r="AZ208" s="281"/>
      <c r="BA208" s="281"/>
      <c r="BB208" s="330"/>
      <c r="BC208" s="330"/>
      <c r="BD208" s="330"/>
      <c r="BE208" s="330"/>
      <c r="BF208" s="330"/>
      <c r="BG208" s="43"/>
      <c r="BJ208" s="32"/>
      <c r="BK208" s="25"/>
      <c r="BL208" s="23"/>
      <c r="BM208" s="23"/>
    </row>
    <row r="209" spans="1:65" s="22" customFormat="1" ht="54" customHeight="1" x14ac:dyDescent="0.5">
      <c r="A209" s="679" t="s">
        <v>163</v>
      </c>
      <c r="B209" s="679"/>
      <c r="C209" s="679"/>
      <c r="D209" s="679"/>
      <c r="E209" s="679"/>
      <c r="F209" s="679"/>
      <c r="G209" s="679"/>
      <c r="H209" s="679"/>
      <c r="I209" s="679"/>
      <c r="J209" s="340">
        <v>2022</v>
      </c>
      <c r="K209" s="340"/>
      <c r="L209" s="340"/>
      <c r="M209" s="43"/>
      <c r="N209" s="277"/>
      <c r="O209" s="277"/>
      <c r="P209" s="277"/>
      <c r="Q209" s="277"/>
      <c r="R209" s="278"/>
      <c r="S209" s="278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9"/>
      <c r="AF209" s="43"/>
      <c r="AG209" s="335"/>
      <c r="AH209" s="335"/>
      <c r="AI209" s="335"/>
      <c r="AJ209" s="335"/>
      <c r="AK209" s="335"/>
      <c r="AL209" s="335"/>
      <c r="AM209" s="335"/>
      <c r="AN209" s="340">
        <v>2022</v>
      </c>
      <c r="AO209" s="340"/>
      <c r="AP209" s="340"/>
      <c r="AQ209" s="340"/>
      <c r="AR209" s="340"/>
      <c r="AS209" s="340"/>
      <c r="AT209" s="340"/>
      <c r="AU209" s="330"/>
      <c r="AV209" s="330"/>
      <c r="AW209" s="330"/>
      <c r="AX209" s="330"/>
      <c r="AY209" s="330"/>
      <c r="AZ209" s="330"/>
      <c r="BA209" s="330"/>
      <c r="BB209" s="330"/>
      <c r="BC209" s="330"/>
      <c r="BD209" s="330"/>
      <c r="BE209" s="330"/>
      <c r="BF209" s="330"/>
      <c r="BG209" s="43"/>
      <c r="BJ209" s="32"/>
      <c r="BK209" s="25"/>
      <c r="BL209" s="23"/>
      <c r="BM209" s="23"/>
    </row>
    <row r="210" spans="1:65" s="22" customFormat="1" ht="33" customHeight="1" x14ac:dyDescent="0.5">
      <c r="A210" s="294"/>
      <c r="B210" s="295"/>
      <c r="C210" s="295"/>
      <c r="D210" s="295"/>
      <c r="E210" s="295"/>
      <c r="F210" s="295"/>
      <c r="G210" s="277"/>
      <c r="H210" s="4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8"/>
      <c r="S210" s="278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9"/>
      <c r="AF210" s="43"/>
      <c r="AG210" s="330"/>
      <c r="AH210" s="295"/>
      <c r="AI210" s="295"/>
      <c r="AJ210" s="295"/>
      <c r="AK210" s="295"/>
      <c r="AL210" s="295"/>
      <c r="AM210" s="295"/>
      <c r="AN210" s="330"/>
      <c r="AO210" s="330"/>
      <c r="AP210" s="330"/>
      <c r="AQ210" s="330"/>
      <c r="AR210" s="330"/>
      <c r="AS210" s="330"/>
      <c r="AT210" s="330"/>
      <c r="AU210" s="330"/>
      <c r="AV210" s="330"/>
      <c r="AW210" s="330"/>
      <c r="AX210" s="330"/>
      <c r="AY210" s="330"/>
      <c r="AZ210" s="330"/>
      <c r="BA210" s="330"/>
      <c r="BB210" s="330"/>
      <c r="BC210" s="330"/>
      <c r="BD210" s="330"/>
      <c r="BE210" s="330"/>
      <c r="BF210" s="330"/>
      <c r="BG210" s="43"/>
      <c r="BJ210" s="32"/>
      <c r="BK210" s="25"/>
      <c r="BL210" s="23"/>
      <c r="BM210" s="23"/>
    </row>
    <row r="211" spans="1:65" s="22" customFormat="1" ht="33" customHeight="1" x14ac:dyDescent="0.5">
      <c r="A211" s="341" t="s">
        <v>165</v>
      </c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341"/>
      <c r="T211" s="341"/>
      <c r="U211" s="341"/>
      <c r="V211" s="341"/>
      <c r="W211" s="341"/>
      <c r="X211" s="341"/>
      <c r="Y211" s="341"/>
      <c r="Z211" s="341"/>
      <c r="AA211" s="341"/>
      <c r="AB211" s="341"/>
      <c r="AC211" s="341"/>
      <c r="AD211" s="341"/>
      <c r="AE211" s="341"/>
      <c r="AF211" s="43"/>
      <c r="AG211" s="338" t="s">
        <v>343</v>
      </c>
      <c r="AH211" s="338"/>
      <c r="AI211" s="338"/>
      <c r="AJ211" s="338"/>
      <c r="AK211" s="338"/>
      <c r="AL211" s="338"/>
      <c r="AM211" s="338"/>
      <c r="AN211" s="338"/>
      <c r="AO211" s="338"/>
      <c r="AP211" s="338"/>
      <c r="AQ211" s="338"/>
      <c r="AR211" s="338"/>
      <c r="AS211" s="338"/>
      <c r="AT211" s="338"/>
      <c r="AU211" s="338"/>
      <c r="AV211" s="338"/>
      <c r="AW211" s="338"/>
      <c r="AX211" s="338"/>
      <c r="AY211" s="338"/>
      <c r="AZ211" s="338"/>
      <c r="BA211" s="338"/>
      <c r="BB211" s="338"/>
      <c r="BC211" s="338"/>
      <c r="BD211" s="338"/>
      <c r="BE211" s="338"/>
      <c r="BF211" s="338"/>
      <c r="BG211" s="338"/>
      <c r="BH211" s="338"/>
      <c r="BI211" s="338"/>
      <c r="BJ211" s="32"/>
      <c r="BK211" s="25"/>
      <c r="BL211" s="23"/>
      <c r="BM211" s="23"/>
    </row>
    <row r="212" spans="1:65" s="22" customFormat="1" ht="33" customHeight="1" x14ac:dyDescent="0.5">
      <c r="A212" s="341"/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  <c r="AA212" s="341"/>
      <c r="AB212" s="341"/>
      <c r="AC212" s="341"/>
      <c r="AD212" s="341"/>
      <c r="AE212" s="341"/>
      <c r="AF212" s="43"/>
      <c r="AG212" s="338"/>
      <c r="AH212" s="338"/>
      <c r="AI212" s="338"/>
      <c r="AJ212" s="338"/>
      <c r="AK212" s="338"/>
      <c r="AL212" s="338"/>
      <c r="AM212" s="338"/>
      <c r="AN212" s="338"/>
      <c r="AO212" s="338"/>
      <c r="AP212" s="338"/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/>
      <c r="BI212" s="338"/>
      <c r="BJ212" s="32"/>
      <c r="BK212" s="25"/>
      <c r="BL212" s="23"/>
      <c r="BM212" s="23"/>
    </row>
    <row r="213" spans="1:65" s="21" customFormat="1" ht="72.75" customHeight="1" x14ac:dyDescent="0.5">
      <c r="A213" s="655"/>
      <c r="B213" s="655"/>
      <c r="C213" s="655"/>
      <c r="D213" s="655"/>
      <c r="E213" s="655"/>
      <c r="F213" s="655"/>
      <c r="G213" s="655"/>
      <c r="H213" s="655"/>
      <c r="I213" s="655"/>
      <c r="J213" s="494" t="s">
        <v>166</v>
      </c>
      <c r="K213" s="494"/>
      <c r="L213" s="494"/>
      <c r="M213" s="494"/>
      <c r="N213" s="494"/>
      <c r="O213" s="494"/>
      <c r="P213" s="494"/>
      <c r="Q213" s="494"/>
      <c r="R213" s="494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77"/>
      <c r="AE213" s="279"/>
      <c r="AF213" s="43"/>
      <c r="AG213" s="334"/>
      <c r="AH213" s="334"/>
      <c r="AI213" s="334"/>
      <c r="AJ213" s="334"/>
      <c r="AK213" s="334"/>
      <c r="AL213" s="334"/>
      <c r="AM213" s="334"/>
      <c r="AN213" s="339" t="s">
        <v>167</v>
      </c>
      <c r="AO213" s="339"/>
      <c r="AP213" s="339"/>
      <c r="AQ213" s="339"/>
      <c r="AR213" s="339"/>
      <c r="AS213" s="339"/>
      <c r="AT213" s="339"/>
      <c r="AU213" s="328"/>
      <c r="AV213" s="326"/>
      <c r="AW213" s="326"/>
      <c r="AX213" s="326"/>
      <c r="AY213" s="326"/>
      <c r="AZ213" s="326"/>
      <c r="BA213" s="326"/>
      <c r="BB213" s="326"/>
      <c r="BC213" s="326"/>
      <c r="BD213" s="326"/>
      <c r="BE213" s="326"/>
      <c r="BF213" s="326"/>
      <c r="BG213" s="106"/>
      <c r="BJ213" s="40"/>
      <c r="BK213" s="24"/>
      <c r="BL213" s="20"/>
      <c r="BM213" s="20"/>
    </row>
    <row r="214" spans="1:65" s="21" customFormat="1" ht="46.5" customHeight="1" x14ac:dyDescent="0.5">
      <c r="A214" s="679" t="s">
        <v>163</v>
      </c>
      <c r="B214" s="679"/>
      <c r="C214" s="679"/>
      <c r="D214" s="679"/>
      <c r="E214" s="679"/>
      <c r="F214" s="679"/>
      <c r="G214" s="679"/>
      <c r="H214" s="679"/>
      <c r="I214" s="679"/>
      <c r="J214" s="340">
        <v>2022</v>
      </c>
      <c r="K214" s="340"/>
      <c r="L214" s="340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277"/>
      <c r="AE214" s="279"/>
      <c r="AF214" s="43"/>
      <c r="AG214" s="337"/>
      <c r="AH214" s="336"/>
      <c r="AI214" s="336"/>
      <c r="AJ214" s="336" t="s">
        <v>163</v>
      </c>
      <c r="AK214" s="336"/>
      <c r="AL214" s="336"/>
      <c r="AM214" s="336"/>
      <c r="AN214" s="340">
        <v>2022</v>
      </c>
      <c r="AO214" s="340"/>
      <c r="AP214" s="340"/>
      <c r="AQ214" s="340"/>
      <c r="AR214" s="340"/>
      <c r="AS214" s="340"/>
      <c r="AT214" s="340"/>
      <c r="AU214" s="327"/>
      <c r="AV214" s="281"/>
      <c r="AW214" s="281"/>
      <c r="AX214" s="281"/>
      <c r="AY214" s="281"/>
      <c r="AZ214" s="281"/>
      <c r="BA214" s="281"/>
      <c r="BB214" s="281"/>
      <c r="BC214" s="281"/>
      <c r="BD214" s="281"/>
      <c r="BE214" s="281"/>
      <c r="BF214" s="330"/>
      <c r="BG214" s="43"/>
      <c r="BJ214" s="40"/>
      <c r="BK214" s="24"/>
      <c r="BL214" s="20"/>
      <c r="BM214" s="20"/>
    </row>
    <row r="215" spans="1:65" s="21" customFormat="1" ht="33" customHeight="1" x14ac:dyDescent="0.5">
      <c r="A215" s="45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277"/>
      <c r="AE215" s="279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281"/>
      <c r="AW215" s="281"/>
      <c r="AX215" s="281"/>
      <c r="AY215" s="281"/>
      <c r="AZ215" s="281"/>
      <c r="BA215" s="281"/>
      <c r="BB215" s="281"/>
      <c r="BC215" s="281"/>
      <c r="BD215" s="281"/>
      <c r="BE215" s="281"/>
      <c r="BF215" s="330"/>
      <c r="BG215" s="297"/>
      <c r="BJ215" s="40"/>
      <c r="BK215" s="24"/>
      <c r="BL215" s="20"/>
      <c r="BM215" s="20"/>
    </row>
    <row r="216" spans="1:65" s="13" customFormat="1" ht="35.25" x14ac:dyDescent="0.5">
      <c r="A216" s="678" t="s">
        <v>372</v>
      </c>
      <c r="B216" s="678"/>
      <c r="C216" s="678"/>
      <c r="D216" s="678"/>
      <c r="E216" s="678"/>
      <c r="F216" s="678"/>
      <c r="G216" s="678"/>
      <c r="H216" s="678"/>
      <c r="I216" s="678"/>
      <c r="J216" s="678"/>
      <c r="K216" s="678"/>
      <c r="L216" s="678"/>
      <c r="M216" s="678"/>
      <c r="N216" s="678"/>
      <c r="O216" s="678"/>
      <c r="P216" s="678"/>
      <c r="Q216" s="678"/>
      <c r="R216" s="678"/>
      <c r="S216" s="678"/>
      <c r="T216" s="678"/>
      <c r="U216" s="678"/>
      <c r="V216" s="678"/>
      <c r="W216" s="678"/>
      <c r="X216" s="678"/>
      <c r="Y216" s="678"/>
      <c r="Z216" s="678"/>
      <c r="AA216" s="678"/>
      <c r="AB216" s="678"/>
      <c r="AC216" s="678"/>
      <c r="AD216" s="678"/>
      <c r="AE216" s="678"/>
      <c r="AF216" s="43"/>
      <c r="AG216" s="47" t="s">
        <v>124</v>
      </c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J216" s="41"/>
    </row>
    <row r="217" spans="1:65" s="13" customFormat="1" ht="35.25" x14ac:dyDescent="0.5">
      <c r="A217" s="678"/>
      <c r="B217" s="678"/>
      <c r="C217" s="678"/>
      <c r="D217" s="678"/>
      <c r="E217" s="678"/>
      <c r="F217" s="678"/>
      <c r="G217" s="678"/>
      <c r="H217" s="678"/>
      <c r="I217" s="678"/>
      <c r="J217" s="678"/>
      <c r="K217" s="678"/>
      <c r="L217" s="678"/>
      <c r="M217" s="678"/>
      <c r="N217" s="678"/>
      <c r="O217" s="678"/>
      <c r="P217" s="678"/>
      <c r="Q217" s="678"/>
      <c r="R217" s="678"/>
      <c r="S217" s="678"/>
      <c r="T217" s="678"/>
      <c r="U217" s="678"/>
      <c r="V217" s="678"/>
      <c r="W217" s="678"/>
      <c r="X217" s="678"/>
      <c r="Y217" s="678"/>
      <c r="Z217" s="678"/>
      <c r="AA217" s="678"/>
      <c r="AB217" s="678"/>
      <c r="AC217" s="678"/>
      <c r="AD217" s="678"/>
      <c r="AE217" s="678"/>
      <c r="AF217" s="43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J217" s="41"/>
    </row>
    <row r="218" spans="1:65" s="13" customFormat="1" ht="35.25" customHeight="1" x14ac:dyDescent="0.5">
      <c r="A218" s="655"/>
      <c r="B218" s="655"/>
      <c r="C218" s="655"/>
      <c r="D218" s="655"/>
      <c r="E218" s="655"/>
      <c r="F218" s="655"/>
      <c r="G218" s="655"/>
      <c r="H218" s="655"/>
      <c r="I218" s="655"/>
      <c r="J218" s="341" t="s">
        <v>368</v>
      </c>
      <c r="K218" s="341"/>
      <c r="L218" s="341"/>
      <c r="M218" s="341"/>
      <c r="N218" s="341"/>
      <c r="O218" s="341"/>
      <c r="P218" s="341"/>
      <c r="Q218" s="341"/>
      <c r="R218" s="341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77"/>
      <c r="AE218" s="279"/>
      <c r="AF218" s="43"/>
      <c r="AG218" s="334"/>
      <c r="AH218" s="334"/>
      <c r="AI218" s="334"/>
      <c r="AJ218" s="334"/>
      <c r="AK218" s="334"/>
      <c r="AL218" s="334"/>
      <c r="AM218" s="334"/>
      <c r="AN218" s="341" t="s">
        <v>386</v>
      </c>
      <c r="AO218" s="341"/>
      <c r="AP218" s="341"/>
      <c r="AQ218" s="341"/>
      <c r="AR218" s="341"/>
      <c r="AS218" s="341"/>
      <c r="AT218" s="341"/>
      <c r="AU218" s="327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330"/>
      <c r="BG218" s="43"/>
      <c r="BJ218" s="41"/>
    </row>
    <row r="219" spans="1:65" s="13" customFormat="1" ht="51" customHeight="1" x14ac:dyDescent="0.5">
      <c r="A219" s="656"/>
      <c r="B219" s="656"/>
      <c r="C219" s="656"/>
      <c r="D219" s="656"/>
      <c r="E219" s="656"/>
      <c r="F219" s="656"/>
      <c r="G219" s="656"/>
      <c r="H219" s="656"/>
      <c r="I219" s="656"/>
      <c r="J219" s="340">
        <v>2022</v>
      </c>
      <c r="K219" s="340"/>
      <c r="L219" s="340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277"/>
      <c r="AE219" s="279"/>
      <c r="AF219" s="43"/>
      <c r="AG219" s="335"/>
      <c r="AH219" s="335"/>
      <c r="AI219" s="335"/>
      <c r="AJ219" s="335"/>
      <c r="AK219" s="335"/>
      <c r="AL219" s="335"/>
      <c r="AM219" s="335"/>
      <c r="AN219" s="340">
        <v>2022</v>
      </c>
      <c r="AO219" s="340"/>
      <c r="AP219" s="340"/>
      <c r="AQ219" s="340"/>
      <c r="AR219" s="340"/>
      <c r="AS219" s="340"/>
      <c r="AT219" s="340"/>
      <c r="AU219" s="327"/>
      <c r="AV219" s="281"/>
      <c r="AW219" s="281"/>
      <c r="AX219" s="281"/>
      <c r="AY219" s="281"/>
      <c r="AZ219" s="281"/>
      <c r="BA219" s="281"/>
      <c r="BB219" s="281"/>
      <c r="BC219" s="281"/>
      <c r="BD219" s="281"/>
      <c r="BE219" s="281"/>
      <c r="BF219" s="330"/>
      <c r="BG219" s="43"/>
      <c r="BJ219" s="41"/>
    </row>
    <row r="220" spans="1:65" s="13" customFormat="1" ht="35.25" x14ac:dyDescent="0.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279"/>
      <c r="Q220" s="277"/>
      <c r="R220" s="278"/>
      <c r="S220" s="278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9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281"/>
      <c r="AW220" s="281"/>
      <c r="AX220" s="281"/>
      <c r="AY220" s="281"/>
      <c r="AZ220" s="281"/>
      <c r="BA220" s="281"/>
      <c r="BB220" s="281"/>
      <c r="BC220" s="281"/>
      <c r="BD220" s="281"/>
      <c r="BE220" s="281"/>
      <c r="BF220" s="330"/>
      <c r="BG220" s="43"/>
      <c r="BJ220" s="41"/>
    </row>
    <row r="221" spans="1:65" s="13" customFormat="1" ht="35.25" x14ac:dyDescent="0.5">
      <c r="A221" s="465" t="s">
        <v>168</v>
      </c>
      <c r="B221" s="465"/>
      <c r="C221" s="465"/>
      <c r="D221" s="465"/>
      <c r="E221" s="465"/>
      <c r="F221" s="465"/>
      <c r="G221" s="465"/>
      <c r="H221" s="465"/>
      <c r="I221" s="465"/>
      <c r="J221" s="465"/>
      <c r="K221" s="465"/>
      <c r="L221" s="465"/>
      <c r="M221" s="465"/>
      <c r="N221" s="465"/>
      <c r="O221" s="465"/>
      <c r="P221" s="465"/>
      <c r="Q221" s="465"/>
      <c r="R221" s="465"/>
      <c r="S221" s="465"/>
      <c r="T221" s="465"/>
      <c r="U221" s="465"/>
      <c r="V221" s="465"/>
      <c r="W221" s="465"/>
      <c r="X221" s="465"/>
      <c r="Y221" s="465"/>
      <c r="Z221" s="465"/>
      <c r="AA221" s="465"/>
      <c r="AB221" s="465"/>
      <c r="AC221" s="465"/>
      <c r="AD221" s="277"/>
      <c r="AE221" s="279"/>
      <c r="AF221" s="43"/>
      <c r="AG221" s="327"/>
      <c r="AH221" s="106"/>
      <c r="AI221" s="106"/>
      <c r="AJ221" s="106"/>
      <c r="AK221" s="106"/>
      <c r="AL221" s="106"/>
      <c r="AM221" s="106"/>
      <c r="AN221" s="106"/>
      <c r="AO221" s="43"/>
      <c r="AP221" s="43"/>
      <c r="AQ221" s="43"/>
      <c r="AR221" s="43"/>
      <c r="AS221" s="43"/>
      <c r="AT221" s="43"/>
      <c r="AU221" s="43"/>
      <c r="AV221" s="281"/>
      <c r="AW221" s="281"/>
      <c r="AX221" s="281"/>
      <c r="AY221" s="281"/>
      <c r="AZ221" s="281"/>
      <c r="BA221" s="281"/>
      <c r="BB221" s="281"/>
      <c r="BC221" s="281"/>
      <c r="BD221" s="281"/>
      <c r="BE221" s="330"/>
      <c r="BF221" s="330"/>
      <c r="BG221" s="43"/>
      <c r="BJ221" s="41"/>
    </row>
    <row r="222" spans="1:65" s="13" customFormat="1" ht="35.25" x14ac:dyDescent="0.5">
      <c r="A222" s="465"/>
      <c r="B222" s="465"/>
      <c r="C222" s="465"/>
      <c r="D222" s="465"/>
      <c r="E222" s="465"/>
      <c r="F222" s="465"/>
      <c r="G222" s="465"/>
      <c r="H222" s="465"/>
      <c r="I222" s="465"/>
      <c r="J222" s="465"/>
      <c r="K222" s="465"/>
      <c r="L222" s="465"/>
      <c r="M222" s="465"/>
      <c r="N222" s="465"/>
      <c r="O222" s="465"/>
      <c r="P222" s="465"/>
      <c r="Q222" s="465"/>
      <c r="R222" s="465"/>
      <c r="S222" s="465"/>
      <c r="T222" s="465"/>
      <c r="U222" s="465"/>
      <c r="V222" s="465"/>
      <c r="W222" s="465"/>
      <c r="X222" s="465"/>
      <c r="Y222" s="465"/>
      <c r="Z222" s="465"/>
      <c r="AA222" s="465"/>
      <c r="AB222" s="465"/>
      <c r="AC222" s="465"/>
      <c r="AD222" s="277"/>
      <c r="AE222" s="279"/>
      <c r="AF222" s="43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4"/>
      <c r="AR222" s="294"/>
      <c r="AS222" s="294"/>
      <c r="AT222" s="294"/>
      <c r="AU222" s="329"/>
      <c r="AV222" s="329"/>
      <c r="AW222" s="329"/>
      <c r="AX222" s="329"/>
      <c r="AY222" s="329"/>
      <c r="AZ222" s="329"/>
      <c r="BA222" s="329"/>
      <c r="BB222" s="330"/>
      <c r="BC222" s="330"/>
      <c r="BD222" s="330"/>
      <c r="BE222" s="330"/>
      <c r="BF222" s="330"/>
      <c r="BG222" s="43"/>
      <c r="BJ222" s="41"/>
    </row>
    <row r="223" spans="1:65" s="13" customFormat="1" ht="35.25" x14ac:dyDescent="0.5">
      <c r="A223" s="45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277"/>
      <c r="AE223" s="279"/>
      <c r="AF223" s="43"/>
      <c r="AG223" s="327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  <c r="AV223" s="327"/>
      <c r="AW223" s="43"/>
      <c r="AX223" s="43"/>
      <c r="AY223" s="43"/>
      <c r="AZ223" s="43"/>
      <c r="BA223" s="43"/>
      <c r="BB223" s="330"/>
      <c r="BC223" s="330"/>
      <c r="BD223" s="330"/>
      <c r="BE223" s="330"/>
      <c r="BF223" s="330"/>
      <c r="BG223" s="43"/>
      <c r="BJ223" s="41"/>
    </row>
    <row r="224" spans="1:65" s="13" customFormat="1" ht="35.25" x14ac:dyDescent="0.5">
      <c r="A224" s="340" t="s">
        <v>373</v>
      </c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  <c r="AA224" s="340"/>
      <c r="AB224" s="340"/>
      <c r="AC224" s="43"/>
      <c r="AD224" s="277"/>
      <c r="AE224" s="279"/>
      <c r="AF224" s="43"/>
      <c r="AG224" s="327"/>
      <c r="AH224" s="300"/>
      <c r="AI224" s="300"/>
      <c r="AJ224" s="300"/>
      <c r="AK224" s="300"/>
      <c r="AL224" s="300"/>
      <c r="AM224" s="300"/>
      <c r="AN224" s="300"/>
      <c r="AO224" s="300"/>
      <c r="AP224" s="300"/>
      <c r="AQ224" s="106"/>
      <c r="AR224" s="106"/>
      <c r="AS224" s="106"/>
      <c r="AT224" s="106"/>
      <c r="AU224" s="43"/>
      <c r="AV224" s="43"/>
      <c r="AW224" s="43"/>
      <c r="AX224" s="43"/>
      <c r="AY224" s="43"/>
      <c r="AZ224" s="43"/>
      <c r="BA224" s="43"/>
      <c r="BB224" s="330"/>
      <c r="BC224" s="330"/>
      <c r="BD224" s="330"/>
      <c r="BE224" s="330"/>
      <c r="BF224" s="330"/>
      <c r="BG224" s="43"/>
      <c r="BJ224" s="41"/>
    </row>
    <row r="225" spans="1:70" s="13" customFormat="1" ht="30.75" x14ac:dyDescent="0.4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1"/>
      <c r="AD225" s="284"/>
      <c r="AE225" s="285"/>
      <c r="AF225" s="1"/>
      <c r="AG225" s="285"/>
      <c r="AH225" s="301"/>
      <c r="AI225" s="301"/>
      <c r="AJ225" s="301"/>
      <c r="AK225" s="301"/>
      <c r="AL225" s="301"/>
      <c r="AM225" s="301"/>
      <c r="AN225" s="301"/>
      <c r="AO225" s="301"/>
      <c r="AP225" s="301"/>
      <c r="AQ225" s="16"/>
      <c r="AR225" s="16"/>
      <c r="AS225" s="16"/>
      <c r="AT225" s="16"/>
      <c r="AU225" s="1"/>
      <c r="AV225" s="1"/>
      <c r="AW225" s="1"/>
      <c r="AX225" s="1"/>
      <c r="AY225" s="1"/>
      <c r="AZ225" s="1"/>
      <c r="BA225" s="1"/>
      <c r="BB225" s="284"/>
      <c r="BC225" s="284"/>
      <c r="BD225" s="284"/>
      <c r="BE225" s="284"/>
      <c r="BF225" s="284"/>
      <c r="BG225" s="1"/>
      <c r="BJ225" s="41"/>
    </row>
    <row r="226" spans="1:70" s="13" customFormat="1" ht="30.75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285"/>
      <c r="AH226" s="301"/>
      <c r="AI226" s="301"/>
      <c r="AJ226" s="301"/>
      <c r="AK226" s="301"/>
      <c r="AL226" s="301"/>
      <c r="AM226" s="301"/>
      <c r="AN226" s="301"/>
      <c r="AO226" s="301"/>
      <c r="AP226" s="301"/>
      <c r="AQ226" s="16"/>
      <c r="AR226" s="16"/>
      <c r="AS226" s="16"/>
      <c r="AT226" s="16"/>
      <c r="AU226" s="1"/>
      <c r="AV226" s="1"/>
      <c r="AW226" s="1"/>
      <c r="AX226" s="1"/>
      <c r="AY226" s="1"/>
      <c r="AZ226" s="1"/>
      <c r="BA226" s="1"/>
      <c r="BB226" s="284"/>
      <c r="BC226" s="284"/>
      <c r="BD226" s="284"/>
      <c r="BE226" s="284"/>
      <c r="BF226" s="284"/>
      <c r="BG226" s="1"/>
      <c r="BJ226" s="41"/>
    </row>
    <row r="227" spans="1:70" x14ac:dyDescent="0.2">
      <c r="R227" s="3"/>
      <c r="S227" s="3"/>
      <c r="T227" s="3"/>
      <c r="U227" s="3"/>
      <c r="V227" s="3"/>
      <c r="W227" s="3"/>
      <c r="BD227" s="3"/>
      <c r="BE227" s="3"/>
      <c r="BF227" s="3"/>
      <c r="BG227" s="3"/>
      <c r="BH227" s="3"/>
      <c r="BI227" s="3"/>
      <c r="BJ227" s="42"/>
      <c r="BP227" s="3"/>
      <c r="BQ227" s="3"/>
      <c r="BR227" s="3"/>
    </row>
    <row r="228" spans="1:70" x14ac:dyDescent="0.2">
      <c r="R228" s="3"/>
      <c r="S228" s="3"/>
      <c r="T228" s="3"/>
      <c r="U228" s="3"/>
      <c r="V228" s="3"/>
      <c r="W228" s="3"/>
      <c r="BD228" s="3"/>
      <c r="BE228" s="3"/>
      <c r="BF228" s="3"/>
      <c r="BG228" s="3"/>
      <c r="BH228" s="3"/>
      <c r="BI228" s="3"/>
      <c r="BJ228" s="42"/>
      <c r="BP228" s="3"/>
      <c r="BQ228" s="3"/>
      <c r="BR228" s="3"/>
    </row>
    <row r="229" spans="1:70" x14ac:dyDescent="0.2">
      <c r="R229" s="3"/>
      <c r="S229" s="3"/>
      <c r="T229" s="3"/>
      <c r="U229" s="3"/>
      <c r="V229" s="3"/>
      <c r="W229" s="3"/>
      <c r="BD229" s="3"/>
      <c r="BE229" s="3"/>
      <c r="BF229" s="3"/>
      <c r="BG229" s="3"/>
      <c r="BH229" s="3"/>
      <c r="BI229" s="3"/>
      <c r="BJ229" s="42"/>
      <c r="BP229" s="3"/>
      <c r="BQ229" s="3"/>
      <c r="BR229" s="3"/>
    </row>
    <row r="230" spans="1:70" x14ac:dyDescent="0.2">
      <c r="R230" s="3"/>
      <c r="S230" s="3"/>
      <c r="T230" s="3"/>
      <c r="U230" s="3"/>
      <c r="V230" s="3"/>
      <c r="W230" s="3"/>
      <c r="BD230" s="3"/>
      <c r="BE230" s="3"/>
      <c r="BF230" s="3"/>
      <c r="BG230" s="3"/>
      <c r="BH230" s="3"/>
      <c r="BI230" s="3"/>
      <c r="BJ230" s="42"/>
      <c r="BP230" s="3"/>
      <c r="BQ230" s="3"/>
      <c r="BR230" s="3"/>
    </row>
    <row r="231" spans="1:70" x14ac:dyDescent="0.2">
      <c r="R231" s="3"/>
      <c r="S231" s="3"/>
      <c r="T231" s="3"/>
      <c r="U231" s="3"/>
      <c r="V231" s="3"/>
      <c r="W231" s="3"/>
      <c r="BD231" s="3"/>
      <c r="BE231" s="3"/>
      <c r="BF231" s="3"/>
      <c r="BG231" s="3"/>
      <c r="BH231" s="3"/>
      <c r="BI231" s="3"/>
      <c r="BJ231" s="42"/>
      <c r="BP231" s="3"/>
      <c r="BQ231" s="3"/>
      <c r="BR231" s="3"/>
    </row>
    <row r="232" spans="1:70" x14ac:dyDescent="0.2">
      <c r="R232" s="3"/>
      <c r="S232" s="3"/>
      <c r="T232" s="3"/>
      <c r="U232" s="3"/>
      <c r="V232" s="3"/>
      <c r="W232" s="3"/>
      <c r="BD232" s="3"/>
      <c r="BE232" s="3"/>
      <c r="BF232" s="3"/>
      <c r="BG232" s="3"/>
      <c r="BH232" s="3"/>
      <c r="BI232" s="3"/>
      <c r="BJ232" s="42"/>
      <c r="BP232" s="3"/>
      <c r="BQ232" s="3"/>
      <c r="BR232" s="3"/>
    </row>
    <row r="233" spans="1:70" x14ac:dyDescent="0.2">
      <c r="R233" s="3"/>
      <c r="S233" s="3"/>
      <c r="T233" s="3"/>
      <c r="U233" s="3"/>
      <c r="V233" s="3"/>
      <c r="W233" s="3"/>
      <c r="BD233" s="3"/>
      <c r="BE233" s="3"/>
      <c r="BF233" s="3"/>
      <c r="BG233" s="3"/>
      <c r="BH233" s="3"/>
      <c r="BI233" s="3"/>
      <c r="BJ233" s="42"/>
      <c r="BP233" s="3"/>
      <c r="BQ233" s="3"/>
      <c r="BR233" s="3"/>
    </row>
    <row r="234" spans="1:70" x14ac:dyDescent="0.2">
      <c r="R234" s="3"/>
      <c r="S234" s="3"/>
      <c r="T234" s="3"/>
      <c r="U234" s="3"/>
      <c r="V234" s="3"/>
      <c r="W234" s="3"/>
      <c r="BD234" s="3"/>
      <c r="BE234" s="3"/>
      <c r="BF234" s="3"/>
      <c r="BG234" s="3"/>
      <c r="BH234" s="3"/>
      <c r="BI234" s="3"/>
      <c r="BJ234" s="42"/>
      <c r="BP234" s="3"/>
      <c r="BQ234" s="3"/>
      <c r="BR234" s="3"/>
    </row>
    <row r="235" spans="1:70" x14ac:dyDescent="0.2">
      <c r="R235" s="3"/>
      <c r="S235" s="3"/>
      <c r="T235" s="3"/>
      <c r="U235" s="3"/>
      <c r="V235" s="3"/>
      <c r="W235" s="3"/>
      <c r="BD235" s="3"/>
      <c r="BE235" s="3"/>
      <c r="BF235" s="3"/>
      <c r="BG235" s="3"/>
      <c r="BH235" s="3"/>
      <c r="BI235" s="3"/>
      <c r="BJ235" s="42"/>
      <c r="BP235" s="3"/>
      <c r="BQ235" s="3"/>
      <c r="BR235" s="3"/>
    </row>
    <row r="236" spans="1:70" x14ac:dyDescent="0.2">
      <c r="R236" s="3"/>
      <c r="S236" s="3"/>
      <c r="T236" s="3"/>
      <c r="U236" s="3"/>
      <c r="V236" s="3"/>
      <c r="W236" s="3"/>
      <c r="BD236" s="3"/>
      <c r="BE236" s="3"/>
      <c r="BF236" s="3"/>
      <c r="BG236" s="3"/>
      <c r="BH236" s="3"/>
      <c r="BI236" s="3"/>
      <c r="BJ236" s="42"/>
      <c r="BP236" s="3"/>
      <c r="BQ236" s="3"/>
      <c r="BR236" s="3"/>
    </row>
    <row r="237" spans="1:70" x14ac:dyDescent="0.2">
      <c r="R237" s="3"/>
      <c r="S237" s="3"/>
      <c r="T237" s="3"/>
      <c r="U237" s="3"/>
      <c r="V237" s="3"/>
      <c r="W237" s="3"/>
      <c r="BD237" s="3"/>
      <c r="BE237" s="3"/>
      <c r="BF237" s="3"/>
      <c r="BG237" s="3"/>
      <c r="BH237" s="3"/>
      <c r="BI237" s="3"/>
      <c r="BJ237" s="42"/>
      <c r="BP237" s="3"/>
      <c r="BQ237" s="3"/>
      <c r="BR237" s="3"/>
    </row>
    <row r="238" spans="1:70" x14ac:dyDescent="0.2">
      <c r="R238" s="3"/>
      <c r="S238" s="3"/>
      <c r="T238" s="3"/>
      <c r="U238" s="3"/>
      <c r="V238" s="3"/>
      <c r="W238" s="3"/>
      <c r="BD238" s="3"/>
      <c r="BE238" s="3"/>
      <c r="BF238" s="3"/>
      <c r="BG238" s="3"/>
      <c r="BH238" s="3"/>
      <c r="BI238" s="3"/>
      <c r="BJ238" s="42"/>
      <c r="BP238" s="3"/>
      <c r="BQ238" s="3"/>
      <c r="BR238" s="3"/>
    </row>
    <row r="239" spans="1:70" x14ac:dyDescent="0.2">
      <c r="R239" s="3"/>
      <c r="S239" s="3"/>
      <c r="T239" s="3"/>
      <c r="U239" s="3"/>
      <c r="V239" s="3"/>
      <c r="W239" s="3"/>
      <c r="BD239" s="3"/>
      <c r="BE239" s="3"/>
      <c r="BF239" s="3"/>
      <c r="BG239" s="3"/>
      <c r="BH239" s="3"/>
      <c r="BI239" s="3"/>
      <c r="BJ239" s="42"/>
      <c r="BP239" s="3"/>
      <c r="BQ239" s="3"/>
      <c r="BR239" s="3"/>
    </row>
    <row r="240" spans="1:70" x14ac:dyDescent="0.2">
      <c r="R240" s="3"/>
      <c r="S240" s="3"/>
      <c r="T240" s="3"/>
      <c r="U240" s="3"/>
      <c r="V240" s="3"/>
      <c r="W240" s="3"/>
      <c r="BD240" s="3"/>
      <c r="BE240" s="3"/>
      <c r="BF240" s="3"/>
      <c r="BG240" s="3"/>
      <c r="BH240" s="3"/>
      <c r="BI240" s="3"/>
      <c r="BJ240" s="42"/>
      <c r="BP240" s="3"/>
      <c r="BQ240" s="3"/>
      <c r="BR240" s="3"/>
    </row>
    <row r="241" spans="18:70" x14ac:dyDescent="0.2">
      <c r="R241" s="3"/>
      <c r="S241" s="3"/>
      <c r="T241" s="3"/>
      <c r="U241" s="3"/>
      <c r="V241" s="3"/>
      <c r="W241" s="3"/>
      <c r="BD241" s="3"/>
      <c r="BE241" s="3"/>
      <c r="BF241" s="3"/>
      <c r="BG241" s="3"/>
      <c r="BH241" s="3"/>
      <c r="BI241" s="3"/>
      <c r="BJ241" s="42"/>
      <c r="BP241" s="3"/>
      <c r="BQ241" s="3"/>
      <c r="BR241" s="3"/>
    </row>
    <row r="242" spans="18:70" x14ac:dyDescent="0.2">
      <c r="R242" s="3"/>
      <c r="S242" s="3"/>
      <c r="T242" s="3"/>
      <c r="U242" s="3"/>
      <c r="V242" s="3"/>
      <c r="W242" s="3"/>
      <c r="BD242" s="3"/>
      <c r="BE242" s="3"/>
      <c r="BF242" s="3"/>
      <c r="BG242" s="3"/>
      <c r="BH242" s="3"/>
      <c r="BI242" s="3"/>
      <c r="BJ242" s="42"/>
      <c r="BP242" s="3"/>
      <c r="BQ242" s="3"/>
      <c r="BR242" s="3"/>
    </row>
    <row r="243" spans="18:70" x14ac:dyDescent="0.2">
      <c r="R243" s="3"/>
      <c r="S243" s="3"/>
      <c r="T243" s="3"/>
      <c r="U243" s="3"/>
      <c r="V243" s="3"/>
      <c r="W243" s="3"/>
      <c r="BD243" s="3"/>
      <c r="BE243" s="3"/>
      <c r="BF243" s="3"/>
      <c r="BG243" s="3"/>
      <c r="BH243" s="3"/>
      <c r="BI243" s="3"/>
      <c r="BJ243" s="42"/>
      <c r="BP243" s="3"/>
      <c r="BQ243" s="3"/>
      <c r="BR243" s="3"/>
    </row>
    <row r="244" spans="18:70" x14ac:dyDescent="0.2">
      <c r="R244" s="3"/>
      <c r="S244" s="3"/>
      <c r="T244" s="3"/>
      <c r="U244" s="3"/>
      <c r="V244" s="3"/>
      <c r="W244" s="3"/>
      <c r="BD244" s="3"/>
      <c r="BE244" s="3"/>
      <c r="BF244" s="3"/>
      <c r="BG244" s="3"/>
      <c r="BH244" s="3"/>
      <c r="BI244" s="3"/>
      <c r="BJ244" s="42"/>
      <c r="BP244" s="3"/>
      <c r="BQ244" s="3"/>
      <c r="BR244" s="3"/>
    </row>
    <row r="245" spans="18:70" x14ac:dyDescent="0.2">
      <c r="R245" s="3"/>
      <c r="S245" s="3"/>
      <c r="T245" s="3"/>
      <c r="U245" s="3"/>
      <c r="V245" s="3"/>
      <c r="W245" s="3"/>
      <c r="BD245" s="3"/>
      <c r="BE245" s="3"/>
      <c r="BF245" s="3"/>
      <c r="BG245" s="3"/>
      <c r="BH245" s="3"/>
      <c r="BI245" s="3"/>
      <c r="BJ245" s="42"/>
      <c r="BP245" s="3"/>
      <c r="BQ245" s="3"/>
      <c r="BR245" s="3"/>
    </row>
    <row r="246" spans="18:70" x14ac:dyDescent="0.2">
      <c r="R246" s="3"/>
      <c r="S246" s="3"/>
      <c r="T246" s="3"/>
      <c r="U246" s="3"/>
      <c r="V246" s="3"/>
      <c r="W246" s="3"/>
      <c r="BD246" s="3"/>
      <c r="BE246" s="3"/>
      <c r="BF246" s="3"/>
      <c r="BG246" s="3"/>
      <c r="BH246" s="3"/>
      <c r="BI246" s="3"/>
      <c r="BJ246" s="42"/>
      <c r="BP246" s="3"/>
      <c r="BQ246" s="3"/>
      <c r="BR246" s="3"/>
    </row>
    <row r="247" spans="18:70" x14ac:dyDescent="0.2">
      <c r="R247" s="3"/>
      <c r="S247" s="3"/>
      <c r="T247" s="3"/>
      <c r="U247" s="3"/>
      <c r="V247" s="3"/>
      <c r="W247" s="3"/>
      <c r="BD247" s="3"/>
      <c r="BE247" s="3"/>
      <c r="BF247" s="3"/>
      <c r="BG247" s="3"/>
      <c r="BH247" s="3"/>
      <c r="BI247" s="3"/>
      <c r="BJ247" s="42"/>
      <c r="BP247" s="3"/>
      <c r="BQ247" s="3"/>
      <c r="BR247" s="3"/>
    </row>
    <row r="248" spans="18:70" x14ac:dyDescent="0.2">
      <c r="R248" s="3"/>
      <c r="S248" s="3"/>
      <c r="T248" s="3"/>
      <c r="U248" s="3"/>
      <c r="V248" s="3"/>
      <c r="W248" s="3"/>
      <c r="BD248" s="3"/>
      <c r="BE248" s="3"/>
      <c r="BF248" s="3"/>
      <c r="BG248" s="3"/>
      <c r="BH248" s="3"/>
      <c r="BI248" s="3"/>
      <c r="BJ248" s="42"/>
      <c r="BP248" s="3"/>
      <c r="BQ248" s="3"/>
      <c r="BR248" s="3"/>
    </row>
    <row r="249" spans="18:70" x14ac:dyDescent="0.2">
      <c r="R249" s="3"/>
      <c r="S249" s="3"/>
      <c r="T249" s="3"/>
      <c r="U249" s="3"/>
      <c r="V249" s="3"/>
      <c r="W249" s="3"/>
      <c r="BD249" s="3"/>
      <c r="BE249" s="3"/>
      <c r="BF249" s="3"/>
      <c r="BG249" s="3"/>
      <c r="BH249" s="3"/>
      <c r="BI249" s="3"/>
      <c r="BJ249" s="42"/>
      <c r="BP249" s="3"/>
      <c r="BQ249" s="3"/>
      <c r="BR249" s="3"/>
    </row>
    <row r="250" spans="18:70" x14ac:dyDescent="0.2">
      <c r="R250" s="3"/>
      <c r="S250" s="3"/>
      <c r="T250" s="3"/>
      <c r="U250" s="3"/>
      <c r="V250" s="3"/>
      <c r="W250" s="3"/>
      <c r="BD250" s="3"/>
      <c r="BE250" s="3"/>
      <c r="BF250" s="3"/>
      <c r="BG250" s="3"/>
      <c r="BH250" s="3"/>
      <c r="BI250" s="3"/>
      <c r="BJ250" s="42"/>
      <c r="BP250" s="3"/>
      <c r="BQ250" s="3"/>
      <c r="BR250" s="3"/>
    </row>
    <row r="251" spans="18:70" x14ac:dyDescent="0.2">
      <c r="R251" s="3"/>
      <c r="S251" s="3"/>
      <c r="T251" s="3"/>
      <c r="U251" s="3"/>
      <c r="V251" s="3"/>
      <c r="W251" s="3"/>
      <c r="BD251" s="3"/>
      <c r="BE251" s="3"/>
      <c r="BF251" s="3"/>
      <c r="BG251" s="3"/>
      <c r="BH251" s="3"/>
      <c r="BI251" s="3"/>
      <c r="BJ251" s="42"/>
      <c r="BP251" s="3"/>
      <c r="BQ251" s="3"/>
      <c r="BR251" s="3"/>
    </row>
    <row r="252" spans="18:70" x14ac:dyDescent="0.2">
      <c r="R252" s="3"/>
      <c r="S252" s="3"/>
      <c r="T252" s="3"/>
      <c r="U252" s="3"/>
      <c r="V252" s="3"/>
      <c r="W252" s="3"/>
      <c r="BD252" s="3"/>
      <c r="BE252" s="3"/>
      <c r="BF252" s="3"/>
      <c r="BG252" s="3"/>
      <c r="BH252" s="3"/>
      <c r="BI252" s="3"/>
      <c r="BJ252" s="42"/>
      <c r="BP252" s="3"/>
      <c r="BQ252" s="3"/>
      <c r="BR252" s="3"/>
    </row>
    <row r="253" spans="18:70" x14ac:dyDescent="0.2">
      <c r="R253" s="3"/>
      <c r="S253" s="3"/>
      <c r="T253" s="3"/>
      <c r="U253" s="3"/>
      <c r="V253" s="3"/>
      <c r="W253" s="3"/>
      <c r="BD253" s="3"/>
      <c r="BE253" s="3"/>
      <c r="BF253" s="3"/>
      <c r="BG253" s="3"/>
      <c r="BH253" s="3"/>
      <c r="BI253" s="3"/>
      <c r="BJ253" s="42"/>
      <c r="BP253" s="3"/>
      <c r="BQ253" s="3"/>
      <c r="BR253" s="3"/>
    </row>
    <row r="254" spans="18:70" x14ac:dyDescent="0.2">
      <c r="R254" s="3"/>
      <c r="S254" s="3"/>
      <c r="T254" s="3"/>
      <c r="U254" s="3"/>
      <c r="V254" s="3"/>
      <c r="W254" s="3"/>
      <c r="BD254" s="3"/>
      <c r="BE254" s="3"/>
      <c r="BF254" s="3"/>
      <c r="BG254" s="3"/>
      <c r="BH254" s="3"/>
      <c r="BI254" s="3"/>
      <c r="BJ254" s="42"/>
      <c r="BP254" s="3"/>
      <c r="BQ254" s="3"/>
      <c r="BR254" s="3"/>
    </row>
    <row r="255" spans="18:70" x14ac:dyDescent="0.2">
      <c r="R255" s="3"/>
      <c r="S255" s="3"/>
      <c r="T255" s="3"/>
      <c r="U255" s="3"/>
      <c r="V255" s="3"/>
      <c r="W255" s="3"/>
      <c r="BD255" s="3"/>
      <c r="BE255" s="3"/>
      <c r="BF255" s="3"/>
      <c r="BG255" s="3"/>
      <c r="BH255" s="3"/>
      <c r="BI255" s="3"/>
      <c r="BJ255" s="42"/>
      <c r="BP255" s="3"/>
      <c r="BQ255" s="3"/>
      <c r="BR255" s="3"/>
    </row>
    <row r="256" spans="18:70" x14ac:dyDescent="0.2">
      <c r="R256" s="3"/>
      <c r="S256" s="3"/>
      <c r="T256" s="3"/>
      <c r="U256" s="3"/>
      <c r="V256" s="3"/>
      <c r="W256" s="3"/>
      <c r="BD256" s="3"/>
      <c r="BE256" s="3"/>
      <c r="BF256" s="3"/>
      <c r="BG256" s="3"/>
      <c r="BH256" s="3"/>
      <c r="BI256" s="3"/>
      <c r="BJ256" s="42"/>
      <c r="BP256" s="3"/>
      <c r="BQ256" s="3"/>
      <c r="BR256" s="3"/>
    </row>
    <row r="257" spans="18:70" x14ac:dyDescent="0.2">
      <c r="R257" s="3"/>
      <c r="S257" s="3"/>
      <c r="T257" s="3"/>
      <c r="U257" s="3"/>
      <c r="V257" s="3"/>
      <c r="W257" s="3"/>
      <c r="BD257" s="3"/>
      <c r="BE257" s="3"/>
      <c r="BF257" s="3"/>
      <c r="BG257" s="3"/>
      <c r="BH257" s="3"/>
      <c r="BI257" s="3"/>
      <c r="BJ257" s="42"/>
      <c r="BP257" s="3"/>
      <c r="BQ257" s="3"/>
      <c r="BR257" s="3"/>
    </row>
    <row r="258" spans="18:70" x14ac:dyDescent="0.2">
      <c r="R258" s="3"/>
      <c r="S258" s="3"/>
      <c r="T258" s="3"/>
      <c r="U258" s="3"/>
      <c r="V258" s="3"/>
      <c r="W258" s="3"/>
      <c r="BD258" s="3"/>
      <c r="BE258" s="3"/>
      <c r="BF258" s="3"/>
      <c r="BG258" s="3"/>
      <c r="BH258" s="3"/>
      <c r="BI258" s="3"/>
      <c r="BJ258" s="42"/>
      <c r="BP258" s="3"/>
      <c r="BQ258" s="3"/>
      <c r="BR258" s="3"/>
    </row>
    <row r="259" spans="18:70" x14ac:dyDescent="0.2">
      <c r="R259" s="3"/>
      <c r="S259" s="3"/>
      <c r="T259" s="3"/>
      <c r="U259" s="3"/>
      <c r="V259" s="3"/>
      <c r="W259" s="3"/>
      <c r="BD259" s="3"/>
      <c r="BE259" s="3"/>
      <c r="BF259" s="3"/>
      <c r="BG259" s="3"/>
      <c r="BH259" s="3"/>
      <c r="BI259" s="3"/>
      <c r="BJ259" s="42"/>
      <c r="BP259" s="3"/>
      <c r="BQ259" s="3"/>
      <c r="BR259" s="3"/>
    </row>
    <row r="260" spans="18:70" x14ac:dyDescent="0.2">
      <c r="R260" s="3"/>
      <c r="S260" s="3"/>
      <c r="T260" s="3"/>
      <c r="U260" s="3"/>
      <c r="V260" s="3"/>
      <c r="W260" s="3"/>
      <c r="BD260" s="3"/>
      <c r="BE260" s="3"/>
      <c r="BF260" s="3"/>
      <c r="BG260" s="3"/>
      <c r="BH260" s="3"/>
      <c r="BI260" s="3"/>
      <c r="BJ260" s="42"/>
      <c r="BP260" s="3"/>
      <c r="BQ260" s="3"/>
      <c r="BR260" s="3"/>
    </row>
    <row r="261" spans="18:70" x14ac:dyDescent="0.2">
      <c r="R261" s="3"/>
      <c r="S261" s="3"/>
      <c r="T261" s="3"/>
      <c r="U261" s="3"/>
      <c r="V261" s="3"/>
      <c r="W261" s="3"/>
      <c r="BD261" s="3"/>
      <c r="BE261" s="3"/>
      <c r="BF261" s="3"/>
      <c r="BG261" s="3"/>
      <c r="BH261" s="3"/>
      <c r="BI261" s="3"/>
      <c r="BJ261" s="42"/>
      <c r="BP261" s="3"/>
      <c r="BQ261" s="3"/>
      <c r="BR261" s="3"/>
    </row>
    <row r="262" spans="18:70" x14ac:dyDescent="0.2">
      <c r="R262" s="3"/>
      <c r="S262" s="3"/>
      <c r="T262" s="3"/>
      <c r="U262" s="3"/>
      <c r="V262" s="3"/>
      <c r="W262" s="3"/>
      <c r="BD262" s="3"/>
      <c r="BE262" s="3"/>
      <c r="BF262" s="3"/>
      <c r="BG262" s="3"/>
      <c r="BH262" s="3"/>
      <c r="BI262" s="3"/>
      <c r="BJ262" s="42"/>
      <c r="BP262" s="3"/>
      <c r="BQ262" s="3"/>
      <c r="BR262" s="3"/>
    </row>
    <row r="263" spans="18:70" x14ac:dyDescent="0.2">
      <c r="R263" s="3"/>
      <c r="S263" s="3"/>
      <c r="T263" s="3"/>
      <c r="U263" s="3"/>
      <c r="V263" s="3"/>
      <c r="W263" s="3"/>
      <c r="BD263" s="3"/>
      <c r="BE263" s="3"/>
      <c r="BF263" s="3"/>
      <c r="BG263" s="3"/>
      <c r="BH263" s="3"/>
      <c r="BI263" s="3"/>
      <c r="BJ263" s="42"/>
      <c r="BP263" s="3"/>
      <c r="BQ263" s="3"/>
      <c r="BR263" s="3"/>
    </row>
    <row r="264" spans="18:70" x14ac:dyDescent="0.2">
      <c r="R264" s="3"/>
      <c r="S264" s="3"/>
      <c r="T264" s="3"/>
      <c r="U264" s="3"/>
      <c r="V264" s="3"/>
      <c r="W264" s="3"/>
      <c r="BD264" s="3"/>
      <c r="BE264" s="3"/>
      <c r="BF264" s="3"/>
      <c r="BG264" s="3"/>
      <c r="BH264" s="3"/>
      <c r="BI264" s="3"/>
      <c r="BJ264" s="42"/>
      <c r="BP264" s="3"/>
      <c r="BQ264" s="3"/>
      <c r="BR264" s="3"/>
    </row>
    <row r="265" spans="18:70" x14ac:dyDescent="0.2">
      <c r="R265" s="3"/>
      <c r="S265" s="3"/>
      <c r="T265" s="3"/>
      <c r="U265" s="3"/>
      <c r="V265" s="3"/>
      <c r="W265" s="3"/>
      <c r="BD265" s="3"/>
      <c r="BE265" s="3"/>
      <c r="BF265" s="3"/>
      <c r="BG265" s="3"/>
      <c r="BH265" s="3"/>
      <c r="BI265" s="3"/>
      <c r="BJ265" s="42"/>
      <c r="BP265" s="3"/>
      <c r="BQ265" s="3"/>
      <c r="BR265" s="3"/>
    </row>
    <row r="266" spans="18:70" x14ac:dyDescent="0.2">
      <c r="R266" s="3"/>
      <c r="S266" s="3"/>
      <c r="T266" s="3"/>
      <c r="U266" s="3"/>
      <c r="V266" s="3"/>
      <c r="W266" s="3"/>
      <c r="BD266" s="3"/>
      <c r="BE266" s="3"/>
      <c r="BF266" s="3"/>
      <c r="BG266" s="3"/>
      <c r="BH266" s="3"/>
      <c r="BI266" s="3"/>
      <c r="BJ266" s="42"/>
      <c r="BP266" s="3"/>
      <c r="BQ266" s="3"/>
      <c r="BR266" s="3"/>
    </row>
    <row r="267" spans="18:70" x14ac:dyDescent="0.2">
      <c r="R267" s="3"/>
      <c r="S267" s="3"/>
      <c r="T267" s="3"/>
      <c r="U267" s="3"/>
      <c r="V267" s="3"/>
      <c r="W267" s="3"/>
      <c r="BD267" s="3"/>
      <c r="BE267" s="3"/>
      <c r="BF267" s="3"/>
      <c r="BG267" s="3"/>
      <c r="BH267" s="3"/>
      <c r="BI267" s="3"/>
      <c r="BJ267" s="42"/>
      <c r="BP267" s="3"/>
      <c r="BQ267" s="3"/>
      <c r="BR267" s="3"/>
    </row>
    <row r="268" spans="18:70" x14ac:dyDescent="0.2">
      <c r="R268" s="3"/>
      <c r="S268" s="3"/>
      <c r="T268" s="3"/>
      <c r="U268" s="3"/>
      <c r="V268" s="3"/>
      <c r="W268" s="3"/>
      <c r="BD268" s="3"/>
      <c r="BE268" s="3"/>
      <c r="BF268" s="3"/>
      <c r="BG268" s="3"/>
      <c r="BH268" s="3"/>
      <c r="BI268" s="3"/>
      <c r="BJ268" s="42"/>
      <c r="BP268" s="3"/>
      <c r="BQ268" s="3"/>
      <c r="BR268" s="3"/>
    </row>
    <row r="269" spans="18:70" x14ac:dyDescent="0.2">
      <c r="R269" s="3"/>
      <c r="S269" s="3"/>
      <c r="T269" s="3"/>
      <c r="U269" s="3"/>
      <c r="V269" s="3"/>
      <c r="W269" s="3"/>
      <c r="BD269" s="3"/>
      <c r="BE269" s="3"/>
      <c r="BF269" s="3"/>
      <c r="BG269" s="3"/>
      <c r="BH269" s="3"/>
      <c r="BI269" s="3"/>
      <c r="BJ269" s="42"/>
      <c r="BP269" s="3"/>
      <c r="BQ269" s="3"/>
      <c r="BR269" s="3"/>
    </row>
    <row r="270" spans="18:70" x14ac:dyDescent="0.2">
      <c r="R270" s="3"/>
      <c r="S270" s="3"/>
      <c r="T270" s="3"/>
      <c r="U270" s="3"/>
      <c r="V270" s="3"/>
      <c r="W270" s="3"/>
      <c r="BD270" s="3"/>
      <c r="BE270" s="3"/>
      <c r="BF270" s="3"/>
      <c r="BG270" s="3"/>
      <c r="BH270" s="3"/>
      <c r="BI270" s="3"/>
      <c r="BJ270" s="42"/>
      <c r="BP270" s="3"/>
      <c r="BQ270" s="3"/>
      <c r="BR270" s="3"/>
    </row>
    <row r="271" spans="18:70" x14ac:dyDescent="0.2">
      <c r="R271" s="3"/>
      <c r="S271" s="3"/>
      <c r="T271" s="3"/>
      <c r="U271" s="3"/>
      <c r="V271" s="3"/>
      <c r="W271" s="3"/>
      <c r="BD271" s="3"/>
      <c r="BE271" s="3"/>
      <c r="BF271" s="3"/>
      <c r="BG271" s="3"/>
      <c r="BH271" s="3"/>
      <c r="BI271" s="3"/>
      <c r="BJ271" s="42"/>
      <c r="BP271" s="3"/>
      <c r="BQ271" s="3"/>
      <c r="BR271" s="3"/>
    </row>
    <row r="272" spans="18:70" x14ac:dyDescent="0.2">
      <c r="R272" s="3"/>
      <c r="S272" s="3"/>
      <c r="T272" s="3"/>
      <c r="U272" s="3"/>
      <c r="V272" s="3"/>
      <c r="W272" s="3"/>
      <c r="BD272" s="3"/>
      <c r="BE272" s="3"/>
      <c r="BF272" s="3"/>
      <c r="BG272" s="3"/>
      <c r="BH272" s="3"/>
      <c r="BI272" s="3"/>
      <c r="BJ272" s="42"/>
      <c r="BP272" s="3"/>
      <c r="BQ272" s="3"/>
      <c r="BR272" s="3"/>
    </row>
    <row r="273" spans="18:70" x14ac:dyDescent="0.2">
      <c r="R273" s="3"/>
      <c r="S273" s="3"/>
      <c r="T273" s="3"/>
      <c r="U273" s="3"/>
      <c r="V273" s="3"/>
      <c r="W273" s="3"/>
      <c r="BD273" s="3"/>
      <c r="BE273" s="3"/>
      <c r="BF273" s="3"/>
      <c r="BG273" s="3"/>
      <c r="BH273" s="3"/>
      <c r="BI273" s="3"/>
      <c r="BJ273" s="42"/>
      <c r="BP273" s="3"/>
      <c r="BQ273" s="3"/>
      <c r="BR273" s="3"/>
    </row>
    <row r="274" spans="18:70" x14ac:dyDescent="0.2">
      <c r="R274" s="3"/>
      <c r="S274" s="3"/>
      <c r="T274" s="3"/>
      <c r="U274" s="3"/>
      <c r="V274" s="3"/>
      <c r="W274" s="3"/>
      <c r="BD274" s="3"/>
      <c r="BE274" s="3"/>
      <c r="BF274" s="3"/>
      <c r="BG274" s="3"/>
      <c r="BH274" s="3"/>
      <c r="BI274" s="3"/>
      <c r="BJ274" s="42"/>
      <c r="BP274" s="3"/>
      <c r="BQ274" s="3"/>
      <c r="BR274" s="3"/>
    </row>
    <row r="275" spans="18:70" x14ac:dyDescent="0.2">
      <c r="R275" s="3"/>
      <c r="S275" s="3"/>
      <c r="T275" s="3"/>
      <c r="U275" s="3"/>
      <c r="V275" s="3"/>
      <c r="W275" s="3"/>
      <c r="BD275" s="3"/>
      <c r="BE275" s="3"/>
      <c r="BF275" s="3"/>
      <c r="BG275" s="3"/>
      <c r="BH275" s="3"/>
      <c r="BI275" s="3"/>
      <c r="BJ275" s="42"/>
      <c r="BP275" s="3"/>
      <c r="BQ275" s="3"/>
      <c r="BR275" s="3"/>
    </row>
    <row r="276" spans="18:70" x14ac:dyDescent="0.2">
      <c r="R276" s="3"/>
      <c r="S276" s="3"/>
      <c r="T276" s="3"/>
      <c r="U276" s="3"/>
      <c r="V276" s="3"/>
      <c r="W276" s="3"/>
      <c r="BD276" s="3"/>
      <c r="BE276" s="3"/>
      <c r="BF276" s="3"/>
      <c r="BG276" s="3"/>
      <c r="BH276" s="3"/>
      <c r="BI276" s="3"/>
      <c r="BJ276" s="42"/>
      <c r="BP276" s="3"/>
      <c r="BQ276" s="3"/>
      <c r="BR276" s="3"/>
    </row>
    <row r="277" spans="18:70" x14ac:dyDescent="0.2">
      <c r="R277" s="3"/>
      <c r="S277" s="3"/>
      <c r="T277" s="3"/>
      <c r="U277" s="3"/>
      <c r="V277" s="3"/>
      <c r="W277" s="3"/>
      <c r="BD277" s="3"/>
      <c r="BE277" s="3"/>
      <c r="BF277" s="3"/>
      <c r="BG277" s="3"/>
      <c r="BH277" s="3"/>
      <c r="BI277" s="3"/>
      <c r="BJ277" s="42"/>
      <c r="BP277" s="3"/>
      <c r="BQ277" s="3"/>
      <c r="BR277" s="3"/>
    </row>
    <row r="278" spans="18:70" x14ac:dyDescent="0.2">
      <c r="R278" s="3"/>
      <c r="S278" s="3"/>
      <c r="T278" s="3"/>
      <c r="U278" s="3"/>
      <c r="V278" s="3"/>
      <c r="W278" s="3"/>
      <c r="BD278" s="3"/>
      <c r="BE278" s="3"/>
      <c r="BF278" s="3"/>
      <c r="BG278" s="3"/>
      <c r="BH278" s="3"/>
      <c r="BI278" s="3"/>
      <c r="BJ278" s="42"/>
      <c r="BP278" s="3"/>
      <c r="BQ278" s="3"/>
      <c r="BR278" s="3"/>
    </row>
    <row r="279" spans="18:70" x14ac:dyDescent="0.2">
      <c r="R279" s="3"/>
      <c r="S279" s="3"/>
      <c r="T279" s="3"/>
      <c r="U279" s="3"/>
      <c r="V279" s="3"/>
      <c r="W279" s="3"/>
      <c r="BD279" s="3"/>
      <c r="BE279" s="3"/>
      <c r="BF279" s="3"/>
      <c r="BG279" s="3"/>
      <c r="BH279" s="3"/>
      <c r="BI279" s="3"/>
      <c r="BJ279" s="42"/>
      <c r="BP279" s="3"/>
      <c r="BQ279" s="3"/>
      <c r="BR279" s="3"/>
    </row>
    <row r="280" spans="18:70" x14ac:dyDescent="0.2">
      <c r="R280" s="3"/>
      <c r="S280" s="3"/>
      <c r="T280" s="3"/>
      <c r="U280" s="3"/>
      <c r="V280" s="3"/>
      <c r="W280" s="3"/>
      <c r="BD280" s="3"/>
      <c r="BE280" s="3"/>
      <c r="BF280" s="3"/>
      <c r="BG280" s="3"/>
      <c r="BH280" s="3"/>
      <c r="BI280" s="3"/>
      <c r="BJ280" s="42"/>
      <c r="BP280" s="3"/>
      <c r="BQ280" s="3"/>
      <c r="BR280" s="3"/>
    </row>
    <row r="281" spans="18:70" x14ac:dyDescent="0.2">
      <c r="R281" s="3"/>
      <c r="S281" s="3"/>
      <c r="T281" s="3"/>
      <c r="U281" s="3"/>
      <c r="V281" s="3"/>
      <c r="W281" s="3"/>
      <c r="BD281" s="3"/>
      <c r="BE281" s="3"/>
      <c r="BF281" s="3"/>
      <c r="BG281" s="3"/>
      <c r="BH281" s="3"/>
      <c r="BI281" s="3"/>
      <c r="BJ281" s="42"/>
      <c r="BP281" s="3"/>
      <c r="BQ281" s="3"/>
      <c r="BR281" s="3"/>
    </row>
    <row r="282" spans="18:70" x14ac:dyDescent="0.2">
      <c r="R282" s="3"/>
      <c r="S282" s="3"/>
      <c r="T282" s="3"/>
      <c r="U282" s="3"/>
      <c r="V282" s="3"/>
      <c r="W282" s="3"/>
      <c r="BD282" s="3"/>
      <c r="BE282" s="3"/>
      <c r="BF282" s="3"/>
      <c r="BG282" s="3"/>
      <c r="BH282" s="3"/>
      <c r="BI282" s="3"/>
      <c r="BJ282" s="42"/>
      <c r="BP282" s="3"/>
      <c r="BQ282" s="3"/>
      <c r="BR282" s="3"/>
    </row>
    <row r="283" spans="18:70" x14ac:dyDescent="0.2">
      <c r="R283" s="3"/>
      <c r="S283" s="3"/>
      <c r="T283" s="3"/>
      <c r="U283" s="3"/>
      <c r="V283" s="3"/>
      <c r="W283" s="3"/>
      <c r="BD283" s="3"/>
      <c r="BE283" s="3"/>
      <c r="BF283" s="3"/>
      <c r="BG283" s="3"/>
      <c r="BH283" s="3"/>
      <c r="BI283" s="3"/>
      <c r="BJ283" s="42"/>
      <c r="BP283" s="3"/>
      <c r="BQ283" s="3"/>
      <c r="BR283" s="3"/>
    </row>
    <row r="284" spans="18:70" x14ac:dyDescent="0.2">
      <c r="R284" s="3"/>
      <c r="S284" s="3"/>
      <c r="T284" s="3"/>
      <c r="U284" s="3"/>
      <c r="V284" s="3"/>
      <c r="W284" s="3"/>
      <c r="BD284" s="3"/>
      <c r="BE284" s="3"/>
      <c r="BF284" s="3"/>
      <c r="BG284" s="3"/>
      <c r="BH284" s="3"/>
      <c r="BI284" s="3"/>
      <c r="BJ284" s="42"/>
      <c r="BP284" s="3"/>
      <c r="BQ284" s="3"/>
      <c r="BR284" s="3"/>
    </row>
    <row r="285" spans="18:70" x14ac:dyDescent="0.2">
      <c r="R285" s="3"/>
      <c r="S285" s="3"/>
      <c r="T285" s="3"/>
      <c r="U285" s="3"/>
      <c r="V285" s="3"/>
      <c r="W285" s="3"/>
      <c r="BD285" s="3"/>
      <c r="BE285" s="3"/>
      <c r="BF285" s="3"/>
      <c r="BG285" s="3"/>
      <c r="BH285" s="3"/>
      <c r="BI285" s="3"/>
      <c r="BJ285" s="42"/>
      <c r="BP285" s="3"/>
      <c r="BQ285" s="3"/>
      <c r="BR285" s="3"/>
    </row>
    <row r="286" spans="18:70" x14ac:dyDescent="0.2">
      <c r="R286" s="3"/>
      <c r="S286" s="3"/>
      <c r="T286" s="3"/>
      <c r="U286" s="3"/>
      <c r="V286" s="3"/>
      <c r="W286" s="3"/>
      <c r="BD286" s="3"/>
      <c r="BE286" s="3"/>
      <c r="BF286" s="3"/>
      <c r="BG286" s="3"/>
      <c r="BH286" s="3"/>
      <c r="BI286" s="3"/>
      <c r="BJ286" s="42"/>
      <c r="BP286" s="3"/>
      <c r="BQ286" s="3"/>
      <c r="BR286" s="3"/>
    </row>
    <row r="287" spans="18:70" x14ac:dyDescent="0.2">
      <c r="R287" s="3"/>
      <c r="S287" s="3"/>
      <c r="T287" s="3"/>
      <c r="U287" s="3"/>
      <c r="V287" s="3"/>
      <c r="W287" s="3"/>
      <c r="BD287" s="3"/>
      <c r="BE287" s="3"/>
      <c r="BF287" s="3"/>
      <c r="BG287" s="3"/>
      <c r="BH287" s="3"/>
      <c r="BI287" s="3"/>
      <c r="BJ287" s="42"/>
      <c r="BP287" s="3"/>
      <c r="BQ287" s="3"/>
      <c r="BR287" s="3"/>
    </row>
    <row r="288" spans="18:70" x14ac:dyDescent="0.2">
      <c r="R288" s="3"/>
      <c r="S288" s="3"/>
      <c r="T288" s="3"/>
      <c r="U288" s="3"/>
      <c r="V288" s="3"/>
      <c r="W288" s="3"/>
      <c r="BD288" s="3"/>
      <c r="BE288" s="3"/>
      <c r="BF288" s="3"/>
      <c r="BG288" s="3"/>
      <c r="BH288" s="3"/>
      <c r="BI288" s="3"/>
      <c r="BJ288" s="42"/>
      <c r="BP288" s="3"/>
      <c r="BQ288" s="3"/>
      <c r="BR288" s="3"/>
    </row>
    <row r="289" spans="18:70" x14ac:dyDescent="0.2">
      <c r="R289" s="3"/>
      <c r="S289" s="3"/>
      <c r="T289" s="3"/>
      <c r="U289" s="3"/>
      <c r="V289" s="3"/>
      <c r="W289" s="3"/>
      <c r="BD289" s="3"/>
      <c r="BE289" s="3"/>
      <c r="BF289" s="3"/>
      <c r="BG289" s="3"/>
      <c r="BH289" s="3"/>
      <c r="BI289" s="3"/>
      <c r="BJ289" s="42"/>
      <c r="BP289" s="3"/>
      <c r="BQ289" s="3"/>
      <c r="BR289" s="3"/>
    </row>
    <row r="290" spans="18:70" x14ac:dyDescent="0.2">
      <c r="R290" s="3"/>
      <c r="S290" s="3"/>
      <c r="T290" s="3"/>
      <c r="U290" s="3"/>
      <c r="V290" s="3"/>
      <c r="W290" s="3"/>
      <c r="BD290" s="3"/>
      <c r="BE290" s="3"/>
      <c r="BF290" s="3"/>
      <c r="BG290" s="3"/>
      <c r="BH290" s="3"/>
      <c r="BI290" s="3"/>
      <c r="BJ290" s="42"/>
      <c r="BP290" s="3"/>
      <c r="BQ290" s="3"/>
      <c r="BR290" s="3"/>
    </row>
    <row r="291" spans="18:70" x14ac:dyDescent="0.2">
      <c r="R291" s="3"/>
      <c r="S291" s="3"/>
      <c r="T291" s="3"/>
      <c r="U291" s="3"/>
      <c r="V291" s="3"/>
      <c r="W291" s="3"/>
      <c r="BD291" s="3"/>
      <c r="BE291" s="3"/>
      <c r="BF291" s="3"/>
      <c r="BG291" s="3"/>
      <c r="BH291" s="3"/>
      <c r="BI291" s="3"/>
      <c r="BJ291" s="42"/>
      <c r="BP291" s="3"/>
      <c r="BQ291" s="3"/>
      <c r="BR291" s="3"/>
    </row>
    <row r="292" spans="18:70" x14ac:dyDescent="0.2">
      <c r="R292" s="3"/>
      <c r="S292" s="3"/>
      <c r="T292" s="3"/>
      <c r="U292" s="3"/>
      <c r="V292" s="3"/>
      <c r="W292" s="3"/>
      <c r="BD292" s="3"/>
      <c r="BE292" s="3"/>
      <c r="BF292" s="3"/>
      <c r="BG292" s="3"/>
      <c r="BH292" s="3"/>
      <c r="BI292" s="3"/>
      <c r="BJ292" s="42"/>
      <c r="BP292" s="3"/>
      <c r="BQ292" s="3"/>
      <c r="BR292" s="3"/>
    </row>
    <row r="293" spans="18:70" x14ac:dyDescent="0.2">
      <c r="R293" s="3"/>
      <c r="S293" s="3"/>
      <c r="T293" s="3"/>
      <c r="U293" s="3"/>
      <c r="V293" s="3"/>
      <c r="W293" s="3"/>
      <c r="BD293" s="3"/>
      <c r="BE293" s="3"/>
      <c r="BF293" s="3"/>
      <c r="BG293" s="3"/>
      <c r="BH293" s="3"/>
      <c r="BI293" s="3"/>
      <c r="BJ293" s="42"/>
      <c r="BP293" s="3"/>
      <c r="BQ293" s="3"/>
      <c r="BR293" s="3"/>
    </row>
    <row r="294" spans="18:70" x14ac:dyDescent="0.2">
      <c r="R294" s="3"/>
      <c r="S294" s="3"/>
      <c r="T294" s="3"/>
      <c r="U294" s="3"/>
      <c r="V294" s="3"/>
      <c r="W294" s="3"/>
      <c r="BD294" s="3"/>
      <c r="BE294" s="3"/>
      <c r="BF294" s="3"/>
      <c r="BG294" s="3"/>
      <c r="BH294" s="3"/>
      <c r="BI294" s="3"/>
      <c r="BJ294" s="42"/>
      <c r="BP294" s="3"/>
      <c r="BQ294" s="3"/>
      <c r="BR294" s="3"/>
    </row>
    <row r="295" spans="18:70" x14ac:dyDescent="0.2">
      <c r="R295" s="3"/>
      <c r="S295" s="3"/>
      <c r="T295" s="3"/>
      <c r="U295" s="3"/>
      <c r="V295" s="3"/>
      <c r="W295" s="3"/>
      <c r="BD295" s="3"/>
      <c r="BE295" s="3"/>
      <c r="BF295" s="3"/>
      <c r="BG295" s="3"/>
      <c r="BH295" s="3"/>
      <c r="BI295" s="3"/>
      <c r="BJ295" s="42"/>
      <c r="BP295" s="3"/>
      <c r="BQ295" s="3"/>
      <c r="BR295" s="3"/>
    </row>
    <row r="296" spans="18:70" x14ac:dyDescent="0.2">
      <c r="R296" s="3"/>
      <c r="S296" s="3"/>
      <c r="T296" s="3"/>
      <c r="U296" s="3"/>
      <c r="V296" s="3"/>
      <c r="W296" s="3"/>
      <c r="BD296" s="3"/>
      <c r="BE296" s="3"/>
      <c r="BF296" s="3"/>
      <c r="BG296" s="3"/>
      <c r="BH296" s="3"/>
      <c r="BI296" s="3"/>
      <c r="BJ296" s="42"/>
      <c r="BP296" s="3"/>
      <c r="BQ296" s="3"/>
      <c r="BR296" s="3"/>
    </row>
    <row r="297" spans="18:70" x14ac:dyDescent="0.2">
      <c r="R297" s="3"/>
      <c r="S297" s="3"/>
      <c r="T297" s="3"/>
      <c r="U297" s="3"/>
      <c r="V297" s="3"/>
      <c r="W297" s="3"/>
      <c r="BD297" s="3"/>
      <c r="BE297" s="3"/>
      <c r="BF297" s="3"/>
      <c r="BG297" s="3"/>
      <c r="BH297" s="3"/>
      <c r="BI297" s="3"/>
      <c r="BJ297" s="42"/>
      <c r="BP297" s="3"/>
      <c r="BQ297" s="3"/>
      <c r="BR297" s="3"/>
    </row>
    <row r="298" spans="18:70" x14ac:dyDescent="0.2">
      <c r="R298" s="3"/>
      <c r="S298" s="3"/>
      <c r="T298" s="3"/>
      <c r="U298" s="3"/>
      <c r="V298" s="3"/>
      <c r="W298" s="3"/>
      <c r="BD298" s="3"/>
      <c r="BE298" s="3"/>
      <c r="BF298" s="3"/>
      <c r="BG298" s="3"/>
      <c r="BH298" s="3"/>
      <c r="BI298" s="3"/>
      <c r="BJ298" s="42"/>
      <c r="BP298" s="3"/>
      <c r="BQ298" s="3"/>
      <c r="BR298" s="3"/>
    </row>
    <row r="299" spans="18:70" x14ac:dyDescent="0.2">
      <c r="R299" s="3"/>
      <c r="S299" s="3"/>
      <c r="T299" s="3"/>
      <c r="U299" s="3"/>
      <c r="V299" s="3"/>
      <c r="W299" s="3"/>
      <c r="BD299" s="3"/>
      <c r="BE299" s="3"/>
      <c r="BF299" s="3"/>
      <c r="BG299" s="3"/>
      <c r="BH299" s="3"/>
      <c r="BI299" s="3"/>
      <c r="BJ299" s="42"/>
      <c r="BP299" s="3"/>
      <c r="BQ299" s="3"/>
      <c r="BR299" s="3"/>
    </row>
    <row r="300" spans="18:70" x14ac:dyDescent="0.2">
      <c r="R300" s="3"/>
      <c r="S300" s="3"/>
      <c r="T300" s="3"/>
      <c r="U300" s="3"/>
      <c r="V300" s="3"/>
      <c r="W300" s="3"/>
      <c r="BD300" s="3"/>
      <c r="BE300" s="3"/>
      <c r="BF300" s="3"/>
      <c r="BG300" s="3"/>
      <c r="BH300" s="3"/>
      <c r="BI300" s="3"/>
      <c r="BJ300" s="42"/>
      <c r="BP300" s="3"/>
      <c r="BQ300" s="3"/>
      <c r="BR300" s="3"/>
    </row>
    <row r="301" spans="18:70" x14ac:dyDescent="0.2">
      <c r="R301" s="3"/>
      <c r="S301" s="3"/>
      <c r="T301" s="3"/>
      <c r="U301" s="3"/>
      <c r="V301" s="3"/>
      <c r="W301" s="3"/>
      <c r="BD301" s="3"/>
      <c r="BE301" s="3"/>
      <c r="BF301" s="3"/>
      <c r="BG301" s="3"/>
      <c r="BH301" s="3"/>
      <c r="BI301" s="3"/>
      <c r="BJ301" s="42"/>
      <c r="BP301" s="3"/>
      <c r="BQ301" s="3"/>
      <c r="BR301" s="3"/>
    </row>
    <row r="302" spans="18:70" x14ac:dyDescent="0.2">
      <c r="R302" s="3"/>
      <c r="S302" s="3"/>
      <c r="T302" s="3"/>
      <c r="U302" s="3"/>
      <c r="V302" s="3"/>
      <c r="W302" s="3"/>
      <c r="BD302" s="3"/>
      <c r="BE302" s="3"/>
      <c r="BF302" s="3"/>
      <c r="BG302" s="3"/>
      <c r="BH302" s="3"/>
      <c r="BI302" s="3"/>
      <c r="BJ302" s="42"/>
      <c r="BP302" s="3"/>
      <c r="BQ302" s="3"/>
      <c r="BR302" s="3"/>
    </row>
    <row r="303" spans="18:70" x14ac:dyDescent="0.2">
      <c r="R303" s="3"/>
      <c r="S303" s="3"/>
      <c r="T303" s="3"/>
      <c r="U303" s="3"/>
      <c r="V303" s="3"/>
      <c r="W303" s="3"/>
      <c r="BD303" s="3"/>
      <c r="BE303" s="3"/>
      <c r="BF303" s="3"/>
      <c r="BG303" s="3"/>
      <c r="BH303" s="3"/>
      <c r="BI303" s="3"/>
      <c r="BJ303" s="42"/>
      <c r="BP303" s="3"/>
      <c r="BQ303" s="3"/>
      <c r="BR303" s="3"/>
    </row>
    <row r="304" spans="18:70" x14ac:dyDescent="0.2">
      <c r="R304" s="3"/>
      <c r="S304" s="3"/>
      <c r="T304" s="3"/>
      <c r="U304" s="3"/>
      <c r="V304" s="3"/>
      <c r="W304" s="3"/>
      <c r="BD304" s="3"/>
      <c r="BE304" s="3"/>
      <c r="BF304" s="3"/>
      <c r="BG304" s="3"/>
      <c r="BH304" s="3"/>
      <c r="BI304" s="3"/>
      <c r="BJ304" s="42"/>
      <c r="BP304" s="3"/>
      <c r="BQ304" s="3"/>
      <c r="BR304" s="3"/>
    </row>
    <row r="305" spans="18:70" x14ac:dyDescent="0.2">
      <c r="R305" s="3"/>
      <c r="S305" s="3"/>
      <c r="T305" s="3"/>
      <c r="U305" s="3"/>
      <c r="V305" s="3"/>
      <c r="W305" s="3"/>
      <c r="BD305" s="3"/>
      <c r="BE305" s="3"/>
      <c r="BF305" s="3"/>
      <c r="BG305" s="3"/>
      <c r="BH305" s="3"/>
      <c r="BI305" s="3"/>
      <c r="BJ305" s="42"/>
      <c r="BP305" s="3"/>
      <c r="BQ305" s="3"/>
      <c r="BR305" s="3"/>
    </row>
    <row r="306" spans="18:70" x14ac:dyDescent="0.2">
      <c r="R306" s="3"/>
      <c r="S306" s="3"/>
      <c r="T306" s="3"/>
      <c r="U306" s="3"/>
      <c r="V306" s="3"/>
      <c r="W306" s="3"/>
      <c r="BD306" s="3"/>
      <c r="BE306" s="3"/>
      <c r="BF306" s="3"/>
      <c r="BG306" s="3"/>
      <c r="BH306" s="3"/>
      <c r="BI306" s="3"/>
      <c r="BJ306" s="42"/>
      <c r="BP306" s="3"/>
      <c r="BQ306" s="3"/>
      <c r="BR306" s="3"/>
    </row>
    <row r="307" spans="18:70" x14ac:dyDescent="0.2">
      <c r="R307" s="3"/>
      <c r="S307" s="3"/>
      <c r="T307" s="3"/>
      <c r="U307" s="3"/>
      <c r="V307" s="3"/>
      <c r="W307" s="3"/>
      <c r="BD307" s="3"/>
      <c r="BE307" s="3"/>
      <c r="BF307" s="3"/>
      <c r="BG307" s="3"/>
      <c r="BH307" s="3"/>
      <c r="BI307" s="3"/>
      <c r="BJ307" s="42"/>
      <c r="BP307" s="3"/>
      <c r="BQ307" s="3"/>
      <c r="BR307" s="3"/>
    </row>
    <row r="308" spans="18:70" x14ac:dyDescent="0.2">
      <c r="R308" s="3"/>
      <c r="S308" s="3"/>
      <c r="T308" s="3"/>
      <c r="U308" s="3"/>
      <c r="V308" s="3"/>
      <c r="W308" s="3"/>
      <c r="BD308" s="3"/>
      <c r="BE308" s="3"/>
      <c r="BF308" s="3"/>
      <c r="BG308" s="3"/>
      <c r="BH308" s="3"/>
      <c r="BI308" s="3"/>
      <c r="BJ308" s="42"/>
      <c r="BP308" s="3"/>
      <c r="BQ308" s="3"/>
      <c r="BR308" s="3"/>
    </row>
    <row r="309" spans="18:70" x14ac:dyDescent="0.2">
      <c r="R309" s="3"/>
      <c r="S309" s="3"/>
      <c r="T309" s="3"/>
      <c r="U309" s="3"/>
      <c r="V309" s="3"/>
      <c r="W309" s="3"/>
      <c r="BD309" s="3"/>
      <c r="BE309" s="3"/>
      <c r="BF309" s="3"/>
      <c r="BG309" s="3"/>
      <c r="BH309" s="3"/>
      <c r="BI309" s="3"/>
      <c r="BJ309" s="42"/>
      <c r="BP309" s="3"/>
      <c r="BQ309" s="3"/>
      <c r="BR309" s="3"/>
    </row>
    <row r="310" spans="18:70" x14ac:dyDescent="0.2">
      <c r="R310" s="3"/>
      <c r="S310" s="3"/>
      <c r="T310" s="3"/>
      <c r="U310" s="3"/>
      <c r="V310" s="3"/>
      <c r="W310" s="3"/>
      <c r="BD310" s="3"/>
      <c r="BE310" s="3"/>
      <c r="BF310" s="3"/>
      <c r="BG310" s="3"/>
      <c r="BH310" s="3"/>
      <c r="BI310" s="3"/>
      <c r="BJ310" s="42"/>
      <c r="BP310" s="3"/>
      <c r="BQ310" s="3"/>
      <c r="BR310" s="3"/>
    </row>
    <row r="311" spans="18:70" x14ac:dyDescent="0.2">
      <c r="R311" s="3"/>
      <c r="S311" s="3"/>
      <c r="T311" s="3"/>
      <c r="U311" s="3"/>
      <c r="V311" s="3"/>
      <c r="W311" s="3"/>
      <c r="BD311" s="3"/>
      <c r="BE311" s="3"/>
      <c r="BF311" s="3"/>
      <c r="BG311" s="3"/>
      <c r="BH311" s="3"/>
      <c r="BI311" s="3"/>
      <c r="BJ311" s="42"/>
      <c r="BP311" s="3"/>
      <c r="BQ311" s="3"/>
      <c r="BR311" s="3"/>
    </row>
    <row r="312" spans="18:70" x14ac:dyDescent="0.2">
      <c r="R312" s="3"/>
      <c r="S312" s="3"/>
      <c r="T312" s="3"/>
      <c r="U312" s="3"/>
      <c r="V312" s="3"/>
      <c r="W312" s="3"/>
      <c r="BD312" s="3"/>
      <c r="BE312" s="3"/>
      <c r="BF312" s="3"/>
      <c r="BG312" s="3"/>
      <c r="BH312" s="3"/>
      <c r="BI312" s="3"/>
      <c r="BJ312" s="42"/>
      <c r="BP312" s="3"/>
      <c r="BQ312" s="3"/>
      <c r="BR312" s="3"/>
    </row>
    <row r="313" spans="18:70" x14ac:dyDescent="0.2">
      <c r="R313" s="3"/>
      <c r="S313" s="3"/>
      <c r="T313" s="3"/>
      <c r="U313" s="3"/>
      <c r="V313" s="3"/>
      <c r="W313" s="3"/>
      <c r="BD313" s="3"/>
      <c r="BE313" s="3"/>
      <c r="BF313" s="3"/>
      <c r="BG313" s="3"/>
      <c r="BH313" s="3"/>
      <c r="BI313" s="3"/>
      <c r="BJ313" s="42"/>
      <c r="BP313" s="3"/>
      <c r="BQ313" s="3"/>
      <c r="BR313" s="3"/>
    </row>
    <row r="314" spans="18:70" x14ac:dyDescent="0.2">
      <c r="R314" s="3"/>
      <c r="S314" s="3"/>
      <c r="T314" s="3"/>
      <c r="U314" s="3"/>
      <c r="V314" s="3"/>
      <c r="W314" s="3"/>
      <c r="BD314" s="3"/>
      <c r="BE314" s="3"/>
      <c r="BF314" s="3"/>
      <c r="BG314" s="3"/>
      <c r="BH314" s="3"/>
      <c r="BI314" s="3"/>
      <c r="BJ314" s="42"/>
      <c r="BP314" s="3"/>
      <c r="BQ314" s="3"/>
      <c r="BR314" s="3"/>
    </row>
    <row r="315" spans="18:70" x14ac:dyDescent="0.2">
      <c r="R315" s="3"/>
      <c r="S315" s="3"/>
      <c r="T315" s="3"/>
      <c r="U315" s="3"/>
      <c r="V315" s="3"/>
      <c r="W315" s="3"/>
      <c r="BD315" s="3"/>
      <c r="BE315" s="3"/>
      <c r="BF315" s="3"/>
      <c r="BG315" s="3"/>
      <c r="BH315" s="3"/>
      <c r="BI315" s="3"/>
      <c r="BJ315" s="42"/>
      <c r="BP315" s="3"/>
      <c r="BQ315" s="3"/>
      <c r="BR315" s="3"/>
    </row>
    <row r="316" spans="18:70" x14ac:dyDescent="0.2">
      <c r="R316" s="3"/>
      <c r="S316" s="3"/>
      <c r="T316" s="3"/>
      <c r="U316" s="3"/>
      <c r="V316" s="3"/>
      <c r="W316" s="3"/>
      <c r="BD316" s="3"/>
      <c r="BE316" s="3"/>
      <c r="BF316" s="3"/>
      <c r="BG316" s="3"/>
      <c r="BH316" s="3"/>
      <c r="BI316" s="3"/>
      <c r="BJ316" s="42"/>
      <c r="BP316" s="3"/>
      <c r="BQ316" s="3"/>
      <c r="BR316" s="3"/>
    </row>
    <row r="317" spans="18:70" x14ac:dyDescent="0.2">
      <c r="R317" s="3"/>
      <c r="S317" s="3"/>
      <c r="T317" s="3"/>
      <c r="U317" s="3"/>
      <c r="V317" s="3"/>
      <c r="W317" s="3"/>
      <c r="BD317" s="3"/>
      <c r="BE317" s="3"/>
      <c r="BF317" s="3"/>
      <c r="BG317" s="3"/>
      <c r="BH317" s="3"/>
      <c r="BI317" s="3"/>
      <c r="BJ317" s="42"/>
      <c r="BP317" s="3"/>
      <c r="BQ317" s="3"/>
      <c r="BR317" s="3"/>
    </row>
    <row r="318" spans="18:70" x14ac:dyDescent="0.2">
      <c r="R318" s="3"/>
      <c r="S318" s="3"/>
      <c r="T318" s="3"/>
      <c r="U318" s="3"/>
      <c r="V318" s="3"/>
      <c r="W318" s="3"/>
      <c r="BD318" s="3"/>
      <c r="BE318" s="3"/>
      <c r="BF318" s="3"/>
      <c r="BG318" s="3"/>
      <c r="BH318" s="3"/>
      <c r="BI318" s="3"/>
      <c r="BJ318" s="42"/>
      <c r="BP318" s="3"/>
      <c r="BQ318" s="3"/>
      <c r="BR318" s="3"/>
    </row>
    <row r="319" spans="18:70" x14ac:dyDescent="0.2">
      <c r="R319" s="3"/>
      <c r="S319" s="3"/>
      <c r="T319" s="3"/>
      <c r="U319" s="3"/>
      <c r="V319" s="3"/>
      <c r="W319" s="3"/>
      <c r="BD319" s="3"/>
      <c r="BE319" s="3"/>
      <c r="BF319" s="3"/>
      <c r="BG319" s="3"/>
      <c r="BH319" s="3"/>
      <c r="BI319" s="3"/>
      <c r="BJ319" s="42"/>
      <c r="BP319" s="3"/>
      <c r="BQ319" s="3"/>
      <c r="BR319" s="3"/>
    </row>
    <row r="320" spans="18:70" x14ac:dyDescent="0.2">
      <c r="R320" s="3"/>
      <c r="S320" s="3"/>
      <c r="T320" s="3"/>
      <c r="U320" s="3"/>
      <c r="V320" s="3"/>
      <c r="W320" s="3"/>
      <c r="BD320" s="3"/>
      <c r="BE320" s="3"/>
      <c r="BF320" s="3"/>
      <c r="BG320" s="3"/>
      <c r="BH320" s="3"/>
      <c r="BI320" s="3"/>
      <c r="BJ320" s="42"/>
      <c r="BP320" s="3"/>
      <c r="BQ320" s="3"/>
      <c r="BR320" s="3"/>
    </row>
    <row r="321" spans="18:70" x14ac:dyDescent="0.2">
      <c r="R321" s="3"/>
      <c r="S321" s="3"/>
      <c r="T321" s="3"/>
      <c r="U321" s="3"/>
      <c r="V321" s="3"/>
      <c r="W321" s="3"/>
      <c r="BD321" s="3"/>
      <c r="BE321" s="3"/>
      <c r="BF321" s="3"/>
      <c r="BG321" s="3"/>
      <c r="BH321" s="3"/>
      <c r="BI321" s="3"/>
      <c r="BJ321" s="42"/>
      <c r="BP321" s="3"/>
      <c r="BQ321" s="3"/>
      <c r="BR321" s="3"/>
    </row>
    <row r="322" spans="18:70" x14ac:dyDescent="0.2">
      <c r="R322" s="3"/>
      <c r="S322" s="3"/>
      <c r="T322" s="3"/>
      <c r="U322" s="3"/>
      <c r="V322" s="3"/>
      <c r="W322" s="3"/>
      <c r="BD322" s="3"/>
      <c r="BE322" s="3"/>
      <c r="BF322" s="3"/>
      <c r="BG322" s="3"/>
      <c r="BH322" s="3"/>
      <c r="BI322" s="3"/>
      <c r="BJ322" s="42"/>
      <c r="BP322" s="3"/>
      <c r="BQ322" s="3"/>
      <c r="BR322" s="3"/>
    </row>
    <row r="323" spans="18:70" x14ac:dyDescent="0.2">
      <c r="R323" s="3"/>
      <c r="S323" s="3"/>
      <c r="T323" s="3"/>
      <c r="U323" s="3"/>
      <c r="V323" s="3"/>
      <c r="W323" s="3"/>
      <c r="BD323" s="3"/>
      <c r="BE323" s="3"/>
      <c r="BF323" s="3"/>
      <c r="BG323" s="3"/>
      <c r="BH323" s="3"/>
      <c r="BI323" s="3"/>
      <c r="BJ323" s="42"/>
      <c r="BP323" s="3"/>
      <c r="BQ323" s="3"/>
      <c r="BR323" s="3"/>
    </row>
    <row r="324" spans="18:70" x14ac:dyDescent="0.2">
      <c r="R324" s="3"/>
      <c r="S324" s="3"/>
      <c r="T324" s="3"/>
      <c r="U324" s="3"/>
      <c r="V324" s="3"/>
      <c r="W324" s="3"/>
      <c r="BD324" s="3"/>
      <c r="BE324" s="3"/>
      <c r="BF324" s="3"/>
      <c r="BG324" s="3"/>
      <c r="BH324" s="3"/>
      <c r="BI324" s="3"/>
      <c r="BJ324" s="42"/>
      <c r="BP324" s="3"/>
      <c r="BQ324" s="3"/>
      <c r="BR324" s="3"/>
    </row>
    <row r="325" spans="18:70" x14ac:dyDescent="0.2">
      <c r="R325" s="3"/>
      <c r="S325" s="3"/>
      <c r="T325" s="3"/>
      <c r="U325" s="3"/>
      <c r="V325" s="3"/>
      <c r="W325" s="3"/>
      <c r="BD325" s="3"/>
      <c r="BE325" s="3"/>
      <c r="BF325" s="3"/>
      <c r="BG325" s="3"/>
      <c r="BH325" s="3"/>
      <c r="BI325" s="3"/>
      <c r="BJ325" s="42"/>
      <c r="BP325" s="3"/>
      <c r="BQ325" s="3"/>
      <c r="BR325" s="3"/>
    </row>
    <row r="326" spans="18:70" x14ac:dyDescent="0.2">
      <c r="R326" s="3"/>
      <c r="S326" s="3"/>
      <c r="T326" s="3"/>
      <c r="U326" s="3"/>
      <c r="V326" s="3"/>
      <c r="W326" s="3"/>
      <c r="BD326" s="3"/>
      <c r="BE326" s="3"/>
      <c r="BF326" s="3"/>
      <c r="BG326" s="3"/>
      <c r="BH326" s="3"/>
      <c r="BI326" s="3"/>
      <c r="BJ326" s="42"/>
      <c r="BP326" s="3"/>
      <c r="BQ326" s="3"/>
      <c r="BR326" s="3"/>
    </row>
    <row r="327" spans="18:70" x14ac:dyDescent="0.2">
      <c r="R327" s="3"/>
      <c r="S327" s="3"/>
      <c r="T327" s="3"/>
      <c r="U327" s="3"/>
      <c r="V327" s="3"/>
      <c r="W327" s="3"/>
      <c r="BD327" s="3"/>
      <c r="BE327" s="3"/>
      <c r="BF327" s="3"/>
      <c r="BG327" s="3"/>
      <c r="BH327" s="3"/>
      <c r="BI327" s="3"/>
      <c r="BJ327" s="42"/>
      <c r="BP327" s="3"/>
      <c r="BQ327" s="3"/>
      <c r="BR327" s="3"/>
    </row>
    <row r="328" spans="18:70" x14ac:dyDescent="0.2">
      <c r="R328" s="3"/>
      <c r="S328" s="3"/>
      <c r="T328" s="3"/>
      <c r="U328" s="3"/>
      <c r="V328" s="3"/>
      <c r="W328" s="3"/>
      <c r="BD328" s="3"/>
      <c r="BE328" s="3"/>
      <c r="BF328" s="3"/>
      <c r="BG328" s="3"/>
      <c r="BH328" s="3"/>
      <c r="BI328" s="3"/>
      <c r="BJ328" s="42"/>
      <c r="BP328" s="3"/>
      <c r="BQ328" s="3"/>
      <c r="BR328" s="3"/>
    </row>
    <row r="329" spans="18:70" x14ac:dyDescent="0.2">
      <c r="R329" s="3"/>
      <c r="S329" s="3"/>
      <c r="T329" s="3"/>
      <c r="U329" s="3"/>
      <c r="V329" s="3"/>
      <c r="W329" s="3"/>
      <c r="BD329" s="3"/>
      <c r="BE329" s="3"/>
      <c r="BF329" s="3"/>
      <c r="BG329" s="3"/>
      <c r="BH329" s="3"/>
      <c r="BI329" s="3"/>
      <c r="BJ329" s="42"/>
      <c r="BP329" s="3"/>
      <c r="BQ329" s="3"/>
      <c r="BR329" s="3"/>
    </row>
    <row r="330" spans="18:70" x14ac:dyDescent="0.2">
      <c r="R330" s="3"/>
      <c r="S330" s="3"/>
      <c r="T330" s="3"/>
      <c r="U330" s="3"/>
      <c r="V330" s="3"/>
      <c r="W330" s="3"/>
      <c r="BD330" s="3"/>
      <c r="BE330" s="3"/>
      <c r="BF330" s="3"/>
      <c r="BG330" s="3"/>
      <c r="BH330" s="3"/>
      <c r="BI330" s="3"/>
      <c r="BJ330" s="42"/>
      <c r="BP330" s="3"/>
      <c r="BQ330" s="3"/>
      <c r="BR330" s="3"/>
    </row>
    <row r="331" spans="18:70" x14ac:dyDescent="0.2">
      <c r="R331" s="3"/>
      <c r="S331" s="3"/>
      <c r="T331" s="3"/>
      <c r="U331" s="3"/>
      <c r="V331" s="3"/>
      <c r="W331" s="3"/>
      <c r="BD331" s="3"/>
      <c r="BE331" s="3"/>
      <c r="BF331" s="3"/>
      <c r="BG331" s="3"/>
      <c r="BH331" s="3"/>
      <c r="BI331" s="3"/>
      <c r="BJ331" s="42"/>
      <c r="BP331" s="3"/>
      <c r="BQ331" s="3"/>
      <c r="BR331" s="3"/>
    </row>
    <row r="332" spans="18:70" x14ac:dyDescent="0.2">
      <c r="R332" s="3"/>
      <c r="S332" s="3"/>
      <c r="T332" s="3"/>
      <c r="U332" s="3"/>
      <c r="V332" s="3"/>
      <c r="W332" s="3"/>
      <c r="BD332" s="3"/>
      <c r="BE332" s="3"/>
      <c r="BF332" s="3"/>
      <c r="BG332" s="3"/>
      <c r="BH332" s="3"/>
      <c r="BI332" s="3"/>
      <c r="BJ332" s="42"/>
      <c r="BP332" s="3"/>
      <c r="BQ332" s="3"/>
      <c r="BR332" s="3"/>
    </row>
    <row r="333" spans="18:70" x14ac:dyDescent="0.2">
      <c r="R333" s="3"/>
      <c r="S333" s="3"/>
      <c r="T333" s="3"/>
      <c r="U333" s="3"/>
      <c r="V333" s="3"/>
      <c r="W333" s="3"/>
      <c r="BD333" s="3"/>
      <c r="BE333" s="3"/>
      <c r="BF333" s="3"/>
      <c r="BG333" s="3"/>
      <c r="BH333" s="3"/>
      <c r="BI333" s="3"/>
      <c r="BJ333" s="42"/>
      <c r="BP333" s="3"/>
      <c r="BQ333" s="3"/>
      <c r="BR333" s="3"/>
    </row>
    <row r="334" spans="18:70" x14ac:dyDescent="0.2">
      <c r="R334" s="3"/>
      <c r="S334" s="3"/>
      <c r="T334" s="3"/>
      <c r="U334" s="3"/>
      <c r="V334" s="3"/>
      <c r="W334" s="3"/>
      <c r="BD334" s="3"/>
      <c r="BE334" s="3"/>
      <c r="BF334" s="3"/>
      <c r="BG334" s="3"/>
      <c r="BH334" s="3"/>
      <c r="BI334" s="3"/>
      <c r="BJ334" s="42"/>
      <c r="BP334" s="3"/>
      <c r="BQ334" s="3"/>
      <c r="BR334" s="3"/>
    </row>
    <row r="335" spans="18:70" x14ac:dyDescent="0.2">
      <c r="R335" s="3"/>
      <c r="S335" s="3"/>
      <c r="T335" s="3"/>
      <c r="U335" s="3"/>
      <c r="V335" s="3"/>
      <c r="W335" s="3"/>
      <c r="BD335" s="3"/>
      <c r="BE335" s="3"/>
      <c r="BF335" s="3"/>
      <c r="BG335" s="3"/>
      <c r="BH335" s="3"/>
      <c r="BI335" s="3"/>
      <c r="BJ335" s="42"/>
      <c r="BP335" s="3"/>
      <c r="BQ335" s="3"/>
      <c r="BR335" s="3"/>
    </row>
    <row r="336" spans="18:70" x14ac:dyDescent="0.2">
      <c r="R336" s="3"/>
      <c r="S336" s="3"/>
      <c r="T336" s="3"/>
      <c r="U336" s="3"/>
      <c r="V336" s="3"/>
      <c r="W336" s="3"/>
      <c r="BD336" s="3"/>
      <c r="BE336" s="3"/>
      <c r="BF336" s="3"/>
      <c r="BG336" s="3"/>
      <c r="BH336" s="3"/>
      <c r="BI336" s="3"/>
      <c r="BJ336" s="42"/>
      <c r="BP336" s="3"/>
      <c r="BQ336" s="3"/>
      <c r="BR336" s="3"/>
    </row>
    <row r="337" spans="18:70" x14ac:dyDescent="0.2">
      <c r="R337" s="3"/>
      <c r="S337" s="3"/>
      <c r="T337" s="3"/>
      <c r="U337" s="3"/>
      <c r="V337" s="3"/>
      <c r="W337" s="3"/>
      <c r="BD337" s="3"/>
      <c r="BE337" s="3"/>
      <c r="BF337" s="3"/>
      <c r="BG337" s="3"/>
      <c r="BH337" s="3"/>
      <c r="BI337" s="3"/>
      <c r="BJ337" s="42"/>
      <c r="BP337" s="3"/>
      <c r="BQ337" s="3"/>
      <c r="BR337" s="3"/>
    </row>
    <row r="338" spans="18:70" x14ac:dyDescent="0.2">
      <c r="R338" s="3"/>
      <c r="S338" s="3"/>
      <c r="T338" s="3"/>
      <c r="U338" s="3"/>
      <c r="V338" s="3"/>
      <c r="W338" s="3"/>
      <c r="BD338" s="3"/>
      <c r="BE338" s="3"/>
      <c r="BF338" s="3"/>
      <c r="BG338" s="3"/>
      <c r="BH338" s="3"/>
      <c r="BI338" s="3"/>
      <c r="BJ338" s="42"/>
      <c r="BP338" s="3"/>
      <c r="BQ338" s="3"/>
      <c r="BR338" s="3"/>
    </row>
    <row r="339" spans="18:70" x14ac:dyDescent="0.2">
      <c r="R339" s="3"/>
      <c r="S339" s="3"/>
      <c r="T339" s="3"/>
      <c r="U339" s="3"/>
      <c r="V339" s="3"/>
      <c r="W339" s="3"/>
      <c r="BD339" s="3"/>
      <c r="BE339" s="3"/>
      <c r="BF339" s="3"/>
      <c r="BG339" s="3"/>
      <c r="BH339" s="3"/>
      <c r="BI339" s="3"/>
      <c r="BJ339" s="42"/>
      <c r="BP339" s="3"/>
      <c r="BQ339" s="3"/>
      <c r="BR339" s="3"/>
    </row>
    <row r="340" spans="18:70" x14ac:dyDescent="0.2">
      <c r="R340" s="3"/>
      <c r="S340" s="3"/>
      <c r="T340" s="3"/>
      <c r="U340" s="3"/>
      <c r="V340" s="3"/>
      <c r="W340" s="3"/>
      <c r="BD340" s="3"/>
      <c r="BE340" s="3"/>
      <c r="BF340" s="3"/>
      <c r="BG340" s="3"/>
      <c r="BH340" s="3"/>
      <c r="BI340" s="3"/>
      <c r="BJ340" s="42"/>
      <c r="BP340" s="3"/>
      <c r="BQ340" s="3"/>
      <c r="BR340" s="3"/>
    </row>
    <row r="341" spans="18:70" x14ac:dyDescent="0.2">
      <c r="R341" s="3"/>
      <c r="S341" s="3"/>
      <c r="T341" s="3"/>
      <c r="U341" s="3"/>
      <c r="V341" s="3"/>
      <c r="W341" s="3"/>
      <c r="BD341" s="3"/>
      <c r="BE341" s="3"/>
      <c r="BF341" s="3"/>
      <c r="BG341" s="3"/>
      <c r="BH341" s="3"/>
      <c r="BI341" s="3"/>
      <c r="BJ341" s="42"/>
      <c r="BP341" s="3"/>
      <c r="BQ341" s="3"/>
      <c r="BR341" s="3"/>
    </row>
    <row r="342" spans="18:70" x14ac:dyDescent="0.2">
      <c r="R342" s="3"/>
      <c r="S342" s="3"/>
      <c r="T342" s="3"/>
      <c r="U342" s="3"/>
      <c r="V342" s="3"/>
      <c r="W342" s="3"/>
      <c r="BD342" s="3"/>
      <c r="BE342" s="3"/>
      <c r="BF342" s="3"/>
      <c r="BG342" s="3"/>
      <c r="BH342" s="3"/>
      <c r="BI342" s="3"/>
      <c r="BJ342" s="42"/>
      <c r="BP342" s="3"/>
      <c r="BQ342" s="3"/>
      <c r="BR342" s="3"/>
    </row>
    <row r="343" spans="18:70" x14ac:dyDescent="0.2">
      <c r="R343" s="3"/>
      <c r="S343" s="3"/>
      <c r="T343" s="3"/>
      <c r="U343" s="3"/>
      <c r="V343" s="3"/>
      <c r="W343" s="3"/>
      <c r="BD343" s="3"/>
      <c r="BE343" s="3"/>
      <c r="BF343" s="3"/>
      <c r="BG343" s="3"/>
      <c r="BH343" s="3"/>
      <c r="BI343" s="3"/>
      <c r="BJ343" s="42"/>
      <c r="BP343" s="3"/>
      <c r="BQ343" s="3"/>
      <c r="BR343" s="3"/>
    </row>
    <row r="344" spans="18:70" x14ac:dyDescent="0.2">
      <c r="R344" s="3"/>
      <c r="S344" s="3"/>
      <c r="T344" s="3"/>
      <c r="U344" s="3"/>
      <c r="V344" s="3"/>
      <c r="W344" s="3"/>
      <c r="BD344" s="3"/>
      <c r="BE344" s="3"/>
      <c r="BF344" s="3"/>
      <c r="BG344" s="3"/>
      <c r="BH344" s="3"/>
      <c r="BI344" s="3"/>
      <c r="BJ344" s="42"/>
      <c r="BP344" s="3"/>
      <c r="BQ344" s="3"/>
      <c r="BR344" s="3"/>
    </row>
    <row r="345" spans="18:70" x14ac:dyDescent="0.2">
      <c r="R345" s="3"/>
      <c r="S345" s="3"/>
      <c r="T345" s="3"/>
      <c r="U345" s="3"/>
      <c r="V345" s="3"/>
      <c r="W345" s="3"/>
      <c r="BD345" s="3"/>
      <c r="BE345" s="3"/>
      <c r="BF345" s="3"/>
      <c r="BG345" s="3"/>
      <c r="BH345" s="3"/>
      <c r="BI345" s="3"/>
      <c r="BJ345" s="42"/>
      <c r="BP345" s="3"/>
      <c r="BQ345" s="3"/>
      <c r="BR345" s="3"/>
    </row>
    <row r="346" spans="18:70" x14ac:dyDescent="0.2">
      <c r="R346" s="3"/>
      <c r="S346" s="3"/>
      <c r="T346" s="3"/>
      <c r="U346" s="3"/>
      <c r="V346" s="3"/>
      <c r="W346" s="3"/>
      <c r="BD346" s="3"/>
      <c r="BE346" s="3"/>
      <c r="BF346" s="3"/>
      <c r="BG346" s="3"/>
      <c r="BH346" s="3"/>
      <c r="BI346" s="3"/>
      <c r="BJ346" s="42"/>
      <c r="BP346" s="3"/>
      <c r="BQ346" s="3"/>
      <c r="BR346" s="3"/>
    </row>
    <row r="347" spans="18:70" x14ac:dyDescent="0.2">
      <c r="R347" s="3"/>
      <c r="S347" s="3"/>
      <c r="T347" s="3"/>
      <c r="U347" s="3"/>
      <c r="V347" s="3"/>
      <c r="W347" s="3"/>
      <c r="BD347" s="3"/>
      <c r="BE347" s="3"/>
      <c r="BF347" s="3"/>
      <c r="BG347" s="3"/>
      <c r="BH347" s="3"/>
      <c r="BI347" s="3"/>
      <c r="BJ347" s="42"/>
      <c r="BP347" s="3"/>
      <c r="BQ347" s="3"/>
      <c r="BR347" s="3"/>
    </row>
    <row r="348" spans="18:70" x14ac:dyDescent="0.2">
      <c r="R348" s="3"/>
      <c r="S348" s="3"/>
      <c r="T348" s="3"/>
      <c r="U348" s="3"/>
      <c r="V348" s="3"/>
      <c r="W348" s="3"/>
      <c r="BD348" s="3"/>
      <c r="BE348" s="3"/>
      <c r="BF348" s="3"/>
      <c r="BG348" s="3"/>
      <c r="BH348" s="3"/>
      <c r="BI348" s="3"/>
      <c r="BJ348" s="42"/>
      <c r="BP348" s="3"/>
      <c r="BQ348" s="3"/>
      <c r="BR348" s="3"/>
    </row>
    <row r="349" spans="18:70" x14ac:dyDescent="0.2">
      <c r="R349" s="3"/>
      <c r="S349" s="3"/>
      <c r="T349" s="3"/>
      <c r="U349" s="3"/>
      <c r="V349" s="3"/>
      <c r="W349" s="3"/>
      <c r="BD349" s="3"/>
      <c r="BE349" s="3"/>
      <c r="BF349" s="3"/>
      <c r="BG349" s="3"/>
      <c r="BH349" s="3"/>
      <c r="BI349" s="3"/>
      <c r="BJ349" s="42"/>
      <c r="BP349" s="3"/>
      <c r="BQ349" s="3"/>
      <c r="BR349" s="3"/>
    </row>
    <row r="350" spans="18:70" x14ac:dyDescent="0.2">
      <c r="R350" s="3"/>
      <c r="S350" s="3"/>
      <c r="T350" s="3"/>
      <c r="U350" s="3"/>
      <c r="V350" s="3"/>
      <c r="W350" s="3"/>
      <c r="BD350" s="3"/>
      <c r="BE350" s="3"/>
      <c r="BF350" s="3"/>
      <c r="BG350" s="3"/>
      <c r="BH350" s="3"/>
      <c r="BI350" s="3"/>
      <c r="BJ350" s="42"/>
      <c r="BP350" s="3"/>
      <c r="BQ350" s="3"/>
      <c r="BR350" s="3"/>
    </row>
    <row r="351" spans="18:70" x14ac:dyDescent="0.2">
      <c r="R351" s="3"/>
      <c r="S351" s="3"/>
      <c r="T351" s="3"/>
      <c r="U351" s="3"/>
      <c r="V351" s="3"/>
      <c r="W351" s="3"/>
      <c r="BD351" s="3"/>
      <c r="BE351" s="3"/>
      <c r="BF351" s="3"/>
      <c r="BG351" s="3"/>
      <c r="BH351" s="3"/>
      <c r="BI351" s="3"/>
      <c r="BJ351" s="42"/>
      <c r="BP351" s="3"/>
      <c r="BQ351" s="3"/>
      <c r="BR351" s="3"/>
    </row>
    <row r="352" spans="18:70" x14ac:dyDescent="0.2">
      <c r="R352" s="3"/>
      <c r="S352" s="3"/>
      <c r="T352" s="3"/>
      <c r="U352" s="3"/>
      <c r="V352" s="3"/>
      <c r="W352" s="3"/>
      <c r="BD352" s="3"/>
      <c r="BE352" s="3"/>
      <c r="BF352" s="3"/>
      <c r="BG352" s="3"/>
      <c r="BH352" s="3"/>
      <c r="BI352" s="3"/>
      <c r="BJ352" s="42"/>
      <c r="BP352" s="3"/>
      <c r="BQ352" s="3"/>
      <c r="BR352" s="3"/>
    </row>
    <row r="353" spans="18:70" x14ac:dyDescent="0.2">
      <c r="R353" s="3"/>
      <c r="S353" s="3"/>
      <c r="T353" s="3"/>
      <c r="U353" s="3"/>
      <c r="V353" s="3"/>
      <c r="W353" s="3"/>
      <c r="BD353" s="3"/>
      <c r="BE353" s="3"/>
      <c r="BF353" s="3"/>
      <c r="BG353" s="3"/>
      <c r="BH353" s="3"/>
      <c r="BI353" s="3"/>
      <c r="BJ353" s="42"/>
      <c r="BP353" s="3"/>
      <c r="BQ353" s="3"/>
      <c r="BR353" s="3"/>
    </row>
    <row r="354" spans="18:70" x14ac:dyDescent="0.2">
      <c r="R354" s="3"/>
      <c r="S354" s="3"/>
      <c r="T354" s="3"/>
      <c r="U354" s="3"/>
      <c r="V354" s="3"/>
      <c r="W354" s="3"/>
      <c r="BD354" s="3"/>
      <c r="BE354" s="3"/>
      <c r="BF354" s="3"/>
      <c r="BG354" s="3"/>
      <c r="BH354" s="3"/>
      <c r="BI354" s="3"/>
      <c r="BJ354" s="42"/>
      <c r="BP354" s="3"/>
      <c r="BQ354" s="3"/>
      <c r="BR354" s="3"/>
    </row>
    <row r="355" spans="18:70" x14ac:dyDescent="0.2">
      <c r="R355" s="3"/>
      <c r="S355" s="3"/>
      <c r="T355" s="3"/>
      <c r="U355" s="3"/>
      <c r="V355" s="3"/>
      <c r="W355" s="3"/>
      <c r="BD355" s="3"/>
      <c r="BE355" s="3"/>
      <c r="BF355" s="3"/>
      <c r="BG355" s="3"/>
      <c r="BH355" s="3"/>
      <c r="BI355" s="3"/>
      <c r="BJ355" s="42"/>
      <c r="BP355" s="3"/>
      <c r="BQ355" s="3"/>
      <c r="BR355" s="3"/>
    </row>
    <row r="356" spans="18:70" x14ac:dyDescent="0.2">
      <c r="R356" s="3"/>
      <c r="S356" s="3"/>
      <c r="T356" s="3"/>
      <c r="U356" s="3"/>
      <c r="V356" s="3"/>
      <c r="W356" s="3"/>
      <c r="BD356" s="3"/>
      <c r="BE356" s="3"/>
      <c r="BF356" s="3"/>
      <c r="BG356" s="3"/>
      <c r="BH356" s="3"/>
      <c r="BI356" s="3"/>
      <c r="BJ356" s="42"/>
      <c r="BP356" s="3"/>
      <c r="BQ356" s="3"/>
      <c r="BR356" s="3"/>
    </row>
    <row r="357" spans="18:70" x14ac:dyDescent="0.2">
      <c r="R357" s="3"/>
      <c r="S357" s="3"/>
      <c r="T357" s="3"/>
      <c r="U357" s="3"/>
      <c r="V357" s="3"/>
      <c r="W357" s="3"/>
      <c r="BD357" s="3"/>
      <c r="BE357" s="3"/>
      <c r="BF357" s="3"/>
      <c r="BG357" s="3"/>
      <c r="BH357" s="3"/>
      <c r="BI357" s="3"/>
      <c r="BJ357" s="42"/>
      <c r="BP357" s="3"/>
      <c r="BQ357" s="3"/>
      <c r="BR357" s="3"/>
    </row>
    <row r="358" spans="18:70" x14ac:dyDescent="0.2">
      <c r="R358" s="3"/>
      <c r="S358" s="3"/>
      <c r="T358" s="3"/>
      <c r="U358" s="3"/>
      <c r="V358" s="3"/>
      <c r="W358" s="3"/>
      <c r="BD358" s="3"/>
      <c r="BE358" s="3"/>
      <c r="BF358" s="3"/>
      <c r="BG358" s="3"/>
      <c r="BH358" s="3"/>
      <c r="BI358" s="3"/>
      <c r="BJ358" s="42"/>
      <c r="BP358" s="3"/>
      <c r="BQ358" s="3"/>
      <c r="BR358" s="3"/>
    </row>
    <row r="359" spans="18:70" x14ac:dyDescent="0.2">
      <c r="R359" s="3"/>
      <c r="S359" s="3"/>
      <c r="T359" s="3"/>
      <c r="U359" s="3"/>
      <c r="V359" s="3"/>
      <c r="W359" s="3"/>
      <c r="BD359" s="3"/>
      <c r="BE359" s="3"/>
      <c r="BF359" s="3"/>
      <c r="BG359" s="3"/>
      <c r="BH359" s="3"/>
      <c r="BI359" s="3"/>
      <c r="BJ359" s="42"/>
      <c r="BP359" s="3"/>
      <c r="BQ359" s="3"/>
      <c r="BR359" s="3"/>
    </row>
    <row r="360" spans="18:70" x14ac:dyDescent="0.2">
      <c r="R360" s="3"/>
      <c r="S360" s="3"/>
      <c r="T360" s="3"/>
      <c r="U360" s="3"/>
      <c r="V360" s="3"/>
      <c r="W360" s="3"/>
      <c r="BD360" s="3"/>
      <c r="BE360" s="3"/>
      <c r="BF360" s="3"/>
      <c r="BG360" s="3"/>
      <c r="BH360" s="3"/>
      <c r="BI360" s="3"/>
      <c r="BJ360" s="42"/>
      <c r="BP360" s="3"/>
      <c r="BQ360" s="3"/>
      <c r="BR360" s="3"/>
    </row>
    <row r="361" spans="18:70" x14ac:dyDescent="0.2">
      <c r="R361" s="3"/>
      <c r="S361" s="3"/>
      <c r="T361" s="3"/>
      <c r="U361" s="3"/>
      <c r="V361" s="3"/>
      <c r="W361" s="3"/>
      <c r="BD361" s="3"/>
      <c r="BE361" s="3"/>
      <c r="BF361" s="3"/>
      <c r="BG361" s="3"/>
      <c r="BH361" s="3"/>
      <c r="BI361" s="3"/>
      <c r="BJ361" s="42"/>
      <c r="BP361" s="3"/>
      <c r="BQ361" s="3"/>
      <c r="BR361" s="3"/>
    </row>
    <row r="362" spans="18:70" x14ac:dyDescent="0.2">
      <c r="R362" s="3"/>
      <c r="S362" s="3"/>
      <c r="T362" s="3"/>
      <c r="U362" s="3"/>
      <c r="V362" s="3"/>
      <c r="W362" s="3"/>
      <c r="BD362" s="3"/>
      <c r="BE362" s="3"/>
      <c r="BF362" s="3"/>
      <c r="BG362" s="3"/>
      <c r="BH362" s="3"/>
      <c r="BI362" s="3"/>
      <c r="BJ362" s="42"/>
      <c r="BP362" s="3"/>
      <c r="BQ362" s="3"/>
      <c r="BR362" s="3"/>
    </row>
    <row r="363" spans="18:70" x14ac:dyDescent="0.2">
      <c r="R363" s="3"/>
      <c r="S363" s="3"/>
      <c r="T363" s="3"/>
      <c r="U363" s="3"/>
      <c r="V363" s="3"/>
      <c r="W363" s="3"/>
      <c r="BD363" s="3"/>
      <c r="BE363" s="3"/>
      <c r="BF363" s="3"/>
      <c r="BG363" s="3"/>
      <c r="BH363" s="3"/>
      <c r="BI363" s="3"/>
      <c r="BJ363" s="42"/>
      <c r="BP363" s="3"/>
      <c r="BQ363" s="3"/>
      <c r="BR363" s="3"/>
    </row>
    <row r="364" spans="18:70" x14ac:dyDescent="0.2">
      <c r="R364" s="3"/>
      <c r="S364" s="3"/>
      <c r="T364" s="3"/>
      <c r="U364" s="3"/>
      <c r="V364" s="3"/>
      <c r="W364" s="3"/>
      <c r="BD364" s="3"/>
      <c r="BE364" s="3"/>
      <c r="BF364" s="3"/>
      <c r="BG364" s="3"/>
      <c r="BH364" s="3"/>
      <c r="BI364" s="3"/>
      <c r="BJ364" s="42"/>
      <c r="BP364" s="3"/>
      <c r="BQ364" s="3"/>
      <c r="BR364" s="3"/>
    </row>
    <row r="365" spans="18:70" x14ac:dyDescent="0.2">
      <c r="R365" s="3"/>
      <c r="S365" s="3"/>
      <c r="T365" s="3"/>
      <c r="U365" s="3"/>
      <c r="V365" s="3"/>
      <c r="W365" s="3"/>
      <c r="BD365" s="3"/>
      <c r="BE365" s="3"/>
      <c r="BF365" s="3"/>
      <c r="BG365" s="3"/>
      <c r="BH365" s="3"/>
      <c r="BI365" s="3"/>
      <c r="BJ365" s="42"/>
      <c r="BP365" s="3"/>
      <c r="BQ365" s="3"/>
      <c r="BR365" s="3"/>
    </row>
    <row r="366" spans="18:70" x14ac:dyDescent="0.2">
      <c r="R366" s="3"/>
      <c r="S366" s="3"/>
      <c r="T366" s="3"/>
      <c r="U366" s="3"/>
      <c r="V366" s="3"/>
      <c r="W366" s="3"/>
      <c r="BD366" s="3"/>
      <c r="BE366" s="3"/>
      <c r="BF366" s="3"/>
      <c r="BG366" s="3"/>
      <c r="BH366" s="3"/>
      <c r="BI366" s="3"/>
      <c r="BJ366" s="42"/>
      <c r="BP366" s="3"/>
      <c r="BQ366" s="3"/>
      <c r="BR366" s="3"/>
    </row>
    <row r="367" spans="18:70" x14ac:dyDescent="0.2">
      <c r="R367" s="3"/>
      <c r="S367" s="3"/>
      <c r="T367" s="3"/>
      <c r="U367" s="3"/>
      <c r="V367" s="3"/>
      <c r="W367" s="3"/>
      <c r="BD367" s="3"/>
      <c r="BE367" s="3"/>
      <c r="BF367" s="3"/>
      <c r="BG367" s="3"/>
      <c r="BH367" s="3"/>
      <c r="BI367" s="3"/>
      <c r="BJ367" s="42"/>
      <c r="BP367" s="3"/>
      <c r="BQ367" s="3"/>
      <c r="BR367" s="3"/>
    </row>
    <row r="368" spans="18:70" x14ac:dyDescent="0.2">
      <c r="R368" s="3"/>
      <c r="S368" s="3"/>
      <c r="T368" s="3"/>
      <c r="U368" s="3"/>
      <c r="V368" s="3"/>
      <c r="W368" s="3"/>
      <c r="BD368" s="3"/>
      <c r="BE368" s="3"/>
      <c r="BF368" s="3"/>
      <c r="BG368" s="3"/>
      <c r="BH368" s="3"/>
      <c r="BI368" s="3"/>
      <c r="BJ368" s="42"/>
      <c r="BP368" s="3"/>
      <c r="BQ368" s="3"/>
      <c r="BR368" s="3"/>
    </row>
    <row r="369" spans="18:70" x14ac:dyDescent="0.2">
      <c r="R369" s="3"/>
      <c r="S369" s="3"/>
      <c r="T369" s="3"/>
      <c r="U369" s="3"/>
      <c r="V369" s="3"/>
      <c r="W369" s="3"/>
      <c r="BD369" s="3"/>
      <c r="BE369" s="3"/>
      <c r="BF369" s="3"/>
      <c r="BG369" s="3"/>
      <c r="BH369" s="3"/>
      <c r="BI369" s="3"/>
      <c r="BJ369" s="42"/>
      <c r="BP369" s="3"/>
      <c r="BQ369" s="3"/>
      <c r="BR369" s="3"/>
    </row>
    <row r="370" spans="18:70" x14ac:dyDescent="0.2">
      <c r="R370" s="3"/>
      <c r="S370" s="3"/>
      <c r="T370" s="3"/>
      <c r="U370" s="3"/>
      <c r="V370" s="3"/>
      <c r="W370" s="3"/>
      <c r="BD370" s="3"/>
      <c r="BE370" s="3"/>
      <c r="BF370" s="3"/>
      <c r="BG370" s="3"/>
      <c r="BH370" s="3"/>
      <c r="BI370" s="3"/>
      <c r="BJ370" s="42"/>
      <c r="BP370" s="3"/>
      <c r="BQ370" s="3"/>
      <c r="BR370" s="3"/>
    </row>
    <row r="371" spans="18:70" x14ac:dyDescent="0.2">
      <c r="R371" s="3"/>
      <c r="S371" s="3"/>
      <c r="T371" s="3"/>
      <c r="U371" s="3"/>
      <c r="V371" s="3"/>
      <c r="W371" s="3"/>
      <c r="BD371" s="3"/>
      <c r="BE371" s="3"/>
      <c r="BF371" s="3"/>
      <c r="BG371" s="3"/>
      <c r="BH371" s="3"/>
      <c r="BI371" s="3"/>
      <c r="BJ371" s="42"/>
      <c r="BP371" s="3"/>
      <c r="BQ371" s="3"/>
      <c r="BR371" s="3"/>
    </row>
    <row r="372" spans="18:70" x14ac:dyDescent="0.2">
      <c r="R372" s="3"/>
      <c r="S372" s="3"/>
      <c r="T372" s="3"/>
      <c r="U372" s="3"/>
      <c r="V372" s="3"/>
      <c r="W372" s="3"/>
      <c r="BD372" s="3"/>
      <c r="BE372" s="3"/>
      <c r="BF372" s="3"/>
      <c r="BG372" s="3"/>
      <c r="BH372" s="3"/>
      <c r="BI372" s="3"/>
      <c r="BJ372" s="42"/>
      <c r="BP372" s="3"/>
      <c r="BQ372" s="3"/>
      <c r="BR372" s="3"/>
    </row>
    <row r="373" spans="18:70" x14ac:dyDescent="0.2">
      <c r="R373" s="3"/>
      <c r="S373" s="3"/>
      <c r="T373" s="3"/>
      <c r="U373" s="3"/>
      <c r="V373" s="3"/>
      <c r="W373" s="3"/>
      <c r="BD373" s="3"/>
      <c r="BE373" s="3"/>
      <c r="BF373" s="3"/>
      <c r="BG373" s="3"/>
      <c r="BH373" s="3"/>
      <c r="BI373" s="3"/>
      <c r="BJ373" s="42"/>
      <c r="BP373" s="3"/>
      <c r="BQ373" s="3"/>
      <c r="BR373" s="3"/>
    </row>
    <row r="374" spans="18:70" x14ac:dyDescent="0.2">
      <c r="R374" s="3"/>
      <c r="S374" s="3"/>
      <c r="T374" s="3"/>
      <c r="U374" s="3"/>
      <c r="V374" s="3"/>
      <c r="W374" s="3"/>
      <c r="BD374" s="3"/>
      <c r="BE374" s="3"/>
      <c r="BF374" s="3"/>
      <c r="BG374" s="3"/>
      <c r="BH374" s="3"/>
      <c r="BI374" s="3"/>
      <c r="BJ374" s="42"/>
      <c r="BP374" s="3"/>
      <c r="BQ374" s="3"/>
      <c r="BR374" s="3"/>
    </row>
    <row r="375" spans="18:70" x14ac:dyDescent="0.2">
      <c r="R375" s="3"/>
      <c r="S375" s="3"/>
      <c r="T375" s="3"/>
      <c r="U375" s="3"/>
      <c r="V375" s="3"/>
      <c r="W375" s="3"/>
      <c r="BD375" s="3"/>
      <c r="BE375" s="3"/>
      <c r="BF375" s="3"/>
      <c r="BG375" s="3"/>
      <c r="BH375" s="3"/>
      <c r="BI375" s="3"/>
      <c r="BJ375" s="42"/>
      <c r="BP375" s="3"/>
      <c r="BQ375" s="3"/>
      <c r="BR375" s="3"/>
    </row>
    <row r="376" spans="18:70" x14ac:dyDescent="0.2">
      <c r="R376" s="3"/>
      <c r="S376" s="3"/>
      <c r="T376" s="3"/>
      <c r="U376" s="3"/>
      <c r="V376" s="3"/>
      <c r="W376" s="3"/>
      <c r="BD376" s="3"/>
      <c r="BE376" s="3"/>
      <c r="BF376" s="3"/>
      <c r="BG376" s="3"/>
      <c r="BH376" s="3"/>
      <c r="BI376" s="3"/>
      <c r="BJ376" s="42"/>
      <c r="BP376" s="3"/>
      <c r="BQ376" s="3"/>
      <c r="BR376" s="3"/>
    </row>
    <row r="377" spans="18:70" x14ac:dyDescent="0.2">
      <c r="R377" s="3"/>
      <c r="S377" s="3"/>
      <c r="T377" s="3"/>
      <c r="U377" s="3"/>
      <c r="V377" s="3"/>
      <c r="W377" s="3"/>
      <c r="BD377" s="3"/>
      <c r="BE377" s="3"/>
      <c r="BF377" s="3"/>
      <c r="BG377" s="3"/>
      <c r="BH377" s="3"/>
      <c r="BI377" s="3"/>
      <c r="BJ377" s="42"/>
      <c r="BP377" s="3"/>
      <c r="BQ377" s="3"/>
      <c r="BR377" s="3"/>
    </row>
    <row r="378" spans="18:70" x14ac:dyDescent="0.2">
      <c r="R378" s="3"/>
      <c r="S378" s="3"/>
      <c r="T378" s="3"/>
      <c r="U378" s="3"/>
      <c r="V378" s="3"/>
      <c r="W378" s="3"/>
      <c r="BD378" s="3"/>
      <c r="BE378" s="3"/>
      <c r="BF378" s="3"/>
      <c r="BG378" s="3"/>
      <c r="BH378" s="3"/>
      <c r="BI378" s="3"/>
      <c r="BJ378" s="42"/>
      <c r="BP378" s="3"/>
      <c r="BQ378" s="3"/>
      <c r="BR378" s="3"/>
    </row>
    <row r="379" spans="18:70" x14ac:dyDescent="0.2">
      <c r="R379" s="3"/>
      <c r="S379" s="3"/>
      <c r="T379" s="3"/>
      <c r="U379" s="3"/>
      <c r="V379" s="3"/>
      <c r="W379" s="3"/>
      <c r="BD379" s="3"/>
      <c r="BE379" s="3"/>
      <c r="BF379" s="3"/>
      <c r="BG379" s="3"/>
      <c r="BH379" s="3"/>
      <c r="BI379" s="3"/>
      <c r="BJ379" s="42"/>
      <c r="BP379" s="3"/>
      <c r="BQ379" s="3"/>
      <c r="BR379" s="3"/>
    </row>
    <row r="380" spans="18:70" x14ac:dyDescent="0.2">
      <c r="R380" s="3"/>
      <c r="S380" s="3"/>
      <c r="T380" s="3"/>
      <c r="U380" s="3"/>
      <c r="V380" s="3"/>
      <c r="W380" s="3"/>
      <c r="BD380" s="3"/>
      <c r="BE380" s="3"/>
      <c r="BF380" s="3"/>
      <c r="BG380" s="3"/>
      <c r="BH380" s="3"/>
      <c r="BI380" s="3"/>
      <c r="BJ380" s="42"/>
      <c r="BP380" s="3"/>
      <c r="BQ380" s="3"/>
      <c r="BR380" s="3"/>
    </row>
    <row r="381" spans="18:70" x14ac:dyDescent="0.2">
      <c r="R381" s="3"/>
      <c r="S381" s="3"/>
      <c r="T381" s="3"/>
      <c r="U381" s="3"/>
      <c r="V381" s="3"/>
      <c r="W381" s="3"/>
      <c r="BD381" s="3"/>
      <c r="BE381" s="3"/>
      <c r="BF381" s="3"/>
      <c r="BG381" s="3"/>
      <c r="BH381" s="3"/>
      <c r="BI381" s="3"/>
      <c r="BJ381" s="42"/>
      <c r="BP381" s="3"/>
      <c r="BQ381" s="3"/>
      <c r="BR381" s="3"/>
    </row>
    <row r="382" spans="18:70" x14ac:dyDescent="0.2">
      <c r="R382" s="3"/>
      <c r="S382" s="3"/>
      <c r="T382" s="3"/>
      <c r="U382" s="3"/>
      <c r="V382" s="3"/>
      <c r="W382" s="3"/>
      <c r="BD382" s="3"/>
      <c r="BE382" s="3"/>
      <c r="BF382" s="3"/>
      <c r="BG382" s="3"/>
      <c r="BH382" s="3"/>
      <c r="BI382" s="3"/>
      <c r="BJ382" s="42"/>
      <c r="BP382" s="3"/>
      <c r="BQ382" s="3"/>
      <c r="BR382" s="3"/>
    </row>
    <row r="383" spans="18:70" x14ac:dyDescent="0.2">
      <c r="R383" s="3"/>
      <c r="S383" s="3"/>
      <c r="T383" s="3"/>
      <c r="U383" s="3"/>
      <c r="V383" s="3"/>
      <c r="W383" s="3"/>
      <c r="BD383" s="3"/>
      <c r="BE383" s="3"/>
      <c r="BF383" s="3"/>
      <c r="BG383" s="3"/>
      <c r="BH383" s="3"/>
      <c r="BI383" s="3"/>
      <c r="BJ383" s="42"/>
      <c r="BP383" s="3"/>
      <c r="BQ383" s="3"/>
      <c r="BR383" s="3"/>
    </row>
    <row r="384" spans="18:70" x14ac:dyDescent="0.2">
      <c r="R384" s="3"/>
      <c r="S384" s="3"/>
      <c r="T384" s="3"/>
      <c r="U384" s="3"/>
      <c r="V384" s="3"/>
      <c r="W384" s="3"/>
      <c r="BD384" s="3"/>
      <c r="BE384" s="3"/>
      <c r="BF384" s="3"/>
      <c r="BG384" s="3"/>
      <c r="BH384" s="3"/>
      <c r="BI384" s="3"/>
      <c r="BJ384" s="42"/>
      <c r="BP384" s="3"/>
      <c r="BQ384" s="3"/>
      <c r="BR384" s="3"/>
    </row>
    <row r="385" spans="18:70" x14ac:dyDescent="0.2">
      <c r="R385" s="3"/>
      <c r="S385" s="3"/>
      <c r="T385" s="3"/>
      <c r="U385" s="3"/>
      <c r="V385" s="3"/>
      <c r="W385" s="3"/>
      <c r="BD385" s="3"/>
      <c r="BE385" s="3"/>
      <c r="BF385" s="3"/>
      <c r="BG385" s="3"/>
      <c r="BH385" s="3"/>
      <c r="BI385" s="3"/>
      <c r="BJ385" s="42"/>
      <c r="BP385" s="3"/>
      <c r="BQ385" s="3"/>
      <c r="BR385" s="3"/>
    </row>
    <row r="386" spans="18:70" x14ac:dyDescent="0.2">
      <c r="R386" s="3"/>
      <c r="S386" s="3"/>
      <c r="T386" s="3"/>
      <c r="U386" s="3"/>
      <c r="V386" s="3"/>
      <c r="W386" s="3"/>
      <c r="BD386" s="3"/>
      <c r="BE386" s="3"/>
      <c r="BF386" s="3"/>
      <c r="BG386" s="3"/>
      <c r="BH386" s="3"/>
      <c r="BI386" s="3"/>
      <c r="BJ386" s="42"/>
      <c r="BP386" s="3"/>
      <c r="BQ386" s="3"/>
      <c r="BR386" s="3"/>
    </row>
    <row r="387" spans="18:70" x14ac:dyDescent="0.2">
      <c r="R387" s="3"/>
      <c r="S387" s="3"/>
      <c r="T387" s="3"/>
      <c r="U387" s="3"/>
      <c r="V387" s="3"/>
      <c r="W387" s="3"/>
      <c r="BD387" s="3"/>
      <c r="BE387" s="3"/>
      <c r="BF387" s="3"/>
      <c r="BG387" s="3"/>
      <c r="BH387" s="3"/>
      <c r="BI387" s="3"/>
      <c r="BJ387" s="42"/>
      <c r="BP387" s="3"/>
      <c r="BQ387" s="3"/>
      <c r="BR387" s="3"/>
    </row>
    <row r="388" spans="18:70" x14ac:dyDescent="0.2">
      <c r="R388" s="3"/>
      <c r="S388" s="3"/>
      <c r="T388" s="3"/>
      <c r="U388" s="3"/>
      <c r="V388" s="3"/>
      <c r="W388" s="3"/>
      <c r="BD388" s="3"/>
      <c r="BE388" s="3"/>
      <c r="BF388" s="3"/>
      <c r="BG388" s="3"/>
      <c r="BH388" s="3"/>
      <c r="BI388" s="3"/>
      <c r="BJ388" s="42"/>
      <c r="BP388" s="3"/>
      <c r="BQ388" s="3"/>
      <c r="BR388" s="3"/>
    </row>
    <row r="389" spans="18:70" x14ac:dyDescent="0.2">
      <c r="R389" s="3"/>
      <c r="S389" s="3"/>
      <c r="T389" s="3"/>
      <c r="U389" s="3"/>
      <c r="V389" s="3"/>
      <c r="W389" s="3"/>
      <c r="BD389" s="3"/>
      <c r="BE389" s="3"/>
      <c r="BF389" s="3"/>
      <c r="BG389" s="3"/>
      <c r="BH389" s="3"/>
      <c r="BI389" s="3"/>
      <c r="BJ389" s="42"/>
      <c r="BP389" s="3"/>
      <c r="BQ389" s="3"/>
      <c r="BR389" s="3"/>
    </row>
    <row r="390" spans="18:70" x14ac:dyDescent="0.2">
      <c r="R390" s="3"/>
      <c r="S390" s="3"/>
      <c r="T390" s="3"/>
      <c r="U390" s="3"/>
      <c r="V390" s="3"/>
      <c r="W390" s="3"/>
      <c r="BD390" s="3"/>
      <c r="BE390" s="3"/>
      <c r="BF390" s="3"/>
      <c r="BG390" s="3"/>
      <c r="BH390" s="3"/>
      <c r="BI390" s="3"/>
      <c r="BJ390" s="42"/>
      <c r="BP390" s="3"/>
      <c r="BQ390" s="3"/>
      <c r="BR390" s="3"/>
    </row>
    <row r="391" spans="18:70" x14ac:dyDescent="0.2">
      <c r="R391" s="3"/>
      <c r="S391" s="3"/>
      <c r="T391" s="3"/>
      <c r="U391" s="3"/>
      <c r="V391" s="3"/>
      <c r="W391" s="3"/>
      <c r="BD391" s="3"/>
      <c r="BE391" s="3"/>
      <c r="BF391" s="3"/>
      <c r="BG391" s="3"/>
      <c r="BH391" s="3"/>
      <c r="BI391" s="3"/>
      <c r="BJ391" s="42"/>
      <c r="BP391" s="3"/>
      <c r="BQ391" s="3"/>
      <c r="BR391" s="3"/>
    </row>
    <row r="392" spans="18:70" x14ac:dyDescent="0.2">
      <c r="R392" s="3"/>
      <c r="S392" s="3"/>
      <c r="T392" s="3"/>
      <c r="U392" s="3"/>
      <c r="V392" s="3"/>
      <c r="W392" s="3"/>
      <c r="BD392" s="3"/>
      <c r="BE392" s="3"/>
      <c r="BF392" s="3"/>
      <c r="BG392" s="3"/>
      <c r="BH392" s="3"/>
      <c r="BI392" s="3"/>
      <c r="BJ392" s="42"/>
      <c r="BP392" s="3"/>
      <c r="BQ392" s="3"/>
      <c r="BR392" s="3"/>
    </row>
    <row r="393" spans="18:70" x14ac:dyDescent="0.2">
      <c r="R393" s="3"/>
      <c r="S393" s="3"/>
      <c r="T393" s="3"/>
      <c r="U393" s="3"/>
      <c r="V393" s="3"/>
      <c r="W393" s="3"/>
      <c r="BD393" s="3"/>
      <c r="BE393" s="3"/>
      <c r="BF393" s="3"/>
      <c r="BG393" s="3"/>
      <c r="BH393" s="3"/>
      <c r="BI393" s="3"/>
      <c r="BJ393" s="42"/>
      <c r="BP393" s="3"/>
      <c r="BQ393" s="3"/>
      <c r="BR393" s="3"/>
    </row>
    <row r="394" spans="18:70" x14ac:dyDescent="0.2">
      <c r="R394" s="3"/>
      <c r="S394" s="3"/>
      <c r="T394" s="3"/>
      <c r="U394" s="3"/>
      <c r="V394" s="3"/>
      <c r="W394" s="3"/>
      <c r="BD394" s="3"/>
      <c r="BE394" s="3"/>
      <c r="BF394" s="3"/>
      <c r="BG394" s="3"/>
      <c r="BH394" s="3"/>
      <c r="BI394" s="3"/>
      <c r="BJ394" s="42"/>
      <c r="BP394" s="3"/>
      <c r="BQ394" s="3"/>
      <c r="BR394" s="3"/>
    </row>
    <row r="395" spans="18:70" x14ac:dyDescent="0.2">
      <c r="R395" s="3"/>
      <c r="S395" s="3"/>
      <c r="T395" s="3"/>
      <c r="U395" s="3"/>
      <c r="V395" s="3"/>
      <c r="W395" s="3"/>
      <c r="BD395" s="3"/>
      <c r="BE395" s="3"/>
      <c r="BF395" s="3"/>
      <c r="BG395" s="3"/>
      <c r="BH395" s="3"/>
      <c r="BI395" s="3"/>
      <c r="BJ395" s="42"/>
      <c r="BP395" s="3"/>
      <c r="BQ395" s="3"/>
      <c r="BR395" s="3"/>
    </row>
    <row r="396" spans="18:70" x14ac:dyDescent="0.2">
      <c r="R396" s="3"/>
      <c r="S396" s="3"/>
      <c r="T396" s="3"/>
      <c r="U396" s="3"/>
      <c r="V396" s="3"/>
      <c r="W396" s="3"/>
      <c r="BD396" s="3"/>
      <c r="BE396" s="3"/>
      <c r="BF396" s="3"/>
      <c r="BG396" s="3"/>
      <c r="BH396" s="3"/>
      <c r="BI396" s="3"/>
      <c r="BJ396" s="42"/>
      <c r="BP396" s="3"/>
      <c r="BQ396" s="3"/>
      <c r="BR396" s="3"/>
    </row>
    <row r="397" spans="18:70" x14ac:dyDescent="0.2">
      <c r="R397" s="3"/>
      <c r="S397" s="3"/>
      <c r="T397" s="3"/>
      <c r="U397" s="3"/>
      <c r="V397" s="3"/>
      <c r="W397" s="3"/>
      <c r="BD397" s="3"/>
      <c r="BE397" s="3"/>
      <c r="BF397" s="3"/>
      <c r="BG397" s="3"/>
      <c r="BH397" s="3"/>
      <c r="BI397" s="3"/>
      <c r="BJ397" s="42"/>
      <c r="BP397" s="3"/>
      <c r="BQ397" s="3"/>
      <c r="BR397" s="3"/>
    </row>
    <row r="398" spans="18:70" x14ac:dyDescent="0.2">
      <c r="R398" s="3"/>
      <c r="S398" s="3"/>
      <c r="T398" s="3"/>
      <c r="U398" s="3"/>
      <c r="V398" s="3"/>
      <c r="W398" s="3"/>
      <c r="BD398" s="3"/>
      <c r="BE398" s="3"/>
      <c r="BF398" s="3"/>
      <c r="BG398" s="3"/>
      <c r="BH398" s="3"/>
      <c r="BI398" s="3"/>
      <c r="BJ398" s="42"/>
      <c r="BP398" s="3"/>
      <c r="BQ398" s="3"/>
      <c r="BR398" s="3"/>
    </row>
    <row r="399" spans="18:70" x14ac:dyDescent="0.2">
      <c r="R399" s="3"/>
      <c r="S399" s="3"/>
      <c r="T399" s="3"/>
      <c r="U399" s="3"/>
      <c r="V399" s="3"/>
      <c r="W399" s="3"/>
      <c r="BD399" s="3"/>
      <c r="BE399" s="3"/>
      <c r="BF399" s="3"/>
      <c r="BG399" s="3"/>
      <c r="BH399" s="3"/>
      <c r="BI399" s="3"/>
      <c r="BJ399" s="42"/>
      <c r="BP399" s="3"/>
      <c r="BQ399" s="3"/>
      <c r="BR399" s="3"/>
    </row>
    <row r="400" spans="18:70" x14ac:dyDescent="0.2">
      <c r="R400" s="3"/>
      <c r="S400" s="3"/>
      <c r="T400" s="3"/>
      <c r="U400" s="3"/>
      <c r="V400" s="3"/>
      <c r="W400" s="3"/>
      <c r="BD400" s="3"/>
      <c r="BE400" s="3"/>
      <c r="BF400" s="3"/>
      <c r="BG400" s="3"/>
      <c r="BH400" s="3"/>
      <c r="BI400" s="3"/>
      <c r="BJ400" s="42"/>
      <c r="BP400" s="3"/>
      <c r="BQ400" s="3"/>
      <c r="BR400" s="3"/>
    </row>
    <row r="401" spans="18:70" x14ac:dyDescent="0.2">
      <c r="R401" s="3"/>
      <c r="S401" s="3"/>
      <c r="T401" s="3"/>
      <c r="U401" s="3"/>
      <c r="V401" s="3"/>
      <c r="W401" s="3"/>
      <c r="BD401" s="3"/>
      <c r="BE401" s="3"/>
      <c r="BF401" s="3"/>
      <c r="BG401" s="3"/>
      <c r="BH401" s="3"/>
      <c r="BI401" s="3"/>
      <c r="BJ401" s="42"/>
      <c r="BP401" s="3"/>
      <c r="BQ401" s="3"/>
      <c r="BR401" s="3"/>
    </row>
    <row r="402" spans="18:70" x14ac:dyDescent="0.2">
      <c r="R402" s="3"/>
      <c r="S402" s="3"/>
      <c r="T402" s="3"/>
      <c r="U402" s="3"/>
      <c r="V402" s="3"/>
      <c r="W402" s="3"/>
      <c r="BD402" s="3"/>
      <c r="BE402" s="3"/>
      <c r="BF402" s="3"/>
      <c r="BG402" s="3"/>
      <c r="BH402" s="3"/>
      <c r="BI402" s="3"/>
      <c r="BJ402" s="42"/>
      <c r="BP402" s="3"/>
      <c r="BQ402" s="3"/>
      <c r="BR402" s="3"/>
    </row>
    <row r="403" spans="18:70" x14ac:dyDescent="0.2">
      <c r="R403" s="3"/>
      <c r="S403" s="3"/>
      <c r="T403" s="3"/>
      <c r="U403" s="3"/>
      <c r="V403" s="3"/>
      <c r="W403" s="3"/>
      <c r="BD403" s="3"/>
      <c r="BE403" s="3"/>
      <c r="BF403" s="3"/>
      <c r="BG403" s="3"/>
      <c r="BH403" s="3"/>
      <c r="BI403" s="3"/>
      <c r="BJ403" s="42"/>
      <c r="BP403" s="3"/>
      <c r="BQ403" s="3"/>
      <c r="BR403" s="3"/>
    </row>
    <row r="404" spans="18:70" x14ac:dyDescent="0.2">
      <c r="R404" s="3"/>
      <c r="S404" s="3"/>
      <c r="T404" s="3"/>
      <c r="U404" s="3"/>
      <c r="V404" s="3"/>
      <c r="W404" s="3"/>
      <c r="BD404" s="3"/>
      <c r="BE404" s="3"/>
      <c r="BF404" s="3"/>
      <c r="BG404" s="3"/>
      <c r="BH404" s="3"/>
      <c r="BI404" s="3"/>
      <c r="BJ404" s="42"/>
      <c r="BP404" s="3"/>
      <c r="BQ404" s="3"/>
      <c r="BR404" s="3"/>
    </row>
    <row r="405" spans="18:70" x14ac:dyDescent="0.2">
      <c r="R405" s="3"/>
      <c r="S405" s="3"/>
      <c r="T405" s="3"/>
      <c r="U405" s="3"/>
      <c r="V405" s="3"/>
      <c r="W405" s="3"/>
      <c r="BD405" s="3"/>
      <c r="BE405" s="3"/>
      <c r="BF405" s="3"/>
      <c r="BG405" s="3"/>
      <c r="BH405" s="3"/>
      <c r="BI405" s="3"/>
      <c r="BJ405" s="42"/>
      <c r="BP405" s="3"/>
      <c r="BQ405" s="3"/>
      <c r="BR405" s="3"/>
    </row>
    <row r="406" spans="18:70" x14ac:dyDescent="0.2">
      <c r="R406" s="3"/>
      <c r="S406" s="3"/>
      <c r="T406" s="3"/>
      <c r="U406" s="3"/>
      <c r="V406" s="3"/>
      <c r="W406" s="3"/>
      <c r="BD406" s="3"/>
      <c r="BE406" s="3"/>
      <c r="BF406" s="3"/>
      <c r="BG406" s="3"/>
      <c r="BH406" s="3"/>
      <c r="BI406" s="3"/>
      <c r="BJ406" s="42"/>
      <c r="BP406" s="3"/>
      <c r="BQ406" s="3"/>
      <c r="BR406" s="3"/>
    </row>
    <row r="407" spans="18:70" x14ac:dyDescent="0.2">
      <c r="R407" s="3"/>
      <c r="S407" s="3"/>
      <c r="T407" s="3"/>
      <c r="U407" s="3"/>
      <c r="V407" s="3"/>
      <c r="W407" s="3"/>
      <c r="BD407" s="3"/>
      <c r="BE407" s="3"/>
      <c r="BF407" s="3"/>
      <c r="BG407" s="3"/>
      <c r="BH407" s="3"/>
      <c r="BI407" s="3"/>
      <c r="BJ407" s="42"/>
      <c r="BP407" s="3"/>
      <c r="BQ407" s="3"/>
      <c r="BR407" s="3"/>
    </row>
    <row r="408" spans="18:70" x14ac:dyDescent="0.2">
      <c r="R408" s="3"/>
      <c r="S408" s="3"/>
      <c r="T408" s="3"/>
      <c r="U408" s="3"/>
      <c r="V408" s="3"/>
      <c r="W408" s="3"/>
      <c r="BD408" s="3"/>
      <c r="BE408" s="3"/>
      <c r="BF408" s="3"/>
      <c r="BG408" s="3"/>
      <c r="BH408" s="3"/>
      <c r="BI408" s="3"/>
      <c r="BJ408" s="42"/>
      <c r="BP408" s="3"/>
      <c r="BQ408" s="3"/>
      <c r="BR408" s="3"/>
    </row>
    <row r="409" spans="18:70" x14ac:dyDescent="0.2">
      <c r="R409" s="3"/>
      <c r="S409" s="3"/>
      <c r="T409" s="3"/>
      <c r="U409" s="3"/>
      <c r="V409" s="3"/>
      <c r="W409" s="3"/>
      <c r="BD409" s="3"/>
      <c r="BE409" s="3"/>
      <c r="BF409" s="3"/>
      <c r="BG409" s="3"/>
      <c r="BH409" s="3"/>
      <c r="BI409" s="3"/>
      <c r="BJ409" s="42"/>
      <c r="BP409" s="3"/>
      <c r="BQ409" s="3"/>
      <c r="BR409" s="3"/>
    </row>
    <row r="410" spans="18:70" x14ac:dyDescent="0.2">
      <c r="R410" s="3"/>
      <c r="S410" s="3"/>
      <c r="T410" s="3"/>
      <c r="U410" s="3"/>
      <c r="V410" s="3"/>
      <c r="W410" s="3"/>
      <c r="BD410" s="3"/>
      <c r="BE410" s="3"/>
      <c r="BF410" s="3"/>
      <c r="BG410" s="3"/>
      <c r="BH410" s="3"/>
      <c r="BI410" s="3"/>
      <c r="BJ410" s="42"/>
      <c r="BP410" s="3"/>
      <c r="BQ410" s="3"/>
      <c r="BR410" s="3"/>
    </row>
    <row r="411" spans="18:70" x14ac:dyDescent="0.2">
      <c r="R411" s="3"/>
      <c r="S411" s="3"/>
      <c r="T411" s="3"/>
      <c r="U411" s="3"/>
      <c r="V411" s="3"/>
      <c r="W411" s="3"/>
      <c r="BD411" s="3"/>
      <c r="BE411" s="3"/>
      <c r="BF411" s="3"/>
      <c r="BG411" s="3"/>
      <c r="BH411" s="3"/>
      <c r="BI411" s="3"/>
      <c r="BJ411" s="42"/>
      <c r="BP411" s="3"/>
      <c r="BQ411" s="3"/>
      <c r="BR411" s="3"/>
    </row>
    <row r="412" spans="18:70" x14ac:dyDescent="0.2">
      <c r="R412" s="3"/>
      <c r="S412" s="3"/>
      <c r="T412" s="3"/>
      <c r="U412" s="3"/>
      <c r="V412" s="3"/>
      <c r="W412" s="3"/>
      <c r="BD412" s="3"/>
      <c r="BE412" s="3"/>
      <c r="BF412" s="3"/>
      <c r="BG412" s="3"/>
      <c r="BH412" s="3"/>
      <c r="BI412" s="3"/>
      <c r="BJ412" s="42"/>
      <c r="BP412" s="3"/>
      <c r="BQ412" s="3"/>
      <c r="BR412" s="3"/>
    </row>
    <row r="413" spans="18:70" x14ac:dyDescent="0.2">
      <c r="R413" s="3"/>
      <c r="S413" s="3"/>
      <c r="T413" s="3"/>
      <c r="U413" s="3"/>
      <c r="V413" s="3"/>
      <c r="W413" s="3"/>
      <c r="BD413" s="3"/>
      <c r="BE413" s="3"/>
      <c r="BF413" s="3"/>
      <c r="BG413" s="3"/>
      <c r="BH413" s="3"/>
      <c r="BI413" s="3"/>
      <c r="BJ413" s="42"/>
      <c r="BP413" s="3"/>
      <c r="BQ413" s="3"/>
      <c r="BR413" s="3"/>
    </row>
    <row r="414" spans="18:70" x14ac:dyDescent="0.2">
      <c r="R414" s="3"/>
      <c r="S414" s="3"/>
      <c r="T414" s="3"/>
      <c r="U414" s="3"/>
      <c r="V414" s="3"/>
      <c r="W414" s="3"/>
      <c r="BD414" s="3"/>
      <c r="BE414" s="3"/>
      <c r="BF414" s="3"/>
      <c r="BG414" s="3"/>
      <c r="BH414" s="3"/>
      <c r="BI414" s="3"/>
      <c r="BJ414" s="42"/>
      <c r="BP414" s="3"/>
      <c r="BQ414" s="3"/>
      <c r="BR414" s="3"/>
    </row>
    <row r="415" spans="18:70" x14ac:dyDescent="0.2">
      <c r="R415" s="3"/>
      <c r="S415" s="3"/>
      <c r="T415" s="3"/>
      <c r="U415" s="3"/>
      <c r="V415" s="3"/>
      <c r="W415" s="3"/>
      <c r="BD415" s="3"/>
      <c r="BE415" s="3"/>
      <c r="BF415" s="3"/>
      <c r="BG415" s="3"/>
      <c r="BH415" s="3"/>
      <c r="BI415" s="3"/>
      <c r="BJ415" s="42"/>
      <c r="BP415" s="3"/>
      <c r="BQ415" s="3"/>
      <c r="BR415" s="3"/>
    </row>
    <row r="416" spans="18:70" x14ac:dyDescent="0.2">
      <c r="R416" s="3"/>
      <c r="S416" s="3"/>
      <c r="T416" s="3"/>
      <c r="U416" s="3"/>
      <c r="V416" s="3"/>
      <c r="W416" s="3"/>
      <c r="BD416" s="3"/>
      <c r="BE416" s="3"/>
      <c r="BF416" s="3"/>
      <c r="BG416" s="3"/>
      <c r="BH416" s="3"/>
      <c r="BI416" s="3"/>
      <c r="BJ416" s="42"/>
      <c r="BP416" s="3"/>
      <c r="BQ416" s="3"/>
      <c r="BR416" s="3"/>
    </row>
    <row r="417" spans="18:70" x14ac:dyDescent="0.2">
      <c r="R417" s="3"/>
      <c r="S417" s="3"/>
      <c r="T417" s="3"/>
      <c r="U417" s="3"/>
      <c r="V417" s="3"/>
      <c r="W417" s="3"/>
      <c r="BD417" s="3"/>
      <c r="BE417" s="3"/>
      <c r="BF417" s="3"/>
      <c r="BG417" s="3"/>
      <c r="BH417" s="3"/>
      <c r="BI417" s="3"/>
      <c r="BJ417" s="42"/>
      <c r="BP417" s="3"/>
      <c r="BQ417" s="3"/>
      <c r="BR417" s="3"/>
    </row>
    <row r="418" spans="18:70" x14ac:dyDescent="0.2">
      <c r="R418" s="3"/>
      <c r="S418" s="3"/>
      <c r="T418" s="3"/>
      <c r="U418" s="3"/>
      <c r="V418" s="3"/>
      <c r="W418" s="3"/>
      <c r="BD418" s="3"/>
      <c r="BE418" s="3"/>
      <c r="BF418" s="3"/>
      <c r="BG418" s="3"/>
      <c r="BH418" s="3"/>
      <c r="BI418" s="3"/>
      <c r="BJ418" s="42"/>
      <c r="BP418" s="3"/>
      <c r="BQ418" s="3"/>
      <c r="BR418" s="3"/>
    </row>
    <row r="419" spans="18:70" x14ac:dyDescent="0.2">
      <c r="R419" s="3"/>
      <c r="S419" s="3"/>
      <c r="T419" s="3"/>
      <c r="U419" s="3"/>
      <c r="V419" s="3"/>
      <c r="W419" s="3"/>
      <c r="BD419" s="3"/>
      <c r="BE419" s="3"/>
      <c r="BF419" s="3"/>
      <c r="BG419" s="3"/>
      <c r="BH419" s="3"/>
      <c r="BI419" s="3"/>
      <c r="BJ419" s="42"/>
      <c r="BP419" s="3"/>
      <c r="BQ419" s="3"/>
      <c r="BR419" s="3"/>
    </row>
    <row r="420" spans="18:70" x14ac:dyDescent="0.2">
      <c r="R420" s="3"/>
      <c r="S420" s="3"/>
      <c r="T420" s="3"/>
      <c r="U420" s="3"/>
      <c r="V420" s="3"/>
      <c r="W420" s="3"/>
      <c r="BD420" s="3"/>
      <c r="BE420" s="3"/>
      <c r="BF420" s="3"/>
      <c r="BG420" s="3"/>
      <c r="BH420" s="3"/>
      <c r="BI420" s="3"/>
      <c r="BJ420" s="42"/>
      <c r="BP420" s="3"/>
      <c r="BQ420" s="3"/>
      <c r="BR420" s="3"/>
    </row>
    <row r="421" spans="18:70" x14ac:dyDescent="0.2">
      <c r="R421" s="3"/>
      <c r="S421" s="3"/>
      <c r="T421" s="3"/>
      <c r="U421" s="3"/>
      <c r="V421" s="3"/>
      <c r="W421" s="3"/>
      <c r="BD421" s="3"/>
      <c r="BE421" s="3"/>
      <c r="BF421" s="3"/>
      <c r="BG421" s="3"/>
      <c r="BH421" s="3"/>
      <c r="BI421" s="3"/>
      <c r="BJ421" s="42"/>
      <c r="BP421" s="3"/>
      <c r="BQ421" s="3"/>
      <c r="BR421" s="3"/>
    </row>
    <row r="422" spans="18:70" x14ac:dyDescent="0.2">
      <c r="R422" s="3"/>
      <c r="S422" s="3"/>
      <c r="T422" s="3"/>
      <c r="U422" s="3"/>
      <c r="V422" s="3"/>
      <c r="W422" s="3"/>
      <c r="BD422" s="3"/>
      <c r="BE422" s="3"/>
      <c r="BF422" s="3"/>
      <c r="BG422" s="3"/>
      <c r="BH422" s="3"/>
      <c r="BI422" s="3"/>
      <c r="BJ422" s="42"/>
      <c r="BP422" s="3"/>
      <c r="BQ422" s="3"/>
      <c r="BR422" s="3"/>
    </row>
    <row r="423" spans="18:70" x14ac:dyDescent="0.2">
      <c r="R423" s="3"/>
      <c r="S423" s="3"/>
      <c r="T423" s="3"/>
      <c r="U423" s="3"/>
      <c r="V423" s="3"/>
      <c r="W423" s="3"/>
      <c r="BD423" s="3"/>
      <c r="BE423" s="3"/>
      <c r="BF423" s="3"/>
      <c r="BG423" s="3"/>
      <c r="BH423" s="3"/>
      <c r="BI423" s="3"/>
      <c r="BJ423" s="42"/>
      <c r="BP423" s="3"/>
      <c r="BQ423" s="3"/>
      <c r="BR423" s="3"/>
    </row>
    <row r="424" spans="18:70" x14ac:dyDescent="0.2">
      <c r="R424" s="3"/>
      <c r="S424" s="3"/>
      <c r="T424" s="3"/>
      <c r="U424" s="3"/>
      <c r="V424" s="3"/>
      <c r="W424" s="3"/>
      <c r="BD424" s="3"/>
      <c r="BE424" s="3"/>
      <c r="BF424" s="3"/>
      <c r="BG424" s="3"/>
      <c r="BH424" s="3"/>
      <c r="BI424" s="3"/>
      <c r="BJ424" s="42"/>
      <c r="BP424" s="3"/>
      <c r="BQ424" s="3"/>
      <c r="BR424" s="3"/>
    </row>
    <row r="425" spans="18:70" x14ac:dyDescent="0.2">
      <c r="R425" s="3"/>
      <c r="S425" s="3"/>
      <c r="T425" s="3"/>
      <c r="U425" s="3"/>
      <c r="V425" s="3"/>
      <c r="W425" s="3"/>
      <c r="BD425" s="3"/>
      <c r="BE425" s="3"/>
      <c r="BF425" s="3"/>
      <c r="BG425" s="3"/>
      <c r="BH425" s="3"/>
      <c r="BI425" s="3"/>
      <c r="BJ425" s="42"/>
      <c r="BP425" s="3"/>
      <c r="BQ425" s="3"/>
      <c r="BR425" s="3"/>
    </row>
    <row r="426" spans="18:70" x14ac:dyDescent="0.2">
      <c r="R426" s="3"/>
      <c r="S426" s="3"/>
      <c r="T426" s="3"/>
      <c r="U426" s="3"/>
      <c r="V426" s="3"/>
      <c r="W426" s="3"/>
      <c r="BD426" s="3"/>
      <c r="BE426" s="3"/>
      <c r="BF426" s="3"/>
      <c r="BG426" s="3"/>
      <c r="BH426" s="3"/>
      <c r="BI426" s="3"/>
      <c r="BJ426" s="42"/>
      <c r="BP426" s="3"/>
      <c r="BQ426" s="3"/>
      <c r="BR426" s="3"/>
    </row>
    <row r="427" spans="18:70" x14ac:dyDescent="0.2">
      <c r="R427" s="3"/>
      <c r="S427" s="3"/>
      <c r="T427" s="3"/>
      <c r="U427" s="3"/>
      <c r="V427" s="3"/>
      <c r="W427" s="3"/>
      <c r="BD427" s="3"/>
      <c r="BE427" s="3"/>
      <c r="BF427" s="3"/>
      <c r="BG427" s="3"/>
      <c r="BH427" s="3"/>
      <c r="BI427" s="3"/>
      <c r="BJ427" s="42"/>
      <c r="BP427" s="3"/>
      <c r="BQ427" s="3"/>
      <c r="BR427" s="3"/>
    </row>
    <row r="428" spans="18:70" x14ac:dyDescent="0.2">
      <c r="R428" s="3"/>
      <c r="S428" s="3"/>
      <c r="T428" s="3"/>
      <c r="U428" s="3"/>
      <c r="V428" s="3"/>
      <c r="W428" s="3"/>
      <c r="BD428" s="3"/>
      <c r="BE428" s="3"/>
      <c r="BF428" s="3"/>
      <c r="BG428" s="3"/>
      <c r="BH428" s="3"/>
      <c r="BI428" s="3"/>
      <c r="BJ428" s="42"/>
      <c r="BP428" s="3"/>
      <c r="BQ428" s="3"/>
      <c r="BR428" s="3"/>
    </row>
    <row r="429" spans="18:70" x14ac:dyDescent="0.2">
      <c r="R429" s="3"/>
      <c r="S429" s="3"/>
      <c r="T429" s="3"/>
      <c r="U429" s="3"/>
      <c r="V429" s="3"/>
      <c r="W429" s="3"/>
      <c r="BD429" s="3"/>
      <c r="BE429" s="3"/>
      <c r="BF429" s="3"/>
      <c r="BG429" s="3"/>
      <c r="BH429" s="3"/>
      <c r="BI429" s="3"/>
      <c r="BJ429" s="42"/>
      <c r="BP429" s="3"/>
      <c r="BQ429" s="3"/>
      <c r="BR429" s="3"/>
    </row>
    <row r="430" spans="18:70" x14ac:dyDescent="0.2">
      <c r="R430" s="3"/>
      <c r="S430" s="3"/>
      <c r="T430" s="3"/>
      <c r="U430" s="3"/>
      <c r="V430" s="3"/>
      <c r="W430" s="3"/>
      <c r="BD430" s="3"/>
      <c r="BE430" s="3"/>
      <c r="BF430" s="3"/>
      <c r="BG430" s="3"/>
      <c r="BH430" s="3"/>
      <c r="BI430" s="3"/>
      <c r="BJ430" s="42"/>
      <c r="BP430" s="3"/>
      <c r="BQ430" s="3"/>
      <c r="BR430" s="3"/>
    </row>
    <row r="431" spans="18:70" x14ac:dyDescent="0.2">
      <c r="R431" s="3"/>
      <c r="S431" s="3"/>
      <c r="T431" s="3"/>
      <c r="U431" s="3"/>
      <c r="V431" s="3"/>
      <c r="W431" s="3"/>
      <c r="BD431" s="3"/>
      <c r="BE431" s="3"/>
      <c r="BF431" s="3"/>
      <c r="BG431" s="3"/>
      <c r="BH431" s="3"/>
      <c r="BI431" s="3"/>
      <c r="BJ431" s="42"/>
      <c r="BP431" s="3"/>
      <c r="BQ431" s="3"/>
      <c r="BR431" s="3"/>
    </row>
    <row r="432" spans="18:70" x14ac:dyDescent="0.2">
      <c r="R432" s="3"/>
      <c r="S432" s="3"/>
      <c r="T432" s="3"/>
      <c r="U432" s="3"/>
      <c r="V432" s="3"/>
      <c r="W432" s="3"/>
      <c r="BD432" s="3"/>
      <c r="BE432" s="3"/>
      <c r="BF432" s="3"/>
      <c r="BG432" s="3"/>
      <c r="BH432" s="3"/>
      <c r="BI432" s="3"/>
      <c r="BJ432" s="42"/>
      <c r="BP432" s="3"/>
      <c r="BQ432" s="3"/>
      <c r="BR432" s="3"/>
    </row>
    <row r="433" spans="18:70" x14ac:dyDescent="0.2">
      <c r="R433" s="3"/>
      <c r="S433" s="3"/>
      <c r="T433" s="3"/>
      <c r="U433" s="3"/>
      <c r="V433" s="3"/>
      <c r="W433" s="3"/>
      <c r="BD433" s="3"/>
      <c r="BE433" s="3"/>
      <c r="BF433" s="3"/>
      <c r="BG433" s="3"/>
      <c r="BH433" s="3"/>
      <c r="BI433" s="3"/>
      <c r="BJ433" s="42"/>
      <c r="BP433" s="3"/>
      <c r="BQ433" s="3"/>
      <c r="BR433" s="3"/>
    </row>
    <row r="434" spans="18:70" x14ac:dyDescent="0.2">
      <c r="R434" s="3"/>
      <c r="S434" s="3"/>
      <c r="T434" s="3"/>
      <c r="U434" s="3"/>
      <c r="V434" s="3"/>
      <c r="W434" s="3"/>
      <c r="BD434" s="3"/>
      <c r="BE434" s="3"/>
      <c r="BF434" s="3"/>
      <c r="BG434" s="3"/>
      <c r="BH434" s="3"/>
      <c r="BI434" s="3"/>
      <c r="BJ434" s="42"/>
      <c r="BP434" s="3"/>
      <c r="BQ434" s="3"/>
      <c r="BR434" s="3"/>
    </row>
    <row r="435" spans="18:70" x14ac:dyDescent="0.2">
      <c r="R435" s="3"/>
      <c r="S435" s="3"/>
      <c r="T435" s="3"/>
      <c r="U435" s="3"/>
      <c r="V435" s="3"/>
      <c r="W435" s="3"/>
      <c r="BD435" s="3"/>
      <c r="BE435" s="3"/>
      <c r="BF435" s="3"/>
      <c r="BG435" s="3"/>
      <c r="BH435" s="3"/>
      <c r="BI435" s="3"/>
      <c r="BJ435" s="42"/>
      <c r="BP435" s="3"/>
      <c r="BQ435" s="3"/>
      <c r="BR435" s="3"/>
    </row>
    <row r="436" spans="18:70" x14ac:dyDescent="0.2">
      <c r="R436" s="3"/>
      <c r="S436" s="3"/>
      <c r="T436" s="3"/>
      <c r="U436" s="3"/>
      <c r="V436" s="3"/>
      <c r="W436" s="3"/>
      <c r="BD436" s="3"/>
      <c r="BE436" s="3"/>
      <c r="BF436" s="3"/>
      <c r="BG436" s="3"/>
      <c r="BH436" s="3"/>
      <c r="BI436" s="3"/>
      <c r="BJ436" s="42"/>
      <c r="BP436" s="3"/>
      <c r="BQ436" s="3"/>
      <c r="BR436" s="3"/>
    </row>
    <row r="437" spans="18:70" x14ac:dyDescent="0.2">
      <c r="R437" s="3"/>
      <c r="S437" s="3"/>
      <c r="T437" s="3"/>
      <c r="U437" s="3"/>
      <c r="V437" s="3"/>
      <c r="W437" s="3"/>
      <c r="BD437" s="3"/>
      <c r="BE437" s="3"/>
      <c r="BF437" s="3"/>
      <c r="BG437" s="3"/>
      <c r="BH437" s="3"/>
      <c r="BI437" s="3"/>
      <c r="BJ437" s="42"/>
      <c r="BP437" s="3"/>
      <c r="BQ437" s="3"/>
      <c r="BR437" s="3"/>
    </row>
    <row r="438" spans="18:70" x14ac:dyDescent="0.2">
      <c r="R438" s="3"/>
      <c r="S438" s="3"/>
      <c r="T438" s="3"/>
      <c r="U438" s="3"/>
      <c r="V438" s="3"/>
      <c r="W438" s="3"/>
      <c r="BD438" s="3"/>
      <c r="BE438" s="3"/>
      <c r="BF438" s="3"/>
      <c r="BG438" s="3"/>
      <c r="BH438" s="3"/>
      <c r="BI438" s="3"/>
      <c r="BJ438" s="42"/>
      <c r="BP438" s="3"/>
      <c r="BQ438" s="3"/>
      <c r="BR438" s="3"/>
    </row>
    <row r="439" spans="18:70" x14ac:dyDescent="0.2">
      <c r="R439" s="3"/>
      <c r="S439" s="3"/>
      <c r="T439" s="3"/>
      <c r="U439" s="3"/>
      <c r="V439" s="3"/>
      <c r="W439" s="3"/>
      <c r="BD439" s="3"/>
      <c r="BE439" s="3"/>
      <c r="BF439" s="3"/>
      <c r="BG439" s="3"/>
      <c r="BH439" s="3"/>
      <c r="BI439" s="3"/>
      <c r="BJ439" s="42"/>
      <c r="BP439" s="3"/>
      <c r="BQ439" s="3"/>
      <c r="BR439" s="3"/>
    </row>
    <row r="440" spans="18:70" x14ac:dyDescent="0.2">
      <c r="R440" s="3"/>
      <c r="S440" s="3"/>
      <c r="T440" s="3"/>
      <c r="U440" s="3"/>
      <c r="V440" s="3"/>
      <c r="W440" s="3"/>
      <c r="BD440" s="3"/>
      <c r="BE440" s="3"/>
      <c r="BF440" s="3"/>
      <c r="BG440" s="3"/>
      <c r="BH440" s="3"/>
      <c r="BI440" s="3"/>
      <c r="BJ440" s="42"/>
      <c r="BP440" s="3"/>
      <c r="BQ440" s="3"/>
      <c r="BR440" s="3"/>
    </row>
    <row r="441" spans="18:70" x14ac:dyDescent="0.2">
      <c r="R441" s="3"/>
      <c r="S441" s="3"/>
      <c r="T441" s="3"/>
      <c r="U441" s="3"/>
      <c r="V441" s="3"/>
      <c r="W441" s="3"/>
      <c r="BD441" s="3"/>
      <c r="BE441" s="3"/>
      <c r="BF441" s="3"/>
      <c r="BG441" s="3"/>
      <c r="BH441" s="3"/>
      <c r="BI441" s="3"/>
      <c r="BJ441" s="42"/>
      <c r="BP441" s="3"/>
      <c r="BQ441" s="3"/>
      <c r="BR441" s="3"/>
    </row>
    <row r="442" spans="18:70" x14ac:dyDescent="0.2">
      <c r="R442" s="3"/>
      <c r="S442" s="3"/>
      <c r="T442" s="3"/>
      <c r="U442" s="3"/>
      <c r="V442" s="3"/>
      <c r="W442" s="3"/>
      <c r="BD442" s="3"/>
      <c r="BE442" s="3"/>
      <c r="BF442" s="3"/>
      <c r="BG442" s="3"/>
      <c r="BH442" s="3"/>
      <c r="BI442" s="3"/>
      <c r="BJ442" s="42"/>
      <c r="BP442" s="3"/>
      <c r="BQ442" s="3"/>
      <c r="BR442" s="3"/>
    </row>
    <row r="443" spans="18:70" x14ac:dyDescent="0.2">
      <c r="R443" s="3"/>
      <c r="S443" s="3"/>
      <c r="T443" s="3"/>
      <c r="U443" s="3"/>
      <c r="V443" s="3"/>
      <c r="W443" s="3"/>
      <c r="BD443" s="3"/>
      <c r="BE443" s="3"/>
      <c r="BF443" s="3"/>
      <c r="BG443" s="3"/>
      <c r="BH443" s="3"/>
      <c r="BI443" s="3"/>
      <c r="BJ443" s="42"/>
      <c r="BP443" s="3"/>
      <c r="BQ443" s="3"/>
      <c r="BR443" s="3"/>
    </row>
    <row r="444" spans="18:70" x14ac:dyDescent="0.2">
      <c r="R444" s="3"/>
      <c r="S444" s="3"/>
      <c r="T444" s="3"/>
      <c r="U444" s="3"/>
      <c r="V444" s="3"/>
      <c r="W444" s="3"/>
      <c r="BD444" s="3"/>
      <c r="BE444" s="3"/>
      <c r="BF444" s="3"/>
      <c r="BG444" s="3"/>
      <c r="BH444" s="3"/>
      <c r="BI444" s="3"/>
      <c r="BJ444" s="42"/>
      <c r="BP444" s="3"/>
      <c r="BQ444" s="3"/>
      <c r="BR444" s="3"/>
    </row>
    <row r="445" spans="18:70" x14ac:dyDescent="0.2">
      <c r="R445" s="3"/>
      <c r="S445" s="3"/>
      <c r="T445" s="3"/>
      <c r="U445" s="3"/>
      <c r="V445" s="3"/>
      <c r="W445" s="3"/>
      <c r="BD445" s="3"/>
      <c r="BE445" s="3"/>
      <c r="BF445" s="3"/>
      <c r="BG445" s="3"/>
      <c r="BH445" s="3"/>
      <c r="BI445" s="3"/>
      <c r="BJ445" s="42"/>
      <c r="BP445" s="3"/>
      <c r="BQ445" s="3"/>
      <c r="BR445" s="3"/>
    </row>
    <row r="446" spans="18:70" x14ac:dyDescent="0.2">
      <c r="R446" s="3"/>
      <c r="S446" s="3"/>
      <c r="T446" s="3"/>
      <c r="U446" s="3"/>
      <c r="V446" s="3"/>
      <c r="W446" s="3"/>
      <c r="BD446" s="3"/>
      <c r="BE446" s="3"/>
      <c r="BF446" s="3"/>
      <c r="BG446" s="3"/>
      <c r="BH446" s="3"/>
      <c r="BI446" s="3"/>
      <c r="BJ446" s="42"/>
      <c r="BP446" s="3"/>
      <c r="BQ446" s="3"/>
      <c r="BR446" s="3"/>
    </row>
    <row r="447" spans="18:70" x14ac:dyDescent="0.2">
      <c r="R447" s="3"/>
      <c r="S447" s="3"/>
      <c r="T447" s="3"/>
      <c r="U447" s="3"/>
      <c r="V447" s="3"/>
      <c r="W447" s="3"/>
      <c r="BD447" s="3"/>
      <c r="BE447" s="3"/>
      <c r="BF447" s="3"/>
      <c r="BG447" s="3"/>
      <c r="BH447" s="3"/>
      <c r="BI447" s="3"/>
      <c r="BJ447" s="42"/>
      <c r="BP447" s="3"/>
      <c r="BQ447" s="3"/>
      <c r="BR447" s="3"/>
    </row>
    <row r="448" spans="18:70" x14ac:dyDescent="0.2">
      <c r="R448" s="3"/>
      <c r="S448" s="3"/>
      <c r="T448" s="3"/>
      <c r="U448" s="3"/>
      <c r="V448" s="3"/>
      <c r="W448" s="3"/>
      <c r="BD448" s="3"/>
      <c r="BE448" s="3"/>
      <c r="BF448" s="3"/>
      <c r="BG448" s="3"/>
      <c r="BH448" s="3"/>
      <c r="BI448" s="3"/>
      <c r="BJ448" s="42"/>
      <c r="BP448" s="3"/>
      <c r="BQ448" s="3"/>
      <c r="BR448" s="3"/>
    </row>
    <row r="449" spans="18:70" x14ac:dyDescent="0.2">
      <c r="R449" s="3"/>
      <c r="S449" s="3"/>
      <c r="T449" s="3"/>
      <c r="U449" s="3"/>
      <c r="V449" s="3"/>
      <c r="W449" s="3"/>
      <c r="BD449" s="3"/>
      <c r="BE449" s="3"/>
      <c r="BF449" s="3"/>
      <c r="BG449" s="3"/>
      <c r="BH449" s="3"/>
      <c r="BI449" s="3"/>
      <c r="BJ449" s="42"/>
      <c r="BP449" s="3"/>
      <c r="BQ449" s="3"/>
      <c r="BR449" s="3"/>
    </row>
    <row r="450" spans="18:70" x14ac:dyDescent="0.2">
      <c r="R450" s="3"/>
      <c r="S450" s="3"/>
      <c r="T450" s="3"/>
      <c r="U450" s="3"/>
      <c r="V450" s="3"/>
      <c r="W450" s="3"/>
      <c r="BD450" s="3"/>
      <c r="BE450" s="3"/>
      <c r="BF450" s="3"/>
      <c r="BG450" s="3"/>
      <c r="BH450" s="3"/>
      <c r="BI450" s="3"/>
      <c r="BJ450" s="42"/>
      <c r="BP450" s="3"/>
      <c r="BQ450" s="3"/>
      <c r="BR450" s="3"/>
    </row>
    <row r="451" spans="18:70" x14ac:dyDescent="0.2">
      <c r="R451" s="3"/>
      <c r="S451" s="3"/>
      <c r="T451" s="3"/>
      <c r="U451" s="3"/>
      <c r="V451" s="3"/>
      <c r="W451" s="3"/>
      <c r="BD451" s="3"/>
      <c r="BE451" s="3"/>
      <c r="BF451" s="3"/>
      <c r="BG451" s="3"/>
      <c r="BH451" s="3"/>
      <c r="BI451" s="3"/>
      <c r="BJ451" s="42"/>
      <c r="BP451" s="3"/>
      <c r="BQ451" s="3"/>
      <c r="BR451" s="3"/>
    </row>
    <row r="452" spans="18:70" x14ac:dyDescent="0.2">
      <c r="R452" s="3"/>
      <c r="S452" s="3"/>
      <c r="T452" s="3"/>
      <c r="U452" s="3"/>
      <c r="V452" s="3"/>
      <c r="W452" s="3"/>
      <c r="BD452" s="3"/>
      <c r="BE452" s="3"/>
      <c r="BF452" s="3"/>
      <c r="BG452" s="3"/>
      <c r="BH452" s="3"/>
      <c r="BI452" s="3"/>
      <c r="BJ452" s="42"/>
      <c r="BP452" s="3"/>
      <c r="BQ452" s="3"/>
      <c r="BR452" s="3"/>
    </row>
    <row r="453" spans="18:70" x14ac:dyDescent="0.2">
      <c r="R453" s="3"/>
      <c r="S453" s="3"/>
      <c r="T453" s="3"/>
      <c r="U453" s="3"/>
      <c r="V453" s="3"/>
      <c r="W453" s="3"/>
      <c r="BD453" s="3"/>
      <c r="BE453" s="3"/>
      <c r="BF453" s="3"/>
      <c r="BG453" s="3"/>
      <c r="BH453" s="3"/>
      <c r="BI453" s="3"/>
      <c r="BJ453" s="42"/>
      <c r="BP453" s="3"/>
      <c r="BQ453" s="3"/>
      <c r="BR453" s="3"/>
    </row>
    <row r="454" spans="18:70" x14ac:dyDescent="0.2">
      <c r="R454" s="3"/>
      <c r="S454" s="3"/>
      <c r="T454" s="3"/>
      <c r="U454" s="3"/>
      <c r="V454" s="3"/>
      <c r="W454" s="3"/>
      <c r="BD454" s="3"/>
      <c r="BE454" s="3"/>
      <c r="BF454" s="3"/>
      <c r="BG454" s="3"/>
      <c r="BH454" s="3"/>
      <c r="BI454" s="3"/>
      <c r="BJ454" s="42"/>
      <c r="BP454" s="3"/>
      <c r="BQ454" s="3"/>
      <c r="BR454" s="3"/>
    </row>
    <row r="455" spans="18:70" x14ac:dyDescent="0.2">
      <c r="R455" s="3"/>
      <c r="S455" s="3"/>
      <c r="T455" s="3"/>
      <c r="U455" s="3"/>
      <c r="V455" s="3"/>
      <c r="W455" s="3"/>
      <c r="BD455" s="3"/>
      <c r="BE455" s="3"/>
      <c r="BF455" s="3"/>
      <c r="BG455" s="3"/>
      <c r="BH455" s="3"/>
      <c r="BI455" s="3"/>
      <c r="BJ455" s="42"/>
      <c r="BP455" s="3"/>
      <c r="BQ455" s="3"/>
      <c r="BR455" s="3"/>
    </row>
    <row r="456" spans="18:70" x14ac:dyDescent="0.2">
      <c r="R456" s="3"/>
      <c r="S456" s="3"/>
      <c r="T456" s="3"/>
      <c r="U456" s="3"/>
      <c r="V456" s="3"/>
      <c r="W456" s="3"/>
      <c r="BD456" s="3"/>
      <c r="BE456" s="3"/>
      <c r="BF456" s="3"/>
      <c r="BG456" s="3"/>
      <c r="BH456" s="3"/>
      <c r="BI456" s="3"/>
      <c r="BJ456" s="42"/>
      <c r="BP456" s="3"/>
      <c r="BQ456" s="3"/>
      <c r="BR456" s="3"/>
    </row>
    <row r="457" spans="18:70" x14ac:dyDescent="0.2">
      <c r="R457" s="3"/>
      <c r="S457" s="3"/>
      <c r="T457" s="3"/>
      <c r="U457" s="3"/>
      <c r="V457" s="3"/>
      <c r="W457" s="3"/>
      <c r="BD457" s="3"/>
      <c r="BE457" s="3"/>
      <c r="BF457" s="3"/>
      <c r="BG457" s="3"/>
      <c r="BH457" s="3"/>
      <c r="BI457" s="3"/>
      <c r="BJ457" s="42"/>
      <c r="BP457" s="3"/>
      <c r="BQ457" s="3"/>
      <c r="BR457" s="3"/>
    </row>
    <row r="458" spans="18:70" x14ac:dyDescent="0.2">
      <c r="R458" s="3"/>
      <c r="S458" s="3"/>
      <c r="T458" s="3"/>
      <c r="U458" s="3"/>
      <c r="V458" s="3"/>
      <c r="W458" s="3"/>
      <c r="BD458" s="3"/>
      <c r="BE458" s="3"/>
      <c r="BF458" s="3"/>
      <c r="BG458" s="3"/>
      <c r="BH458" s="3"/>
      <c r="BI458" s="3"/>
      <c r="BJ458" s="42"/>
      <c r="BP458" s="3"/>
      <c r="BQ458" s="3"/>
      <c r="BR458" s="3"/>
    </row>
    <row r="459" spans="18:70" x14ac:dyDescent="0.2">
      <c r="R459" s="3"/>
      <c r="S459" s="3"/>
      <c r="T459" s="3"/>
      <c r="U459" s="3"/>
      <c r="V459" s="3"/>
      <c r="W459" s="3"/>
      <c r="BD459" s="3"/>
      <c r="BE459" s="3"/>
      <c r="BF459" s="3"/>
      <c r="BG459" s="3"/>
      <c r="BH459" s="3"/>
      <c r="BI459" s="3"/>
      <c r="BJ459" s="42"/>
      <c r="BP459" s="3"/>
      <c r="BQ459" s="3"/>
      <c r="BR459" s="3"/>
    </row>
    <row r="460" spans="18:70" x14ac:dyDescent="0.2">
      <c r="R460" s="3"/>
      <c r="S460" s="3"/>
      <c r="T460" s="3"/>
      <c r="U460" s="3"/>
      <c r="V460" s="3"/>
      <c r="W460" s="3"/>
      <c r="BD460" s="3"/>
      <c r="BE460" s="3"/>
      <c r="BF460" s="3"/>
      <c r="BG460" s="3"/>
      <c r="BH460" s="3"/>
      <c r="BI460" s="3"/>
      <c r="BJ460" s="42"/>
      <c r="BP460" s="3"/>
      <c r="BQ460" s="3"/>
      <c r="BR460" s="3"/>
    </row>
    <row r="461" spans="18:70" x14ac:dyDescent="0.2">
      <c r="R461" s="3"/>
      <c r="S461" s="3"/>
      <c r="T461" s="3"/>
      <c r="U461" s="3"/>
      <c r="V461" s="3"/>
      <c r="W461" s="3"/>
      <c r="BD461" s="3"/>
      <c r="BE461" s="3"/>
      <c r="BF461" s="3"/>
      <c r="BG461" s="3"/>
      <c r="BH461" s="3"/>
      <c r="BI461" s="3"/>
      <c r="BJ461" s="42"/>
      <c r="BP461" s="3"/>
      <c r="BQ461" s="3"/>
      <c r="BR461" s="3"/>
    </row>
    <row r="462" spans="18:70" x14ac:dyDescent="0.2">
      <c r="R462" s="3"/>
      <c r="S462" s="3"/>
      <c r="T462" s="3"/>
      <c r="U462" s="3"/>
      <c r="V462" s="3"/>
      <c r="W462" s="3"/>
      <c r="BD462" s="3"/>
      <c r="BE462" s="3"/>
      <c r="BF462" s="3"/>
      <c r="BG462" s="3"/>
      <c r="BH462" s="3"/>
      <c r="BI462" s="3"/>
      <c r="BJ462" s="42"/>
      <c r="BP462" s="3"/>
      <c r="BQ462" s="3"/>
      <c r="BR462" s="3"/>
    </row>
    <row r="463" spans="18:70" x14ac:dyDescent="0.2">
      <c r="R463" s="3"/>
      <c r="S463" s="3"/>
      <c r="T463" s="3"/>
      <c r="U463" s="3"/>
      <c r="V463" s="3"/>
      <c r="W463" s="3"/>
      <c r="BD463" s="3"/>
      <c r="BE463" s="3"/>
      <c r="BF463" s="3"/>
      <c r="BG463" s="3"/>
      <c r="BH463" s="3"/>
      <c r="BI463" s="3"/>
      <c r="BJ463" s="42"/>
      <c r="BP463" s="3"/>
      <c r="BQ463" s="3"/>
      <c r="BR463" s="3"/>
    </row>
    <row r="464" spans="18:70" x14ac:dyDescent="0.2">
      <c r="R464" s="3"/>
      <c r="S464" s="3"/>
      <c r="T464" s="3"/>
      <c r="U464" s="3"/>
      <c r="V464" s="3"/>
      <c r="W464" s="3"/>
      <c r="BD464" s="3"/>
      <c r="BE464" s="3"/>
      <c r="BF464" s="3"/>
      <c r="BG464" s="3"/>
      <c r="BH464" s="3"/>
      <c r="BI464" s="3"/>
      <c r="BJ464" s="42"/>
      <c r="BP464" s="3"/>
      <c r="BQ464" s="3"/>
      <c r="BR464" s="3"/>
    </row>
    <row r="465" spans="18:70" x14ac:dyDescent="0.2">
      <c r="R465" s="3"/>
      <c r="S465" s="3"/>
      <c r="T465" s="3"/>
      <c r="U465" s="3"/>
      <c r="V465" s="3"/>
      <c r="W465" s="3"/>
      <c r="BD465" s="3"/>
      <c r="BE465" s="3"/>
      <c r="BF465" s="3"/>
      <c r="BG465" s="3"/>
      <c r="BH465" s="3"/>
      <c r="BI465" s="3"/>
      <c r="BJ465" s="42"/>
      <c r="BP465" s="3"/>
      <c r="BQ465" s="3"/>
      <c r="BR465" s="3"/>
    </row>
    <row r="466" spans="18:70" x14ac:dyDescent="0.2">
      <c r="R466" s="3"/>
      <c r="S466" s="3"/>
      <c r="T466" s="3"/>
      <c r="U466" s="3"/>
      <c r="V466" s="3"/>
      <c r="W466" s="3"/>
      <c r="BD466" s="3"/>
      <c r="BE466" s="3"/>
      <c r="BF466" s="3"/>
      <c r="BG466" s="3"/>
      <c r="BH466" s="3"/>
      <c r="BI466" s="3"/>
      <c r="BJ466" s="42"/>
      <c r="BP466" s="3"/>
      <c r="BQ466" s="3"/>
      <c r="BR466" s="3"/>
    </row>
    <row r="467" spans="18:70" x14ac:dyDescent="0.2">
      <c r="R467" s="3"/>
      <c r="S467" s="3"/>
      <c r="T467" s="3"/>
      <c r="U467" s="3"/>
      <c r="V467" s="3"/>
      <c r="W467" s="3"/>
      <c r="BD467" s="3"/>
      <c r="BE467" s="3"/>
      <c r="BF467" s="3"/>
      <c r="BG467" s="3"/>
      <c r="BH467" s="3"/>
      <c r="BI467" s="3"/>
      <c r="BJ467" s="42"/>
      <c r="BP467" s="3"/>
      <c r="BQ467" s="3"/>
      <c r="BR467" s="3"/>
    </row>
    <row r="468" spans="18:70" x14ac:dyDescent="0.2">
      <c r="R468" s="3"/>
      <c r="S468" s="3"/>
      <c r="T468" s="3"/>
      <c r="U468" s="3"/>
      <c r="V468" s="3"/>
      <c r="W468" s="3"/>
      <c r="BD468" s="3"/>
      <c r="BE468" s="3"/>
      <c r="BF468" s="3"/>
      <c r="BG468" s="3"/>
      <c r="BH468" s="3"/>
      <c r="BI468" s="3"/>
      <c r="BJ468" s="42"/>
      <c r="BP468" s="3"/>
      <c r="BQ468" s="3"/>
      <c r="BR468" s="3"/>
    </row>
    <row r="469" spans="18:70" x14ac:dyDescent="0.2">
      <c r="R469" s="3"/>
      <c r="S469" s="3"/>
      <c r="T469" s="3"/>
      <c r="U469" s="3"/>
      <c r="V469" s="3"/>
      <c r="W469" s="3"/>
      <c r="BD469" s="3"/>
      <c r="BE469" s="3"/>
      <c r="BF469" s="3"/>
      <c r="BG469" s="3"/>
      <c r="BH469" s="3"/>
      <c r="BI469" s="3"/>
      <c r="BJ469" s="42"/>
      <c r="BP469" s="3"/>
      <c r="BQ469" s="3"/>
      <c r="BR469" s="3"/>
    </row>
    <row r="470" spans="18:70" x14ac:dyDescent="0.2">
      <c r="R470" s="3"/>
      <c r="S470" s="3"/>
      <c r="T470" s="3"/>
      <c r="U470" s="3"/>
      <c r="V470" s="3"/>
      <c r="W470" s="3"/>
      <c r="BD470" s="3"/>
      <c r="BE470" s="3"/>
      <c r="BF470" s="3"/>
      <c r="BG470" s="3"/>
      <c r="BH470" s="3"/>
      <c r="BI470" s="3"/>
      <c r="BJ470" s="42"/>
      <c r="BP470" s="3"/>
      <c r="BQ470" s="3"/>
      <c r="BR470" s="3"/>
    </row>
    <row r="471" spans="18:70" x14ac:dyDescent="0.2">
      <c r="R471" s="3"/>
      <c r="S471" s="3"/>
      <c r="T471" s="3"/>
      <c r="U471" s="3"/>
      <c r="V471" s="3"/>
      <c r="W471" s="3"/>
      <c r="BD471" s="3"/>
      <c r="BE471" s="3"/>
      <c r="BF471" s="3"/>
      <c r="BG471" s="3"/>
      <c r="BH471" s="3"/>
      <c r="BI471" s="3"/>
      <c r="BJ471" s="42"/>
      <c r="BP471" s="3"/>
      <c r="BQ471" s="3"/>
      <c r="BR471" s="3"/>
    </row>
    <row r="472" spans="18:70" x14ac:dyDescent="0.2">
      <c r="R472" s="3"/>
      <c r="S472" s="3"/>
      <c r="T472" s="3"/>
      <c r="U472" s="3"/>
      <c r="V472" s="3"/>
      <c r="W472" s="3"/>
      <c r="BD472" s="3"/>
      <c r="BE472" s="3"/>
      <c r="BF472" s="3"/>
      <c r="BG472" s="3"/>
      <c r="BH472" s="3"/>
      <c r="BI472" s="3"/>
      <c r="BJ472" s="42"/>
      <c r="BP472" s="3"/>
      <c r="BQ472" s="3"/>
      <c r="BR472" s="3"/>
    </row>
    <row r="473" spans="18:70" x14ac:dyDescent="0.2">
      <c r="R473" s="3"/>
      <c r="S473" s="3"/>
      <c r="T473" s="3"/>
      <c r="U473" s="3"/>
      <c r="V473" s="3"/>
      <c r="W473" s="3"/>
      <c r="BD473" s="3"/>
      <c r="BE473" s="3"/>
      <c r="BF473" s="3"/>
      <c r="BG473" s="3"/>
      <c r="BH473" s="3"/>
      <c r="BI473" s="3"/>
      <c r="BJ473" s="42"/>
      <c r="BP473" s="3"/>
      <c r="BQ473" s="3"/>
      <c r="BR473" s="3"/>
    </row>
    <row r="474" spans="18:70" x14ac:dyDescent="0.2">
      <c r="R474" s="3"/>
      <c r="S474" s="3"/>
      <c r="T474" s="3"/>
      <c r="U474" s="3"/>
      <c r="V474" s="3"/>
      <c r="W474" s="3"/>
      <c r="BD474" s="3"/>
      <c r="BE474" s="3"/>
      <c r="BF474" s="3"/>
      <c r="BG474" s="3"/>
      <c r="BH474" s="3"/>
      <c r="BI474" s="3"/>
      <c r="BJ474" s="42"/>
      <c r="BP474" s="3"/>
      <c r="BQ474" s="3"/>
      <c r="BR474" s="3"/>
    </row>
    <row r="475" spans="18:70" x14ac:dyDescent="0.2">
      <c r="R475" s="3"/>
      <c r="S475" s="3"/>
      <c r="T475" s="3"/>
      <c r="U475" s="3"/>
      <c r="V475" s="3"/>
      <c r="W475" s="3"/>
      <c r="BD475" s="3"/>
      <c r="BE475" s="3"/>
      <c r="BF475" s="3"/>
      <c r="BG475" s="3"/>
      <c r="BH475" s="3"/>
      <c r="BI475" s="3"/>
      <c r="BJ475" s="42"/>
      <c r="BP475" s="3"/>
      <c r="BQ475" s="3"/>
      <c r="BR475" s="3"/>
    </row>
    <row r="476" spans="18:70" x14ac:dyDescent="0.2">
      <c r="R476" s="3"/>
      <c r="S476" s="3"/>
      <c r="T476" s="3"/>
      <c r="U476" s="3"/>
      <c r="V476" s="3"/>
      <c r="W476" s="3"/>
      <c r="BD476" s="3"/>
      <c r="BE476" s="3"/>
      <c r="BF476" s="3"/>
      <c r="BG476" s="3"/>
      <c r="BH476" s="3"/>
      <c r="BI476" s="3"/>
      <c r="BJ476" s="42"/>
      <c r="BP476" s="3"/>
      <c r="BQ476" s="3"/>
      <c r="BR476" s="3"/>
    </row>
    <row r="477" spans="18:70" x14ac:dyDescent="0.2">
      <c r="R477" s="3"/>
      <c r="S477" s="3"/>
      <c r="T477" s="3"/>
      <c r="U477" s="3"/>
      <c r="V477" s="3"/>
      <c r="W477" s="3"/>
      <c r="BD477" s="3"/>
      <c r="BE477" s="3"/>
      <c r="BF477" s="3"/>
      <c r="BG477" s="3"/>
      <c r="BH477" s="3"/>
      <c r="BI477" s="3"/>
      <c r="BJ477" s="42"/>
      <c r="BP477" s="3"/>
      <c r="BQ477" s="3"/>
      <c r="BR477" s="3"/>
    </row>
    <row r="478" spans="18:70" x14ac:dyDescent="0.2">
      <c r="R478" s="3"/>
      <c r="S478" s="3"/>
      <c r="T478" s="3"/>
      <c r="U478" s="3"/>
      <c r="V478" s="3"/>
      <c r="W478" s="3"/>
      <c r="BD478" s="3"/>
      <c r="BE478" s="3"/>
      <c r="BF478" s="3"/>
      <c r="BG478" s="3"/>
      <c r="BH478" s="3"/>
      <c r="BI478" s="3"/>
      <c r="BJ478" s="42"/>
      <c r="BP478" s="3"/>
      <c r="BQ478" s="3"/>
      <c r="BR478" s="3"/>
    </row>
    <row r="479" spans="18:70" x14ac:dyDescent="0.2">
      <c r="R479" s="3"/>
      <c r="S479" s="3"/>
      <c r="T479" s="3"/>
      <c r="U479" s="3"/>
      <c r="V479" s="3"/>
      <c r="W479" s="3"/>
      <c r="BD479" s="3"/>
      <c r="BE479" s="3"/>
      <c r="BF479" s="3"/>
      <c r="BG479" s="3"/>
      <c r="BH479" s="3"/>
      <c r="BI479" s="3"/>
      <c r="BJ479" s="42"/>
      <c r="BP479" s="3"/>
      <c r="BQ479" s="3"/>
      <c r="BR479" s="3"/>
    </row>
    <row r="480" spans="18:70" x14ac:dyDescent="0.2">
      <c r="R480" s="3"/>
      <c r="S480" s="3"/>
      <c r="T480" s="3"/>
      <c r="U480" s="3"/>
      <c r="V480" s="3"/>
      <c r="W480" s="3"/>
      <c r="BD480" s="3"/>
      <c r="BE480" s="3"/>
      <c r="BF480" s="3"/>
      <c r="BG480" s="3"/>
      <c r="BH480" s="3"/>
      <c r="BI480" s="3"/>
      <c r="BJ480" s="42"/>
      <c r="BP480" s="3"/>
      <c r="BQ480" s="3"/>
      <c r="BR480" s="3"/>
    </row>
    <row r="481" spans="18:70" x14ac:dyDescent="0.2">
      <c r="R481" s="3"/>
      <c r="S481" s="3"/>
      <c r="T481" s="3"/>
      <c r="U481" s="3"/>
      <c r="V481" s="3"/>
      <c r="W481" s="3"/>
      <c r="BD481" s="3"/>
      <c r="BE481" s="3"/>
      <c r="BF481" s="3"/>
      <c r="BG481" s="3"/>
      <c r="BH481" s="3"/>
      <c r="BI481" s="3"/>
      <c r="BJ481" s="42"/>
      <c r="BP481" s="3"/>
      <c r="BQ481" s="3"/>
      <c r="BR481" s="3"/>
    </row>
    <row r="482" spans="18:70" x14ac:dyDescent="0.2">
      <c r="R482" s="3"/>
      <c r="S482" s="3"/>
      <c r="T482" s="3"/>
      <c r="U482" s="3"/>
      <c r="V482" s="3"/>
      <c r="W482" s="3"/>
      <c r="BD482" s="3"/>
      <c r="BE482" s="3"/>
      <c r="BF482" s="3"/>
      <c r="BG482" s="3"/>
      <c r="BH482" s="3"/>
      <c r="BI482" s="3"/>
      <c r="BJ482" s="42"/>
      <c r="BP482" s="3"/>
      <c r="BQ482" s="3"/>
      <c r="BR482" s="3"/>
    </row>
    <row r="483" spans="18:70" x14ac:dyDescent="0.2">
      <c r="R483" s="3"/>
      <c r="S483" s="3"/>
      <c r="T483" s="3"/>
      <c r="U483" s="3"/>
      <c r="V483" s="3"/>
      <c r="W483" s="3"/>
      <c r="BD483" s="3"/>
      <c r="BE483" s="3"/>
      <c r="BF483" s="3"/>
      <c r="BG483" s="3"/>
      <c r="BH483" s="3"/>
      <c r="BI483" s="3"/>
      <c r="BJ483" s="42"/>
      <c r="BP483" s="3"/>
      <c r="BQ483" s="3"/>
      <c r="BR483" s="3"/>
    </row>
    <row r="484" spans="18:70" x14ac:dyDescent="0.2">
      <c r="R484" s="3"/>
      <c r="S484" s="3"/>
      <c r="T484" s="3"/>
      <c r="U484" s="3"/>
      <c r="V484" s="3"/>
      <c r="W484" s="3"/>
      <c r="BD484" s="3"/>
      <c r="BE484" s="3"/>
      <c r="BF484" s="3"/>
      <c r="BG484" s="3"/>
      <c r="BH484" s="3"/>
      <c r="BI484" s="3"/>
      <c r="BJ484" s="42"/>
      <c r="BP484" s="3"/>
      <c r="BQ484" s="3"/>
      <c r="BR484" s="3"/>
    </row>
    <row r="485" spans="18:70" x14ac:dyDescent="0.2">
      <c r="R485" s="3"/>
      <c r="S485" s="3"/>
      <c r="T485" s="3"/>
      <c r="U485" s="3"/>
      <c r="V485" s="3"/>
      <c r="W485" s="3"/>
      <c r="BD485" s="3"/>
      <c r="BE485" s="3"/>
      <c r="BF485" s="3"/>
      <c r="BG485" s="3"/>
      <c r="BH485" s="3"/>
      <c r="BI485" s="3"/>
      <c r="BJ485" s="42"/>
      <c r="BP485" s="3"/>
      <c r="BQ485" s="3"/>
      <c r="BR485" s="3"/>
    </row>
    <row r="486" spans="18:70" x14ac:dyDescent="0.2">
      <c r="R486" s="3"/>
      <c r="S486" s="3"/>
      <c r="T486" s="3"/>
      <c r="U486" s="3"/>
      <c r="V486" s="3"/>
      <c r="W486" s="3"/>
      <c r="BD486" s="3"/>
      <c r="BE486" s="3"/>
      <c r="BF486" s="3"/>
      <c r="BG486" s="3"/>
      <c r="BH486" s="3"/>
      <c r="BI486" s="3"/>
      <c r="BJ486" s="42"/>
      <c r="BP486" s="3"/>
      <c r="BQ486" s="3"/>
      <c r="BR486" s="3"/>
    </row>
    <row r="487" spans="18:70" x14ac:dyDescent="0.2">
      <c r="R487" s="3"/>
      <c r="S487" s="3"/>
      <c r="T487" s="3"/>
      <c r="U487" s="3"/>
      <c r="V487" s="3"/>
      <c r="W487" s="3"/>
      <c r="BD487" s="3"/>
      <c r="BE487" s="3"/>
      <c r="BF487" s="3"/>
      <c r="BG487" s="3"/>
      <c r="BH487" s="3"/>
      <c r="BI487" s="3"/>
      <c r="BJ487" s="42"/>
      <c r="BP487" s="3"/>
      <c r="BQ487" s="3"/>
      <c r="BR487" s="3"/>
    </row>
    <row r="488" spans="18:70" x14ac:dyDescent="0.2">
      <c r="R488" s="3"/>
      <c r="S488" s="3"/>
      <c r="T488" s="3"/>
      <c r="U488" s="3"/>
      <c r="V488" s="3"/>
      <c r="W488" s="3"/>
      <c r="BD488" s="3"/>
      <c r="BE488" s="3"/>
      <c r="BF488" s="3"/>
      <c r="BG488" s="3"/>
      <c r="BH488" s="3"/>
      <c r="BI488" s="3"/>
      <c r="BJ488" s="42"/>
      <c r="BP488" s="3"/>
      <c r="BQ488" s="3"/>
      <c r="BR488" s="3"/>
    </row>
    <row r="489" spans="18:70" x14ac:dyDescent="0.2">
      <c r="R489" s="3"/>
      <c r="S489" s="3"/>
      <c r="T489" s="3"/>
      <c r="U489" s="3"/>
      <c r="V489" s="3"/>
      <c r="W489" s="3"/>
      <c r="BD489" s="3"/>
      <c r="BE489" s="3"/>
      <c r="BF489" s="3"/>
      <c r="BG489" s="3"/>
      <c r="BH489" s="3"/>
      <c r="BI489" s="3"/>
      <c r="BJ489" s="42"/>
      <c r="BP489" s="3"/>
      <c r="BQ489" s="3"/>
      <c r="BR489" s="3"/>
    </row>
    <row r="490" spans="18:70" x14ac:dyDescent="0.2">
      <c r="R490" s="3"/>
      <c r="S490" s="3"/>
      <c r="T490" s="3"/>
      <c r="U490" s="3"/>
      <c r="V490" s="3"/>
      <c r="W490" s="3"/>
      <c r="BD490" s="3"/>
      <c r="BE490" s="3"/>
      <c r="BF490" s="3"/>
      <c r="BG490" s="3"/>
      <c r="BH490" s="3"/>
      <c r="BI490" s="3"/>
      <c r="BJ490" s="42"/>
      <c r="BP490" s="3"/>
      <c r="BQ490" s="3"/>
      <c r="BR490" s="3"/>
    </row>
    <row r="491" spans="18:70" x14ac:dyDescent="0.2">
      <c r="R491" s="3"/>
      <c r="S491" s="3"/>
      <c r="T491" s="3"/>
      <c r="U491" s="3"/>
      <c r="V491" s="3"/>
      <c r="W491" s="3"/>
      <c r="BD491" s="3"/>
      <c r="BE491" s="3"/>
      <c r="BF491" s="3"/>
      <c r="BG491" s="3"/>
      <c r="BH491" s="3"/>
      <c r="BI491" s="3"/>
      <c r="BJ491" s="42"/>
      <c r="BP491" s="3"/>
      <c r="BQ491" s="3"/>
      <c r="BR491" s="3"/>
    </row>
    <row r="492" spans="18:70" x14ac:dyDescent="0.2">
      <c r="R492" s="3"/>
      <c r="S492" s="3"/>
      <c r="T492" s="3"/>
      <c r="U492" s="3"/>
      <c r="V492" s="3"/>
      <c r="W492" s="3"/>
      <c r="BD492" s="3"/>
      <c r="BE492" s="3"/>
      <c r="BF492" s="3"/>
      <c r="BG492" s="3"/>
      <c r="BH492" s="3"/>
      <c r="BI492" s="3"/>
      <c r="BJ492" s="42"/>
      <c r="BP492" s="3"/>
      <c r="BQ492" s="3"/>
      <c r="BR492" s="3"/>
    </row>
    <row r="493" spans="18:70" x14ac:dyDescent="0.2">
      <c r="R493" s="3"/>
      <c r="S493" s="3"/>
      <c r="T493" s="3"/>
      <c r="U493" s="3"/>
      <c r="V493" s="3"/>
      <c r="W493" s="3"/>
      <c r="BD493" s="3"/>
      <c r="BE493" s="3"/>
      <c r="BF493" s="3"/>
      <c r="BG493" s="3"/>
      <c r="BH493" s="3"/>
      <c r="BI493" s="3"/>
      <c r="BJ493" s="42"/>
      <c r="BP493" s="3"/>
      <c r="BQ493" s="3"/>
      <c r="BR493" s="3"/>
    </row>
    <row r="494" spans="18:70" x14ac:dyDescent="0.2">
      <c r="R494" s="3"/>
      <c r="S494" s="3"/>
      <c r="T494" s="3"/>
      <c r="U494" s="3"/>
      <c r="V494" s="3"/>
      <c r="W494" s="3"/>
      <c r="BD494" s="3"/>
      <c r="BE494" s="3"/>
      <c r="BF494" s="3"/>
      <c r="BG494" s="3"/>
      <c r="BH494" s="3"/>
      <c r="BI494" s="3"/>
      <c r="BJ494" s="42"/>
      <c r="BP494" s="3"/>
      <c r="BQ494" s="3"/>
      <c r="BR494" s="3"/>
    </row>
    <row r="495" spans="18:70" x14ac:dyDescent="0.2">
      <c r="R495" s="3"/>
      <c r="S495" s="3"/>
      <c r="T495" s="3"/>
      <c r="U495" s="3"/>
      <c r="V495" s="3"/>
      <c r="W495" s="3"/>
      <c r="BD495" s="3"/>
      <c r="BE495" s="3"/>
      <c r="BF495" s="3"/>
      <c r="BG495" s="3"/>
      <c r="BH495" s="3"/>
      <c r="BI495" s="3"/>
      <c r="BJ495" s="42"/>
      <c r="BP495" s="3"/>
      <c r="BQ495" s="3"/>
      <c r="BR495" s="3"/>
    </row>
    <row r="496" spans="18:70" x14ac:dyDescent="0.2">
      <c r="R496" s="3"/>
      <c r="S496" s="3"/>
      <c r="T496" s="3"/>
      <c r="U496" s="3"/>
      <c r="V496" s="3"/>
      <c r="W496" s="3"/>
      <c r="BD496" s="3"/>
      <c r="BE496" s="3"/>
      <c r="BF496" s="3"/>
      <c r="BG496" s="3"/>
      <c r="BH496" s="3"/>
      <c r="BI496" s="3"/>
      <c r="BJ496" s="42"/>
      <c r="BP496" s="3"/>
      <c r="BQ496" s="3"/>
      <c r="BR496" s="3"/>
    </row>
    <row r="497" spans="18:70" x14ac:dyDescent="0.2">
      <c r="R497" s="3"/>
      <c r="S497" s="3"/>
      <c r="T497" s="3"/>
      <c r="U497" s="3"/>
      <c r="V497" s="3"/>
      <c r="W497" s="3"/>
      <c r="BD497" s="3"/>
      <c r="BE497" s="3"/>
      <c r="BF497" s="3"/>
      <c r="BG497" s="3"/>
      <c r="BH497" s="3"/>
      <c r="BI497" s="3"/>
      <c r="BJ497" s="42"/>
      <c r="BP497" s="3"/>
      <c r="BQ497" s="3"/>
      <c r="BR497" s="3"/>
    </row>
    <row r="498" spans="18:70" x14ac:dyDescent="0.2">
      <c r="R498" s="3"/>
      <c r="S498" s="3"/>
      <c r="T498" s="3"/>
      <c r="U498" s="3"/>
      <c r="V498" s="3"/>
      <c r="W498" s="3"/>
      <c r="BD498" s="3"/>
      <c r="BE498" s="3"/>
      <c r="BF498" s="3"/>
      <c r="BG498" s="3"/>
      <c r="BH498" s="3"/>
      <c r="BI498" s="3"/>
      <c r="BJ498" s="42"/>
      <c r="BP498" s="3"/>
      <c r="BQ498" s="3"/>
      <c r="BR498" s="3"/>
    </row>
    <row r="499" spans="18:70" x14ac:dyDescent="0.2">
      <c r="R499" s="3"/>
      <c r="S499" s="3"/>
      <c r="T499" s="3"/>
      <c r="U499" s="3"/>
      <c r="V499" s="3"/>
      <c r="W499" s="3"/>
      <c r="BD499" s="3"/>
      <c r="BE499" s="3"/>
      <c r="BF499" s="3"/>
      <c r="BG499" s="3"/>
      <c r="BH499" s="3"/>
      <c r="BI499" s="3"/>
      <c r="BJ499" s="42"/>
      <c r="BP499" s="3"/>
      <c r="BQ499" s="3"/>
      <c r="BR499" s="3"/>
    </row>
    <row r="500" spans="18:70" x14ac:dyDescent="0.2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J500" s="42"/>
      <c r="BP500" s="3"/>
      <c r="BQ500" s="3"/>
      <c r="BR500" s="3"/>
    </row>
    <row r="501" spans="18:70" x14ac:dyDescent="0.2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J501" s="42"/>
      <c r="BP501" s="3"/>
      <c r="BQ501" s="3"/>
      <c r="BR501" s="3"/>
    </row>
    <row r="502" spans="18:70" x14ac:dyDescent="0.2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J502" s="42"/>
      <c r="BP502" s="3"/>
      <c r="BQ502" s="3"/>
      <c r="BR502" s="3"/>
    </row>
    <row r="503" spans="18:70" x14ac:dyDescent="0.2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J503" s="42"/>
      <c r="BP503" s="3"/>
      <c r="BQ503" s="3"/>
      <c r="BR503" s="3"/>
    </row>
    <row r="504" spans="18:70" x14ac:dyDescent="0.2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J504" s="42"/>
      <c r="BP504" s="3"/>
      <c r="BQ504" s="3"/>
      <c r="BR504" s="3"/>
    </row>
    <row r="505" spans="18:70" x14ac:dyDescent="0.2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J505" s="42"/>
      <c r="BP505" s="3"/>
      <c r="BQ505" s="3"/>
      <c r="BR505" s="3"/>
    </row>
    <row r="506" spans="18:70" x14ac:dyDescent="0.2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J506" s="42"/>
      <c r="BP506" s="3"/>
      <c r="BQ506" s="3"/>
      <c r="BR506" s="3"/>
    </row>
    <row r="507" spans="18:70" x14ac:dyDescent="0.2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J507" s="42"/>
      <c r="BP507" s="3"/>
      <c r="BQ507" s="3"/>
      <c r="BR507" s="3"/>
    </row>
    <row r="508" spans="18:70" x14ac:dyDescent="0.2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J508" s="42"/>
      <c r="BP508" s="3"/>
      <c r="BQ508" s="3"/>
      <c r="BR508" s="3"/>
    </row>
    <row r="509" spans="18:70" x14ac:dyDescent="0.2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J509" s="42"/>
      <c r="BP509" s="3"/>
      <c r="BQ509" s="3"/>
      <c r="BR509" s="3"/>
    </row>
    <row r="510" spans="18:70" x14ac:dyDescent="0.2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J510" s="42"/>
      <c r="BP510" s="3"/>
      <c r="BQ510" s="3"/>
      <c r="BR510" s="3"/>
    </row>
    <row r="511" spans="18:70" x14ac:dyDescent="0.2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J511" s="42"/>
      <c r="BP511" s="3"/>
      <c r="BQ511" s="3"/>
      <c r="BR511" s="3"/>
    </row>
    <row r="512" spans="18:70" x14ac:dyDescent="0.2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J512" s="42"/>
      <c r="BP512" s="3"/>
      <c r="BQ512" s="3"/>
      <c r="BR512" s="3"/>
    </row>
    <row r="513" spans="18:70" x14ac:dyDescent="0.2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J513" s="42"/>
      <c r="BP513" s="3"/>
      <c r="BQ513" s="3"/>
      <c r="BR513" s="3"/>
    </row>
    <row r="514" spans="18:70" x14ac:dyDescent="0.2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J514" s="42"/>
      <c r="BP514" s="3"/>
      <c r="BQ514" s="3"/>
      <c r="BR514" s="3"/>
    </row>
    <row r="515" spans="18:70" x14ac:dyDescent="0.2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J515" s="42"/>
      <c r="BP515" s="3"/>
      <c r="BQ515" s="3"/>
      <c r="BR515" s="3"/>
    </row>
    <row r="516" spans="18:70" x14ac:dyDescent="0.2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J516" s="42"/>
      <c r="BP516" s="3"/>
      <c r="BQ516" s="3"/>
      <c r="BR516" s="3"/>
    </row>
    <row r="517" spans="18:70" x14ac:dyDescent="0.2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J517" s="42"/>
      <c r="BP517" s="3"/>
      <c r="BQ517" s="3"/>
      <c r="BR517" s="3"/>
    </row>
    <row r="518" spans="18:70" x14ac:dyDescent="0.2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J518" s="42"/>
      <c r="BP518" s="3"/>
      <c r="BQ518" s="3"/>
      <c r="BR518" s="3"/>
    </row>
    <row r="519" spans="18:70" x14ac:dyDescent="0.2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J519" s="42"/>
      <c r="BP519" s="3"/>
      <c r="BQ519" s="3"/>
      <c r="BR519" s="3"/>
    </row>
    <row r="520" spans="18:70" x14ac:dyDescent="0.2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J520" s="42"/>
      <c r="BP520" s="3"/>
      <c r="BQ520" s="3"/>
      <c r="BR520" s="3"/>
    </row>
    <row r="521" spans="18:70" x14ac:dyDescent="0.2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42"/>
      <c r="BP521" s="3"/>
      <c r="BQ521" s="3"/>
      <c r="BR521" s="3"/>
    </row>
    <row r="522" spans="18:70" x14ac:dyDescent="0.2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42"/>
      <c r="BP522" s="3"/>
      <c r="BQ522" s="3"/>
      <c r="BR522" s="3"/>
    </row>
    <row r="523" spans="18:70" x14ac:dyDescent="0.2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42"/>
      <c r="BP523" s="3"/>
      <c r="BQ523" s="3"/>
      <c r="BR523" s="3"/>
    </row>
    <row r="524" spans="18:70" x14ac:dyDescent="0.2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42"/>
      <c r="BP524" s="3"/>
      <c r="BQ524" s="3"/>
      <c r="BR524" s="3"/>
    </row>
    <row r="525" spans="18:70" x14ac:dyDescent="0.2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42"/>
      <c r="BP525" s="3"/>
      <c r="BQ525" s="3"/>
      <c r="BR525" s="3"/>
    </row>
    <row r="526" spans="18:70" x14ac:dyDescent="0.2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42"/>
      <c r="BP526" s="3"/>
      <c r="BQ526" s="3"/>
      <c r="BR526" s="3"/>
    </row>
    <row r="527" spans="18:70" x14ac:dyDescent="0.2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42"/>
      <c r="BP527" s="3"/>
      <c r="BQ527" s="3"/>
      <c r="BR527" s="3"/>
    </row>
    <row r="528" spans="18:70" x14ac:dyDescent="0.2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42"/>
      <c r="BP528" s="3"/>
      <c r="BQ528" s="3"/>
      <c r="BR528" s="3"/>
    </row>
    <row r="529" spans="18:70" x14ac:dyDescent="0.2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42"/>
      <c r="BP529" s="3"/>
      <c r="BQ529" s="3"/>
      <c r="BR529" s="3"/>
    </row>
    <row r="530" spans="18:70" x14ac:dyDescent="0.2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42"/>
      <c r="BP530" s="3"/>
      <c r="BQ530" s="3"/>
      <c r="BR530" s="3"/>
    </row>
    <row r="531" spans="18:70" x14ac:dyDescent="0.2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42"/>
      <c r="BP531" s="3"/>
      <c r="BQ531" s="3"/>
      <c r="BR531" s="3"/>
    </row>
    <row r="532" spans="18:70" x14ac:dyDescent="0.2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42"/>
      <c r="BP532" s="3"/>
      <c r="BQ532" s="3"/>
      <c r="BR532" s="3"/>
    </row>
    <row r="533" spans="18:70" x14ac:dyDescent="0.2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42"/>
      <c r="BP533" s="3"/>
      <c r="BQ533" s="3"/>
      <c r="BR533" s="3"/>
    </row>
    <row r="534" spans="18:70" x14ac:dyDescent="0.2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42"/>
      <c r="BP534" s="3"/>
      <c r="BQ534" s="3"/>
      <c r="BR534" s="3"/>
    </row>
    <row r="535" spans="18:70" x14ac:dyDescent="0.2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42"/>
      <c r="BP535" s="3"/>
      <c r="BQ535" s="3"/>
      <c r="BR535" s="3"/>
    </row>
    <row r="536" spans="18:70" x14ac:dyDescent="0.2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42"/>
      <c r="BP536" s="3"/>
      <c r="BQ536" s="3"/>
      <c r="BR536" s="3"/>
    </row>
    <row r="537" spans="18:70" x14ac:dyDescent="0.2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42"/>
      <c r="BP537" s="3"/>
      <c r="BQ537" s="3"/>
      <c r="BR537" s="3"/>
    </row>
    <row r="538" spans="18:70" x14ac:dyDescent="0.2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42"/>
      <c r="BP538" s="3"/>
      <c r="BQ538" s="3"/>
      <c r="BR538" s="3"/>
    </row>
    <row r="539" spans="18:70" x14ac:dyDescent="0.2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42"/>
      <c r="BP539" s="3"/>
      <c r="BQ539" s="3"/>
      <c r="BR539" s="3"/>
    </row>
    <row r="540" spans="18:70" x14ac:dyDescent="0.2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42"/>
      <c r="BP540" s="3"/>
      <c r="BQ540" s="3"/>
      <c r="BR540" s="3"/>
    </row>
    <row r="541" spans="18:70" x14ac:dyDescent="0.2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42"/>
      <c r="BP541" s="3"/>
      <c r="BQ541" s="3"/>
      <c r="BR541" s="3"/>
    </row>
    <row r="542" spans="18:70" x14ac:dyDescent="0.2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42"/>
      <c r="BP542" s="3"/>
      <c r="BQ542" s="3"/>
      <c r="BR542" s="3"/>
    </row>
    <row r="543" spans="18:70" x14ac:dyDescent="0.2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42"/>
      <c r="BP543" s="3"/>
      <c r="BQ543" s="3"/>
      <c r="BR543" s="3"/>
    </row>
    <row r="544" spans="18:70" x14ac:dyDescent="0.2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42"/>
      <c r="BP544" s="3"/>
      <c r="BQ544" s="3"/>
      <c r="BR544" s="3"/>
    </row>
    <row r="545" spans="18:70" x14ac:dyDescent="0.2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42"/>
      <c r="BP545" s="3"/>
      <c r="BQ545" s="3"/>
      <c r="BR545" s="3"/>
    </row>
    <row r="546" spans="18:70" x14ac:dyDescent="0.2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42"/>
      <c r="BP546" s="3"/>
      <c r="BQ546" s="3"/>
      <c r="BR546" s="3"/>
    </row>
    <row r="547" spans="18:70" x14ac:dyDescent="0.2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42"/>
      <c r="BP547" s="3"/>
      <c r="BQ547" s="3"/>
      <c r="BR547" s="3"/>
    </row>
    <row r="548" spans="18:70" x14ac:dyDescent="0.2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42"/>
      <c r="BP548" s="3"/>
      <c r="BQ548" s="3"/>
      <c r="BR548" s="3"/>
    </row>
    <row r="549" spans="18:70" x14ac:dyDescent="0.2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42"/>
      <c r="BP549" s="3"/>
      <c r="BQ549" s="3"/>
      <c r="BR549" s="3"/>
    </row>
    <row r="550" spans="18:70" x14ac:dyDescent="0.2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42"/>
      <c r="BP550" s="3"/>
      <c r="BQ550" s="3"/>
      <c r="BR550" s="3"/>
    </row>
    <row r="551" spans="18:70" x14ac:dyDescent="0.2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42"/>
      <c r="BP551" s="3"/>
      <c r="BQ551" s="3"/>
      <c r="BR551" s="3"/>
    </row>
    <row r="552" spans="18:70" x14ac:dyDescent="0.2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42"/>
      <c r="BP552" s="3"/>
      <c r="BQ552" s="3"/>
      <c r="BR552" s="3"/>
    </row>
    <row r="553" spans="18:70" x14ac:dyDescent="0.2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42"/>
      <c r="BP553" s="3"/>
      <c r="BQ553" s="3"/>
      <c r="BR553" s="3"/>
    </row>
    <row r="554" spans="18:70" x14ac:dyDescent="0.2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42"/>
      <c r="BP554" s="3"/>
      <c r="BQ554" s="3"/>
      <c r="BR554" s="3"/>
    </row>
    <row r="555" spans="18:70" x14ac:dyDescent="0.2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42"/>
      <c r="BP555" s="3"/>
      <c r="BQ555" s="3"/>
      <c r="BR555" s="3"/>
    </row>
    <row r="556" spans="18:70" x14ac:dyDescent="0.2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42"/>
      <c r="BP556" s="3"/>
      <c r="BQ556" s="3"/>
      <c r="BR556" s="3"/>
    </row>
    <row r="557" spans="18:70" x14ac:dyDescent="0.2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42"/>
      <c r="BP557" s="3"/>
      <c r="BQ557" s="3"/>
      <c r="BR557" s="3"/>
    </row>
    <row r="558" spans="18:70" x14ac:dyDescent="0.2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42"/>
      <c r="BP558" s="3"/>
      <c r="BQ558" s="3"/>
      <c r="BR558" s="3"/>
    </row>
    <row r="559" spans="18:70" x14ac:dyDescent="0.2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42"/>
      <c r="BP559" s="3"/>
      <c r="BQ559" s="3"/>
      <c r="BR559" s="3"/>
    </row>
    <row r="560" spans="18:70" x14ac:dyDescent="0.2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42"/>
      <c r="BP560" s="3"/>
      <c r="BQ560" s="3"/>
      <c r="BR560" s="3"/>
    </row>
    <row r="561" spans="18:70" x14ac:dyDescent="0.2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42"/>
      <c r="BP561" s="3"/>
      <c r="BQ561" s="3"/>
      <c r="BR561" s="3"/>
    </row>
    <row r="562" spans="18:70" x14ac:dyDescent="0.2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42"/>
      <c r="BP562" s="3"/>
      <c r="BQ562" s="3"/>
      <c r="BR562" s="3"/>
    </row>
    <row r="563" spans="18:70" x14ac:dyDescent="0.2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42"/>
      <c r="BP563" s="3"/>
      <c r="BQ563" s="3"/>
      <c r="BR563" s="3"/>
    </row>
    <row r="564" spans="18:70" x14ac:dyDescent="0.2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42"/>
      <c r="BP564" s="3"/>
      <c r="BQ564" s="3"/>
      <c r="BR564" s="3"/>
    </row>
    <row r="565" spans="18:70" x14ac:dyDescent="0.2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42"/>
      <c r="BP565" s="3"/>
      <c r="BQ565" s="3"/>
      <c r="BR565" s="3"/>
    </row>
    <row r="566" spans="18:70" x14ac:dyDescent="0.2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42"/>
      <c r="BP566" s="3"/>
      <c r="BQ566" s="3"/>
      <c r="BR566" s="3"/>
    </row>
    <row r="567" spans="18:70" x14ac:dyDescent="0.2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42"/>
      <c r="BP567" s="3"/>
      <c r="BQ567" s="3"/>
      <c r="BR567" s="3"/>
    </row>
    <row r="568" spans="18:70" x14ac:dyDescent="0.2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42"/>
      <c r="BP568" s="3"/>
      <c r="BQ568" s="3"/>
      <c r="BR568" s="3"/>
    </row>
    <row r="569" spans="18:70" x14ac:dyDescent="0.2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42"/>
      <c r="BP569" s="3"/>
      <c r="BQ569" s="3"/>
      <c r="BR569" s="3"/>
    </row>
    <row r="570" spans="18:70" x14ac:dyDescent="0.2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42"/>
      <c r="BP570" s="3"/>
      <c r="BQ570" s="3"/>
      <c r="BR570" s="3"/>
    </row>
    <row r="571" spans="18:70" x14ac:dyDescent="0.2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42"/>
      <c r="BP571" s="3"/>
      <c r="BQ571" s="3"/>
      <c r="BR571" s="3"/>
    </row>
    <row r="572" spans="18:70" x14ac:dyDescent="0.2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42"/>
      <c r="BP572" s="3"/>
      <c r="BQ572" s="3"/>
      <c r="BR572" s="3"/>
    </row>
    <row r="573" spans="18:70" x14ac:dyDescent="0.2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42"/>
      <c r="BP573" s="3"/>
      <c r="BQ573" s="3"/>
      <c r="BR573" s="3"/>
    </row>
    <row r="574" spans="18:70" x14ac:dyDescent="0.2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42"/>
      <c r="BP574" s="3"/>
      <c r="BQ574" s="3"/>
      <c r="BR574" s="3"/>
    </row>
    <row r="575" spans="18:70" x14ac:dyDescent="0.2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42"/>
      <c r="BP575" s="3"/>
      <c r="BQ575" s="3"/>
      <c r="BR575" s="3"/>
    </row>
    <row r="576" spans="18:70" x14ac:dyDescent="0.2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42"/>
      <c r="BP576" s="3"/>
      <c r="BQ576" s="3"/>
      <c r="BR576" s="3"/>
    </row>
    <row r="577" spans="18:70" x14ac:dyDescent="0.2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42"/>
      <c r="BP577" s="3"/>
      <c r="BQ577" s="3"/>
      <c r="BR577" s="3"/>
    </row>
    <row r="578" spans="18:70" x14ac:dyDescent="0.2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42"/>
      <c r="BP578" s="3"/>
      <c r="BQ578" s="3"/>
      <c r="BR578" s="3"/>
    </row>
    <row r="579" spans="18:70" x14ac:dyDescent="0.2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42"/>
      <c r="BP579" s="3"/>
      <c r="BQ579" s="3"/>
      <c r="BR579" s="3"/>
    </row>
    <row r="580" spans="18:70" x14ac:dyDescent="0.2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42"/>
      <c r="BP580" s="3"/>
      <c r="BQ580" s="3"/>
      <c r="BR580" s="3"/>
    </row>
    <row r="581" spans="18:70" x14ac:dyDescent="0.2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42"/>
      <c r="BP581" s="3"/>
      <c r="BQ581" s="3"/>
      <c r="BR581" s="3"/>
    </row>
    <row r="582" spans="18:70" x14ac:dyDescent="0.2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42"/>
      <c r="BP582" s="3"/>
      <c r="BQ582" s="3"/>
      <c r="BR582" s="3"/>
    </row>
    <row r="583" spans="18:70" x14ac:dyDescent="0.2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42"/>
      <c r="BP583" s="3"/>
      <c r="BQ583" s="3"/>
      <c r="BR583" s="3"/>
    </row>
    <row r="584" spans="18:70" x14ac:dyDescent="0.2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42"/>
      <c r="BP584" s="3"/>
      <c r="BQ584" s="3"/>
      <c r="BR584" s="3"/>
    </row>
    <row r="585" spans="18:70" x14ac:dyDescent="0.2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42"/>
      <c r="BP585" s="3"/>
      <c r="BQ585" s="3"/>
      <c r="BR585" s="3"/>
    </row>
    <row r="586" spans="18:70" x14ac:dyDescent="0.2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42"/>
      <c r="BP586" s="3"/>
      <c r="BQ586" s="3"/>
      <c r="BR586" s="3"/>
    </row>
    <row r="587" spans="18:70" x14ac:dyDescent="0.2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42"/>
      <c r="BP587" s="3"/>
      <c r="BQ587" s="3"/>
      <c r="BR587" s="3"/>
    </row>
    <row r="588" spans="18:70" x14ac:dyDescent="0.2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42"/>
      <c r="BP588" s="3"/>
      <c r="BQ588" s="3"/>
      <c r="BR588" s="3"/>
    </row>
    <row r="589" spans="18:70" x14ac:dyDescent="0.2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42"/>
      <c r="BP589" s="3"/>
      <c r="BQ589" s="3"/>
      <c r="BR589" s="3"/>
    </row>
    <row r="590" spans="18:70" x14ac:dyDescent="0.2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42"/>
      <c r="BP590" s="3"/>
      <c r="BQ590" s="3"/>
      <c r="BR590" s="3"/>
    </row>
    <row r="591" spans="18:70" x14ac:dyDescent="0.2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42"/>
      <c r="BP591" s="3"/>
      <c r="BQ591" s="3"/>
      <c r="BR591" s="3"/>
    </row>
    <row r="592" spans="18:70" x14ac:dyDescent="0.2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42"/>
      <c r="BP592" s="3"/>
      <c r="BQ592" s="3"/>
      <c r="BR592" s="3"/>
    </row>
    <row r="593" spans="18:70" x14ac:dyDescent="0.2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42"/>
      <c r="BP593" s="3"/>
      <c r="BQ593" s="3"/>
      <c r="BR593" s="3"/>
    </row>
    <row r="594" spans="18:70" x14ac:dyDescent="0.2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42"/>
      <c r="BP594" s="3"/>
      <c r="BQ594" s="3"/>
      <c r="BR594" s="3"/>
    </row>
    <row r="595" spans="18:70" x14ac:dyDescent="0.2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42"/>
      <c r="BP595" s="3"/>
      <c r="BQ595" s="3"/>
      <c r="BR595" s="3"/>
    </row>
    <row r="596" spans="18:70" x14ac:dyDescent="0.2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42"/>
      <c r="BP596" s="3"/>
      <c r="BQ596" s="3"/>
      <c r="BR596" s="3"/>
    </row>
    <row r="597" spans="18:70" x14ac:dyDescent="0.2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42"/>
      <c r="BP597" s="3"/>
      <c r="BQ597" s="3"/>
      <c r="BR597" s="3"/>
    </row>
    <row r="598" spans="18:70" x14ac:dyDescent="0.2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42"/>
      <c r="BP598" s="3"/>
      <c r="BQ598" s="3"/>
      <c r="BR598" s="3"/>
    </row>
    <row r="599" spans="18:70" x14ac:dyDescent="0.2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42"/>
      <c r="BP599" s="3"/>
      <c r="BQ599" s="3"/>
      <c r="BR599" s="3"/>
    </row>
    <row r="600" spans="18:70" x14ac:dyDescent="0.2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42"/>
      <c r="BP600" s="3"/>
      <c r="BQ600" s="3"/>
      <c r="BR600" s="3"/>
    </row>
    <row r="601" spans="18:70" x14ac:dyDescent="0.2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42"/>
      <c r="BP601" s="3"/>
      <c r="BQ601" s="3"/>
      <c r="BR601" s="3"/>
    </row>
    <row r="602" spans="18:70" x14ac:dyDescent="0.2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42"/>
      <c r="BP602" s="3"/>
      <c r="BQ602" s="3"/>
      <c r="BR602" s="3"/>
    </row>
    <row r="603" spans="18:70" x14ac:dyDescent="0.2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42"/>
      <c r="BP603" s="3"/>
      <c r="BQ603" s="3"/>
      <c r="BR603" s="3"/>
    </row>
    <row r="604" spans="18:70" x14ac:dyDescent="0.2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42"/>
      <c r="BP604" s="3"/>
      <c r="BQ604" s="3"/>
      <c r="BR604" s="3"/>
    </row>
    <row r="605" spans="18:70" x14ac:dyDescent="0.2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42"/>
      <c r="BP605" s="3"/>
      <c r="BQ605" s="3"/>
      <c r="BR605" s="3"/>
    </row>
    <row r="606" spans="18:70" x14ac:dyDescent="0.2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42"/>
      <c r="BP606" s="3"/>
      <c r="BQ606" s="3"/>
      <c r="BR606" s="3"/>
    </row>
    <row r="607" spans="18:70" x14ac:dyDescent="0.2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42"/>
      <c r="BP607" s="3"/>
      <c r="BQ607" s="3"/>
      <c r="BR607" s="3"/>
    </row>
    <row r="608" spans="18:70" x14ac:dyDescent="0.2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42"/>
      <c r="BP608" s="3"/>
      <c r="BQ608" s="3"/>
      <c r="BR608" s="3"/>
    </row>
    <row r="609" spans="18:70" x14ac:dyDescent="0.2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42"/>
      <c r="BP609" s="3"/>
      <c r="BQ609" s="3"/>
      <c r="BR609" s="3"/>
    </row>
    <row r="610" spans="18:70" x14ac:dyDescent="0.2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42"/>
      <c r="BP610" s="3"/>
      <c r="BQ610" s="3"/>
      <c r="BR610" s="3"/>
    </row>
    <row r="611" spans="18:70" x14ac:dyDescent="0.2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42"/>
      <c r="BP611" s="3"/>
      <c r="BQ611" s="3"/>
      <c r="BR611" s="3"/>
    </row>
    <row r="612" spans="18:70" x14ac:dyDescent="0.2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42"/>
      <c r="BP612" s="3"/>
      <c r="BQ612" s="3"/>
      <c r="BR612" s="3"/>
    </row>
    <row r="613" spans="18:70" x14ac:dyDescent="0.2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42"/>
      <c r="BP613" s="3"/>
      <c r="BQ613" s="3"/>
      <c r="BR613" s="3"/>
    </row>
    <row r="614" spans="18:70" x14ac:dyDescent="0.2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42"/>
      <c r="BP614" s="3"/>
      <c r="BQ614" s="3"/>
      <c r="BR614" s="3"/>
    </row>
    <row r="615" spans="18:70" x14ac:dyDescent="0.2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42"/>
      <c r="BP615" s="3"/>
      <c r="BQ615" s="3"/>
      <c r="BR615" s="3"/>
    </row>
    <row r="616" spans="18:70" x14ac:dyDescent="0.2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42"/>
      <c r="BP616" s="3"/>
      <c r="BQ616" s="3"/>
      <c r="BR616" s="3"/>
    </row>
    <row r="617" spans="18:70" x14ac:dyDescent="0.2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42"/>
      <c r="BP617" s="3"/>
      <c r="BQ617" s="3"/>
      <c r="BR617" s="3"/>
    </row>
    <row r="618" spans="18:70" x14ac:dyDescent="0.2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42"/>
      <c r="BP618" s="3"/>
      <c r="BQ618" s="3"/>
      <c r="BR618" s="3"/>
    </row>
    <row r="619" spans="18:70" x14ac:dyDescent="0.2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42"/>
      <c r="BP619" s="3"/>
      <c r="BQ619" s="3"/>
      <c r="BR619" s="3"/>
    </row>
    <row r="620" spans="18:70" x14ac:dyDescent="0.2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42"/>
      <c r="BP620" s="3"/>
      <c r="BQ620" s="3"/>
      <c r="BR620" s="3"/>
    </row>
    <row r="621" spans="18:70" x14ac:dyDescent="0.2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42"/>
      <c r="BP621" s="3"/>
      <c r="BQ621" s="3"/>
      <c r="BR621" s="3"/>
    </row>
    <row r="622" spans="18:70" x14ac:dyDescent="0.2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42"/>
      <c r="BP622" s="3"/>
      <c r="BQ622" s="3"/>
      <c r="BR622" s="3"/>
    </row>
    <row r="623" spans="18:70" x14ac:dyDescent="0.2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42"/>
      <c r="BP623" s="3"/>
      <c r="BQ623" s="3"/>
      <c r="BR623" s="3"/>
    </row>
    <row r="624" spans="18:70" x14ac:dyDescent="0.2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42"/>
      <c r="BP624" s="3"/>
      <c r="BQ624" s="3"/>
      <c r="BR624" s="3"/>
    </row>
    <row r="625" spans="18:70" x14ac:dyDescent="0.2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42"/>
      <c r="BP625" s="3"/>
      <c r="BQ625" s="3"/>
      <c r="BR625" s="3"/>
    </row>
    <row r="626" spans="18:70" x14ac:dyDescent="0.2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42"/>
      <c r="BP626" s="3"/>
      <c r="BQ626" s="3"/>
      <c r="BR626" s="3"/>
    </row>
    <row r="627" spans="18:70" x14ac:dyDescent="0.2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42"/>
      <c r="BP627" s="3"/>
      <c r="BQ627" s="3"/>
      <c r="BR627" s="3"/>
    </row>
    <row r="628" spans="18:70" x14ac:dyDescent="0.2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42"/>
      <c r="BP628" s="3"/>
      <c r="BQ628" s="3"/>
      <c r="BR628" s="3"/>
    </row>
    <row r="629" spans="18:70" x14ac:dyDescent="0.2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42"/>
      <c r="BP629" s="3"/>
      <c r="BQ629" s="3"/>
      <c r="BR629" s="3"/>
    </row>
    <row r="630" spans="18:70" x14ac:dyDescent="0.2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42"/>
      <c r="BP630" s="3"/>
      <c r="BQ630" s="3"/>
      <c r="BR630" s="3"/>
    </row>
    <row r="631" spans="18:70" x14ac:dyDescent="0.2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42"/>
      <c r="BP631" s="3"/>
      <c r="BQ631" s="3"/>
      <c r="BR631" s="3"/>
    </row>
    <row r="632" spans="18:70" x14ac:dyDescent="0.2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42"/>
      <c r="BP632" s="3"/>
      <c r="BQ632" s="3"/>
      <c r="BR632" s="3"/>
    </row>
    <row r="633" spans="18:70" x14ac:dyDescent="0.2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42"/>
      <c r="BP633" s="3"/>
      <c r="BQ633" s="3"/>
      <c r="BR633" s="3"/>
    </row>
    <row r="634" spans="18:70" x14ac:dyDescent="0.2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42"/>
      <c r="BP634" s="3"/>
      <c r="BQ634" s="3"/>
      <c r="BR634" s="3"/>
    </row>
    <row r="635" spans="18:70" x14ac:dyDescent="0.2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42"/>
      <c r="BP635" s="3"/>
      <c r="BQ635" s="3"/>
      <c r="BR635" s="3"/>
    </row>
    <row r="636" spans="18:70" x14ac:dyDescent="0.2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42"/>
      <c r="BP636" s="3"/>
      <c r="BQ636" s="3"/>
      <c r="BR636" s="3"/>
    </row>
    <row r="637" spans="18:70" x14ac:dyDescent="0.2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42"/>
      <c r="BP637" s="3"/>
      <c r="BQ637" s="3"/>
      <c r="BR637" s="3"/>
    </row>
    <row r="638" spans="18:70" x14ac:dyDescent="0.2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42"/>
      <c r="BP638" s="3"/>
      <c r="BQ638" s="3"/>
      <c r="BR638" s="3"/>
    </row>
    <row r="639" spans="18:70" x14ac:dyDescent="0.2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42"/>
      <c r="BP639" s="3"/>
      <c r="BQ639" s="3"/>
      <c r="BR639" s="3"/>
    </row>
    <row r="640" spans="18:70" x14ac:dyDescent="0.2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42"/>
      <c r="BP640" s="3"/>
      <c r="BQ640" s="3"/>
      <c r="BR640" s="3"/>
    </row>
    <row r="641" spans="18:70" x14ac:dyDescent="0.2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42"/>
      <c r="BP641" s="3"/>
      <c r="BQ641" s="3"/>
      <c r="BR641" s="3"/>
    </row>
    <row r="642" spans="18:70" x14ac:dyDescent="0.2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42"/>
      <c r="BP642" s="3"/>
      <c r="BQ642" s="3"/>
      <c r="BR642" s="3"/>
    </row>
    <row r="643" spans="18:70" x14ac:dyDescent="0.2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42"/>
      <c r="BP643" s="3"/>
      <c r="BQ643" s="3"/>
      <c r="BR643" s="3"/>
    </row>
    <row r="644" spans="18:70" x14ac:dyDescent="0.2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42"/>
      <c r="BP644" s="3"/>
      <c r="BQ644" s="3"/>
      <c r="BR644" s="3"/>
    </row>
    <row r="645" spans="18:70" x14ac:dyDescent="0.2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42"/>
      <c r="BP645" s="3"/>
      <c r="BQ645" s="3"/>
      <c r="BR645" s="3"/>
    </row>
    <row r="646" spans="18:70" x14ac:dyDescent="0.2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42"/>
      <c r="BP646" s="3"/>
      <c r="BQ646" s="3"/>
      <c r="BR646" s="3"/>
    </row>
    <row r="647" spans="18:70" x14ac:dyDescent="0.2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42"/>
      <c r="BP647" s="3"/>
      <c r="BQ647" s="3"/>
      <c r="BR647" s="3"/>
    </row>
    <row r="648" spans="18:70" x14ac:dyDescent="0.2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42"/>
      <c r="BP648" s="3"/>
      <c r="BQ648" s="3"/>
      <c r="BR648" s="3"/>
    </row>
    <row r="649" spans="18:70" x14ac:dyDescent="0.2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42"/>
      <c r="BP649" s="3"/>
      <c r="BQ649" s="3"/>
      <c r="BR649" s="3"/>
    </row>
    <row r="650" spans="18:70" x14ac:dyDescent="0.2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42"/>
      <c r="BP650" s="3"/>
      <c r="BQ650" s="3"/>
      <c r="BR650" s="3"/>
    </row>
    <row r="651" spans="18:70" x14ac:dyDescent="0.2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42"/>
      <c r="BP651" s="3"/>
      <c r="BQ651" s="3"/>
      <c r="BR651" s="3"/>
    </row>
    <row r="652" spans="18:70" x14ac:dyDescent="0.2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42"/>
      <c r="BP652" s="3"/>
      <c r="BQ652" s="3"/>
      <c r="BR652" s="3"/>
    </row>
    <row r="653" spans="18:70" x14ac:dyDescent="0.2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42"/>
      <c r="BP653" s="3"/>
      <c r="BQ653" s="3"/>
      <c r="BR653" s="3"/>
    </row>
    <row r="654" spans="18:70" x14ac:dyDescent="0.2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42"/>
      <c r="BP654" s="3"/>
      <c r="BQ654" s="3"/>
      <c r="BR654" s="3"/>
    </row>
    <row r="655" spans="18:70" x14ac:dyDescent="0.2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42"/>
      <c r="BP655" s="3"/>
      <c r="BQ655" s="3"/>
      <c r="BR655" s="3"/>
    </row>
    <row r="656" spans="18:70" x14ac:dyDescent="0.2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42"/>
      <c r="BP656" s="3"/>
      <c r="BQ656" s="3"/>
      <c r="BR656" s="3"/>
    </row>
    <row r="657" spans="18:70" x14ac:dyDescent="0.2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42"/>
      <c r="BP657" s="3"/>
      <c r="BQ657" s="3"/>
      <c r="BR657" s="3"/>
    </row>
    <row r="658" spans="18:70" x14ac:dyDescent="0.2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42"/>
      <c r="BP658" s="3"/>
      <c r="BQ658" s="3"/>
      <c r="BR658" s="3"/>
    </row>
    <row r="659" spans="18:70" x14ac:dyDescent="0.2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42"/>
      <c r="BP659" s="3"/>
      <c r="BQ659" s="3"/>
      <c r="BR659" s="3"/>
    </row>
    <row r="660" spans="18:70" x14ac:dyDescent="0.2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42"/>
      <c r="BP660" s="3"/>
      <c r="BQ660" s="3"/>
      <c r="BR660" s="3"/>
    </row>
    <row r="661" spans="18:70" x14ac:dyDescent="0.2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42"/>
      <c r="BP661" s="3"/>
      <c r="BQ661" s="3"/>
      <c r="BR661" s="3"/>
    </row>
    <row r="662" spans="18:70" x14ac:dyDescent="0.2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42"/>
      <c r="BP662" s="3"/>
      <c r="BQ662" s="3"/>
      <c r="BR662" s="3"/>
    </row>
    <row r="663" spans="18:70" x14ac:dyDescent="0.2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42"/>
      <c r="BP663" s="3"/>
      <c r="BQ663" s="3"/>
      <c r="BR663" s="3"/>
    </row>
    <row r="664" spans="18:70" x14ac:dyDescent="0.2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42"/>
      <c r="BP664" s="3"/>
      <c r="BQ664" s="3"/>
      <c r="BR664" s="3"/>
    </row>
    <row r="665" spans="18:70" x14ac:dyDescent="0.2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42"/>
      <c r="BP665" s="3"/>
      <c r="BQ665" s="3"/>
      <c r="BR665" s="3"/>
    </row>
    <row r="666" spans="18:70" x14ac:dyDescent="0.2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42"/>
      <c r="BP666" s="3"/>
      <c r="BQ666" s="3"/>
      <c r="BR666" s="3"/>
    </row>
    <row r="667" spans="18:70" x14ac:dyDescent="0.2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42"/>
      <c r="BP667" s="3"/>
      <c r="BQ667" s="3"/>
      <c r="BR667" s="3"/>
    </row>
    <row r="668" spans="18:70" x14ac:dyDescent="0.2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42"/>
      <c r="BP668" s="3"/>
      <c r="BQ668" s="3"/>
      <c r="BR668" s="3"/>
    </row>
    <row r="669" spans="18:70" x14ac:dyDescent="0.2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42"/>
      <c r="BP669" s="3"/>
      <c r="BQ669" s="3"/>
      <c r="BR669" s="3"/>
    </row>
    <row r="670" spans="18:70" x14ac:dyDescent="0.2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42"/>
      <c r="BP670" s="3"/>
      <c r="BQ670" s="3"/>
      <c r="BR670" s="3"/>
    </row>
    <row r="671" spans="18:70" x14ac:dyDescent="0.2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42"/>
      <c r="BP671" s="3"/>
      <c r="BQ671" s="3"/>
      <c r="BR671" s="3"/>
    </row>
    <row r="672" spans="18:70" x14ac:dyDescent="0.2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42"/>
      <c r="BP672" s="3"/>
      <c r="BQ672" s="3"/>
      <c r="BR672" s="3"/>
    </row>
    <row r="673" spans="18:70" x14ac:dyDescent="0.2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42"/>
      <c r="BP673" s="3"/>
      <c r="BQ673" s="3"/>
      <c r="BR673" s="3"/>
    </row>
    <row r="674" spans="18:70" x14ac:dyDescent="0.2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42"/>
      <c r="BP674" s="3"/>
      <c r="BQ674" s="3"/>
      <c r="BR674" s="3"/>
    </row>
    <row r="675" spans="18:70" x14ac:dyDescent="0.2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42"/>
      <c r="BP675" s="3"/>
      <c r="BQ675" s="3"/>
      <c r="BR675" s="3"/>
    </row>
    <row r="676" spans="18:70" x14ac:dyDescent="0.2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42"/>
      <c r="BP676" s="3"/>
      <c r="BQ676" s="3"/>
      <c r="BR676" s="3"/>
    </row>
    <row r="677" spans="18:70" x14ac:dyDescent="0.2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42"/>
      <c r="BP677" s="3"/>
      <c r="BQ677" s="3"/>
      <c r="BR677" s="3"/>
    </row>
    <row r="678" spans="18:70" x14ac:dyDescent="0.2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42"/>
      <c r="BP678" s="3"/>
      <c r="BQ678" s="3"/>
      <c r="BR678" s="3"/>
    </row>
    <row r="679" spans="18:70" x14ac:dyDescent="0.2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42"/>
      <c r="BP679" s="3"/>
      <c r="BQ679" s="3"/>
      <c r="BR679" s="3"/>
    </row>
    <row r="680" spans="18:70" x14ac:dyDescent="0.2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42"/>
      <c r="BP680" s="3"/>
      <c r="BQ680" s="3"/>
      <c r="BR680" s="3"/>
    </row>
    <row r="681" spans="18:70" x14ac:dyDescent="0.2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42"/>
      <c r="BP681" s="3"/>
      <c r="BQ681" s="3"/>
      <c r="BR681" s="3"/>
    </row>
    <row r="682" spans="18:70" x14ac:dyDescent="0.2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42"/>
      <c r="BP682" s="3"/>
      <c r="BQ682" s="3"/>
      <c r="BR682" s="3"/>
    </row>
    <row r="683" spans="18:70" x14ac:dyDescent="0.2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42"/>
      <c r="BP683" s="3"/>
      <c r="BQ683" s="3"/>
      <c r="BR683" s="3"/>
    </row>
    <row r="684" spans="18:70" x14ac:dyDescent="0.2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42"/>
      <c r="BP684" s="3"/>
      <c r="BQ684" s="3"/>
      <c r="BR684" s="3"/>
    </row>
    <row r="685" spans="18:70" x14ac:dyDescent="0.2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42"/>
      <c r="BP685" s="3"/>
      <c r="BQ685" s="3"/>
      <c r="BR685" s="3"/>
    </row>
    <row r="686" spans="18:70" x14ac:dyDescent="0.2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42"/>
      <c r="BP686" s="3"/>
      <c r="BQ686" s="3"/>
      <c r="BR686" s="3"/>
    </row>
    <row r="687" spans="18:70" x14ac:dyDescent="0.2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42"/>
      <c r="BP687" s="3"/>
      <c r="BQ687" s="3"/>
      <c r="BR687" s="3"/>
    </row>
    <row r="688" spans="18:70" x14ac:dyDescent="0.2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42"/>
      <c r="BP688" s="3"/>
      <c r="BQ688" s="3"/>
      <c r="BR688" s="3"/>
    </row>
    <row r="689" spans="18:70" x14ac:dyDescent="0.2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42"/>
      <c r="BP689" s="3"/>
      <c r="BQ689" s="3"/>
      <c r="BR689" s="3"/>
    </row>
    <row r="690" spans="18:70" x14ac:dyDescent="0.2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42"/>
      <c r="BP690" s="3"/>
      <c r="BQ690" s="3"/>
      <c r="BR690" s="3"/>
    </row>
    <row r="691" spans="18:70" x14ac:dyDescent="0.2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42"/>
      <c r="BP691" s="3"/>
      <c r="BQ691" s="3"/>
      <c r="BR691" s="3"/>
    </row>
    <row r="692" spans="18:70" x14ac:dyDescent="0.2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42"/>
      <c r="BP692" s="3"/>
      <c r="BQ692" s="3"/>
      <c r="BR692" s="3"/>
    </row>
    <row r="693" spans="18:70" x14ac:dyDescent="0.2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42"/>
      <c r="BP693" s="3"/>
      <c r="BQ693" s="3"/>
      <c r="BR693" s="3"/>
    </row>
    <row r="694" spans="18:70" x14ac:dyDescent="0.2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42"/>
      <c r="BP694" s="3"/>
      <c r="BQ694" s="3"/>
      <c r="BR694" s="3"/>
    </row>
    <row r="695" spans="18:70" x14ac:dyDescent="0.2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42"/>
      <c r="BP695" s="3"/>
      <c r="BQ695" s="3"/>
      <c r="BR695" s="3"/>
    </row>
    <row r="696" spans="18:70" x14ac:dyDescent="0.2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42"/>
      <c r="BP696" s="3"/>
      <c r="BQ696" s="3"/>
      <c r="BR696" s="3"/>
    </row>
    <row r="697" spans="18:70" x14ac:dyDescent="0.2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42"/>
      <c r="BP697" s="3"/>
      <c r="BQ697" s="3"/>
      <c r="BR697" s="3"/>
    </row>
    <row r="698" spans="18:70" x14ac:dyDescent="0.2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42"/>
      <c r="BP698" s="3"/>
      <c r="BQ698" s="3"/>
      <c r="BR698" s="3"/>
    </row>
    <row r="699" spans="18:70" x14ac:dyDescent="0.2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42"/>
      <c r="BP699" s="3"/>
      <c r="BQ699" s="3"/>
      <c r="BR699" s="3"/>
    </row>
    <row r="700" spans="18:70" x14ac:dyDescent="0.2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42"/>
      <c r="BP700" s="3"/>
      <c r="BQ700" s="3"/>
      <c r="BR700" s="3"/>
    </row>
    <row r="701" spans="18:70" x14ac:dyDescent="0.2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42"/>
      <c r="BP701" s="3"/>
      <c r="BQ701" s="3"/>
      <c r="BR701" s="3"/>
    </row>
    <row r="702" spans="18:70" x14ac:dyDescent="0.2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42"/>
      <c r="BP702" s="3"/>
      <c r="BQ702" s="3"/>
      <c r="BR702" s="3"/>
    </row>
    <row r="703" spans="18:70" x14ac:dyDescent="0.2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42"/>
      <c r="BP703" s="3"/>
      <c r="BQ703" s="3"/>
      <c r="BR703" s="3"/>
    </row>
    <row r="704" spans="18:70" x14ac:dyDescent="0.2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42"/>
      <c r="BP704" s="3"/>
      <c r="BQ704" s="3"/>
      <c r="BR704" s="3"/>
    </row>
    <row r="705" spans="18:70" x14ac:dyDescent="0.2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42"/>
      <c r="BP705" s="3"/>
      <c r="BQ705" s="3"/>
      <c r="BR705" s="3"/>
    </row>
    <row r="706" spans="18:70" x14ac:dyDescent="0.2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42"/>
      <c r="BP706" s="3"/>
      <c r="BQ706" s="3"/>
      <c r="BR706" s="3"/>
    </row>
    <row r="707" spans="18:70" x14ac:dyDescent="0.2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42"/>
      <c r="BP707" s="3"/>
      <c r="BQ707" s="3"/>
      <c r="BR707" s="3"/>
    </row>
    <row r="708" spans="18:70" x14ac:dyDescent="0.2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42"/>
      <c r="BP708" s="3"/>
      <c r="BQ708" s="3"/>
      <c r="BR708" s="3"/>
    </row>
    <row r="709" spans="18:70" x14ac:dyDescent="0.2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42"/>
      <c r="BP709" s="3"/>
      <c r="BQ709" s="3"/>
      <c r="BR709" s="3"/>
    </row>
    <row r="710" spans="18:70" x14ac:dyDescent="0.2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42"/>
      <c r="BP710" s="3"/>
      <c r="BQ710" s="3"/>
      <c r="BR710" s="3"/>
    </row>
    <row r="711" spans="18:70" x14ac:dyDescent="0.2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42"/>
      <c r="BP711" s="3"/>
      <c r="BQ711" s="3"/>
      <c r="BR711" s="3"/>
    </row>
    <row r="712" spans="18:70" x14ac:dyDescent="0.2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42"/>
      <c r="BP712" s="3"/>
      <c r="BQ712" s="3"/>
      <c r="BR712" s="3"/>
    </row>
    <row r="713" spans="18:70" x14ac:dyDescent="0.2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42"/>
      <c r="BP713" s="3"/>
      <c r="BQ713" s="3"/>
      <c r="BR713" s="3"/>
    </row>
    <row r="714" spans="18:70" x14ac:dyDescent="0.2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42"/>
      <c r="BP714" s="3"/>
      <c r="BQ714" s="3"/>
      <c r="BR714" s="3"/>
    </row>
    <row r="715" spans="18:70" x14ac:dyDescent="0.2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42"/>
      <c r="BP715" s="3"/>
      <c r="BQ715" s="3"/>
      <c r="BR715" s="3"/>
    </row>
    <row r="716" spans="18:70" x14ac:dyDescent="0.2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42"/>
      <c r="BP716" s="3"/>
      <c r="BQ716" s="3"/>
      <c r="BR716" s="3"/>
    </row>
    <row r="717" spans="18:70" x14ac:dyDescent="0.2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42"/>
      <c r="BP717" s="3"/>
      <c r="BQ717" s="3"/>
      <c r="BR717" s="3"/>
    </row>
    <row r="718" spans="18:70" x14ac:dyDescent="0.2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42"/>
      <c r="BP718" s="3"/>
      <c r="BQ718" s="3"/>
      <c r="BR718" s="3"/>
    </row>
    <row r="719" spans="18:70" x14ac:dyDescent="0.2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42"/>
      <c r="BP719" s="3"/>
      <c r="BQ719" s="3"/>
      <c r="BR719" s="3"/>
    </row>
    <row r="720" spans="18:70" x14ac:dyDescent="0.2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42"/>
      <c r="BP720" s="3"/>
      <c r="BQ720" s="3"/>
      <c r="BR720" s="3"/>
    </row>
    <row r="721" spans="18:70" x14ac:dyDescent="0.2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42"/>
      <c r="BP721" s="3"/>
      <c r="BQ721" s="3"/>
      <c r="BR721" s="3"/>
    </row>
    <row r="722" spans="18:70" x14ac:dyDescent="0.2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42"/>
      <c r="BP722" s="3"/>
      <c r="BQ722" s="3"/>
      <c r="BR722" s="3"/>
    </row>
    <row r="723" spans="18:70" x14ac:dyDescent="0.2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42"/>
      <c r="BP723" s="3"/>
      <c r="BQ723" s="3"/>
      <c r="BR723" s="3"/>
    </row>
    <row r="724" spans="18:70" x14ac:dyDescent="0.2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42"/>
      <c r="BP724" s="3"/>
      <c r="BQ724" s="3"/>
      <c r="BR724" s="3"/>
    </row>
    <row r="725" spans="18:70" x14ac:dyDescent="0.2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42"/>
      <c r="BP725" s="3"/>
      <c r="BQ725" s="3"/>
      <c r="BR725" s="3"/>
    </row>
    <row r="726" spans="18:70" x14ac:dyDescent="0.2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42"/>
      <c r="BP726" s="3"/>
      <c r="BQ726" s="3"/>
      <c r="BR726" s="3"/>
    </row>
    <row r="727" spans="18:70" x14ac:dyDescent="0.2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42"/>
      <c r="BP727" s="3"/>
      <c r="BQ727" s="3"/>
      <c r="BR727" s="3"/>
    </row>
    <row r="728" spans="18:70" x14ac:dyDescent="0.2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42"/>
      <c r="BP728" s="3"/>
      <c r="BQ728" s="3"/>
      <c r="BR728" s="3"/>
    </row>
    <row r="729" spans="18:70" x14ac:dyDescent="0.2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42"/>
      <c r="BP729" s="3"/>
      <c r="BQ729" s="3"/>
      <c r="BR729" s="3"/>
    </row>
    <row r="730" spans="18:70" x14ac:dyDescent="0.2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42"/>
      <c r="BP730" s="3"/>
      <c r="BQ730" s="3"/>
      <c r="BR730" s="3"/>
    </row>
    <row r="731" spans="18:70" x14ac:dyDescent="0.2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42"/>
      <c r="BP731" s="3"/>
      <c r="BQ731" s="3"/>
      <c r="BR731" s="3"/>
    </row>
    <row r="732" spans="18:70" x14ac:dyDescent="0.2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42"/>
      <c r="BP732" s="3"/>
      <c r="BQ732" s="3"/>
      <c r="BR732" s="3"/>
    </row>
    <row r="733" spans="18:70" x14ac:dyDescent="0.2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42"/>
      <c r="BP733" s="3"/>
      <c r="BQ733" s="3"/>
      <c r="BR733" s="3"/>
    </row>
    <row r="734" spans="18:70" x14ac:dyDescent="0.2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42"/>
      <c r="BP734" s="3"/>
      <c r="BQ734" s="3"/>
      <c r="BR734" s="3"/>
    </row>
    <row r="735" spans="18:70" x14ac:dyDescent="0.2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42"/>
      <c r="BP735" s="3"/>
      <c r="BQ735" s="3"/>
      <c r="BR735" s="3"/>
    </row>
    <row r="736" spans="18:70" x14ac:dyDescent="0.2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42"/>
      <c r="BP736" s="3"/>
      <c r="BQ736" s="3"/>
      <c r="BR736" s="3"/>
    </row>
    <row r="737" spans="18:70" x14ac:dyDescent="0.2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42"/>
      <c r="BP737" s="3"/>
      <c r="BQ737" s="3"/>
      <c r="BR737" s="3"/>
    </row>
    <row r="738" spans="18:70" x14ac:dyDescent="0.2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42"/>
      <c r="BP738" s="3"/>
      <c r="BQ738" s="3"/>
      <c r="BR738" s="3"/>
    </row>
    <row r="739" spans="18:70" x14ac:dyDescent="0.2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42"/>
      <c r="BP739" s="3"/>
      <c r="BQ739" s="3"/>
      <c r="BR739" s="3"/>
    </row>
    <row r="740" spans="18:70" x14ac:dyDescent="0.2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42"/>
      <c r="BP740" s="3"/>
      <c r="BQ740" s="3"/>
      <c r="BR740" s="3"/>
    </row>
    <row r="741" spans="18:70" x14ac:dyDescent="0.2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42"/>
      <c r="BP741" s="3"/>
      <c r="BQ741" s="3"/>
      <c r="BR741" s="3"/>
    </row>
    <row r="742" spans="18:70" x14ac:dyDescent="0.2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42"/>
      <c r="BP742" s="3"/>
      <c r="BQ742" s="3"/>
      <c r="BR742" s="3"/>
    </row>
    <row r="743" spans="18:70" x14ac:dyDescent="0.2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42"/>
      <c r="BP743" s="3"/>
      <c r="BQ743" s="3"/>
      <c r="BR743" s="3"/>
    </row>
    <row r="744" spans="18:70" x14ac:dyDescent="0.2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42"/>
      <c r="BP744" s="3"/>
      <c r="BQ744" s="3"/>
      <c r="BR744" s="3"/>
    </row>
    <row r="745" spans="18:70" x14ac:dyDescent="0.2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42"/>
      <c r="BP745" s="3"/>
      <c r="BQ745" s="3"/>
      <c r="BR745" s="3"/>
    </row>
    <row r="746" spans="18:70" x14ac:dyDescent="0.2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42"/>
      <c r="BP746" s="3"/>
      <c r="BQ746" s="3"/>
      <c r="BR746" s="3"/>
    </row>
    <row r="747" spans="18:70" x14ac:dyDescent="0.2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42"/>
      <c r="BP747" s="3"/>
      <c r="BQ747" s="3"/>
      <c r="BR747" s="3"/>
    </row>
    <row r="748" spans="18:70" x14ac:dyDescent="0.2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42"/>
      <c r="BP748" s="3"/>
      <c r="BQ748" s="3"/>
      <c r="BR748" s="3"/>
    </row>
    <row r="749" spans="18:70" x14ac:dyDescent="0.2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42"/>
      <c r="BP749" s="3"/>
      <c r="BQ749" s="3"/>
      <c r="BR749" s="3"/>
    </row>
    <row r="750" spans="18:70" x14ac:dyDescent="0.2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42"/>
      <c r="BP750" s="3"/>
      <c r="BQ750" s="3"/>
      <c r="BR750" s="3"/>
    </row>
    <row r="751" spans="18:70" x14ac:dyDescent="0.2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42"/>
      <c r="BP751" s="3"/>
      <c r="BQ751" s="3"/>
      <c r="BR751" s="3"/>
    </row>
    <row r="752" spans="18:70" x14ac:dyDescent="0.2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42"/>
      <c r="BP752" s="3"/>
      <c r="BQ752" s="3"/>
      <c r="BR752" s="3"/>
    </row>
    <row r="753" spans="18:70" x14ac:dyDescent="0.2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42"/>
      <c r="BP753" s="3"/>
      <c r="BQ753" s="3"/>
      <c r="BR753" s="3"/>
    </row>
    <row r="754" spans="18:70" x14ac:dyDescent="0.2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42"/>
      <c r="BP754" s="3"/>
      <c r="BQ754" s="3"/>
      <c r="BR754" s="3"/>
    </row>
    <row r="755" spans="18:70" x14ac:dyDescent="0.2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42"/>
      <c r="BP755" s="3"/>
      <c r="BQ755" s="3"/>
      <c r="BR755" s="3"/>
    </row>
    <row r="756" spans="18:70" x14ac:dyDescent="0.2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42"/>
      <c r="BP756" s="3"/>
      <c r="BQ756" s="3"/>
      <c r="BR756" s="3"/>
    </row>
    <row r="757" spans="18:70" x14ac:dyDescent="0.2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42"/>
      <c r="BP757" s="3"/>
      <c r="BQ757" s="3"/>
      <c r="BR757" s="3"/>
    </row>
    <row r="758" spans="18:70" x14ac:dyDescent="0.2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42"/>
      <c r="BP758" s="3"/>
      <c r="BQ758" s="3"/>
      <c r="BR758" s="3"/>
    </row>
    <row r="759" spans="18:70" x14ac:dyDescent="0.2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42"/>
      <c r="BP759" s="3"/>
      <c r="BQ759" s="3"/>
      <c r="BR759" s="3"/>
    </row>
    <row r="760" spans="18:70" x14ac:dyDescent="0.2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42"/>
      <c r="BP760" s="3"/>
      <c r="BQ760" s="3"/>
      <c r="BR760" s="3"/>
    </row>
    <row r="761" spans="18:70" x14ac:dyDescent="0.2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42"/>
      <c r="BP761" s="3"/>
      <c r="BQ761" s="3"/>
      <c r="BR761" s="3"/>
    </row>
    <row r="762" spans="18:70" x14ac:dyDescent="0.2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42"/>
      <c r="BP762" s="3"/>
      <c r="BQ762" s="3"/>
      <c r="BR762" s="3"/>
    </row>
    <row r="763" spans="18:70" x14ac:dyDescent="0.2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42"/>
      <c r="BP763" s="3"/>
      <c r="BQ763" s="3"/>
      <c r="BR763" s="3"/>
    </row>
    <row r="764" spans="18:70" x14ac:dyDescent="0.2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42"/>
      <c r="BP764" s="3"/>
      <c r="BQ764" s="3"/>
      <c r="BR764" s="3"/>
    </row>
    <row r="765" spans="18:70" x14ac:dyDescent="0.2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42"/>
      <c r="BP765" s="3"/>
      <c r="BQ765" s="3"/>
      <c r="BR765" s="3"/>
    </row>
    <row r="766" spans="18:70" x14ac:dyDescent="0.2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42"/>
      <c r="BP766" s="3"/>
      <c r="BQ766" s="3"/>
      <c r="BR766" s="3"/>
    </row>
    <row r="767" spans="18:70" x14ac:dyDescent="0.2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42"/>
      <c r="BP767" s="3"/>
      <c r="BQ767" s="3"/>
      <c r="BR767" s="3"/>
    </row>
    <row r="768" spans="18:70" x14ac:dyDescent="0.2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42"/>
      <c r="BP768" s="3"/>
      <c r="BQ768" s="3"/>
      <c r="BR768" s="3"/>
    </row>
    <row r="769" spans="18:70" x14ac:dyDescent="0.2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42"/>
      <c r="BP769" s="3"/>
      <c r="BQ769" s="3"/>
      <c r="BR769" s="3"/>
    </row>
    <row r="770" spans="18:70" x14ac:dyDescent="0.2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42"/>
      <c r="BP770" s="3"/>
      <c r="BQ770" s="3"/>
      <c r="BR770" s="3"/>
    </row>
    <row r="771" spans="18:70" x14ac:dyDescent="0.2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42"/>
      <c r="BP771" s="3"/>
      <c r="BQ771" s="3"/>
      <c r="BR771" s="3"/>
    </row>
    <row r="772" spans="18:70" x14ac:dyDescent="0.2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42"/>
      <c r="BP772" s="3"/>
      <c r="BQ772" s="3"/>
      <c r="BR772" s="3"/>
    </row>
    <row r="773" spans="18:70" x14ac:dyDescent="0.2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42"/>
      <c r="BP773" s="3"/>
      <c r="BQ773" s="3"/>
      <c r="BR773" s="3"/>
    </row>
    <row r="774" spans="18:70" x14ac:dyDescent="0.2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42"/>
      <c r="BP774" s="3"/>
      <c r="BQ774" s="3"/>
      <c r="BR774" s="3"/>
    </row>
    <row r="775" spans="18:70" x14ac:dyDescent="0.2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42"/>
      <c r="BP775" s="3"/>
      <c r="BQ775" s="3"/>
      <c r="BR775" s="3"/>
    </row>
    <row r="776" spans="18:70" x14ac:dyDescent="0.2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42"/>
      <c r="BP776" s="3"/>
      <c r="BQ776" s="3"/>
      <c r="BR776" s="3"/>
    </row>
    <row r="777" spans="18:70" x14ac:dyDescent="0.2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42"/>
      <c r="BP777" s="3"/>
      <c r="BQ777" s="3"/>
      <c r="BR777" s="3"/>
    </row>
    <row r="778" spans="18:70" x14ac:dyDescent="0.2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42"/>
      <c r="BP778" s="3"/>
      <c r="BQ778" s="3"/>
      <c r="BR778" s="3"/>
    </row>
    <row r="779" spans="18:70" x14ac:dyDescent="0.2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42"/>
      <c r="BP779" s="3"/>
      <c r="BQ779" s="3"/>
      <c r="BR779" s="3"/>
    </row>
    <row r="780" spans="18:70" x14ac:dyDescent="0.2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42"/>
      <c r="BP780" s="3"/>
      <c r="BQ780" s="3"/>
      <c r="BR780" s="3"/>
    </row>
    <row r="781" spans="18:70" x14ac:dyDescent="0.2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42"/>
      <c r="BP781" s="3"/>
      <c r="BQ781" s="3"/>
      <c r="BR781" s="3"/>
    </row>
    <row r="782" spans="18:70" x14ac:dyDescent="0.2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42"/>
      <c r="BP782" s="3"/>
      <c r="BQ782" s="3"/>
      <c r="BR782" s="3"/>
    </row>
    <row r="783" spans="18:70" x14ac:dyDescent="0.2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42"/>
      <c r="BP783" s="3"/>
      <c r="BQ783" s="3"/>
      <c r="BR783" s="3"/>
    </row>
    <row r="784" spans="18:70" x14ac:dyDescent="0.2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42"/>
      <c r="BP784" s="3"/>
      <c r="BQ784" s="3"/>
      <c r="BR784" s="3"/>
    </row>
    <row r="785" spans="18:70" x14ac:dyDescent="0.2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42"/>
      <c r="BP785" s="3"/>
      <c r="BQ785" s="3"/>
      <c r="BR785" s="3"/>
    </row>
    <row r="786" spans="18:70" x14ac:dyDescent="0.2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42"/>
      <c r="BP786" s="3"/>
      <c r="BQ786" s="3"/>
      <c r="BR786" s="3"/>
    </row>
    <row r="787" spans="18:70" x14ac:dyDescent="0.2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42"/>
      <c r="BP787" s="3"/>
      <c r="BQ787" s="3"/>
      <c r="BR787" s="3"/>
    </row>
    <row r="788" spans="18:70" x14ac:dyDescent="0.2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42"/>
      <c r="BP788" s="3"/>
      <c r="BQ788" s="3"/>
      <c r="BR788" s="3"/>
    </row>
    <row r="789" spans="18:70" x14ac:dyDescent="0.2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42"/>
      <c r="BP789" s="3"/>
      <c r="BQ789" s="3"/>
      <c r="BR789" s="3"/>
    </row>
    <row r="790" spans="18:70" x14ac:dyDescent="0.2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42"/>
      <c r="BP790" s="3"/>
      <c r="BQ790" s="3"/>
      <c r="BR790" s="3"/>
    </row>
    <row r="791" spans="18:70" x14ac:dyDescent="0.2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42"/>
      <c r="BP791" s="3"/>
      <c r="BQ791" s="3"/>
      <c r="BR791" s="3"/>
    </row>
    <row r="792" spans="18:70" x14ac:dyDescent="0.2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42"/>
      <c r="BP792" s="3"/>
      <c r="BQ792" s="3"/>
      <c r="BR792" s="3"/>
    </row>
    <row r="793" spans="18:70" x14ac:dyDescent="0.2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42"/>
      <c r="BP793" s="3"/>
      <c r="BQ793" s="3"/>
      <c r="BR793" s="3"/>
    </row>
    <row r="794" spans="18:70" x14ac:dyDescent="0.2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42"/>
      <c r="BP794" s="3"/>
      <c r="BQ794" s="3"/>
      <c r="BR794" s="3"/>
    </row>
    <row r="795" spans="18:70" x14ac:dyDescent="0.2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42"/>
      <c r="BP795" s="3"/>
      <c r="BQ795" s="3"/>
      <c r="BR795" s="3"/>
    </row>
    <row r="796" spans="18:70" x14ac:dyDescent="0.2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42"/>
      <c r="BP796" s="3"/>
      <c r="BQ796" s="3"/>
      <c r="BR796" s="3"/>
    </row>
    <row r="797" spans="18:70" x14ac:dyDescent="0.2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42"/>
      <c r="BP797" s="3"/>
      <c r="BQ797" s="3"/>
      <c r="BR797" s="3"/>
    </row>
    <row r="798" spans="18:70" x14ac:dyDescent="0.2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42"/>
      <c r="BP798" s="3"/>
      <c r="BQ798" s="3"/>
      <c r="BR798" s="3"/>
    </row>
    <row r="799" spans="18:70" x14ac:dyDescent="0.2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42"/>
      <c r="BP799" s="3"/>
      <c r="BQ799" s="3"/>
      <c r="BR799" s="3"/>
    </row>
    <row r="800" spans="18:70" x14ac:dyDescent="0.2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42"/>
      <c r="BP800" s="3"/>
      <c r="BQ800" s="3"/>
      <c r="BR800" s="3"/>
    </row>
    <row r="801" spans="18:70" x14ac:dyDescent="0.2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42"/>
      <c r="BP801" s="3"/>
      <c r="BQ801" s="3"/>
      <c r="BR801" s="3"/>
    </row>
    <row r="802" spans="18:70" x14ac:dyDescent="0.2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42"/>
      <c r="BP802" s="3"/>
      <c r="BQ802" s="3"/>
      <c r="BR802" s="3"/>
    </row>
    <row r="803" spans="18:70" x14ac:dyDescent="0.2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42"/>
      <c r="BP803" s="3"/>
      <c r="BQ803" s="3"/>
      <c r="BR803" s="3"/>
    </row>
    <row r="804" spans="18:70" x14ac:dyDescent="0.2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42"/>
      <c r="BP804" s="3"/>
      <c r="BQ804" s="3"/>
      <c r="BR804" s="3"/>
    </row>
    <row r="805" spans="18:70" x14ac:dyDescent="0.2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42"/>
      <c r="BP805" s="3"/>
      <c r="BQ805" s="3"/>
      <c r="BR805" s="3"/>
    </row>
    <row r="806" spans="18:70" x14ac:dyDescent="0.2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42"/>
      <c r="BP806" s="3"/>
      <c r="BQ806" s="3"/>
      <c r="BR806" s="3"/>
    </row>
    <row r="807" spans="18:70" x14ac:dyDescent="0.2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42"/>
      <c r="BP807" s="3"/>
      <c r="BQ807" s="3"/>
      <c r="BR807" s="3"/>
    </row>
    <row r="808" spans="18:70" x14ac:dyDescent="0.2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42"/>
      <c r="BP808" s="3"/>
      <c r="BQ808" s="3"/>
      <c r="BR808" s="3"/>
    </row>
    <row r="809" spans="18:70" x14ac:dyDescent="0.2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42"/>
      <c r="BP809" s="3"/>
      <c r="BQ809" s="3"/>
      <c r="BR809" s="3"/>
    </row>
    <row r="810" spans="18:70" x14ac:dyDescent="0.2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42"/>
      <c r="BP810" s="3"/>
      <c r="BQ810" s="3"/>
      <c r="BR810" s="3"/>
    </row>
    <row r="811" spans="18:70" x14ac:dyDescent="0.2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42"/>
      <c r="BP811" s="3"/>
      <c r="BQ811" s="3"/>
      <c r="BR811" s="3"/>
    </row>
    <row r="812" spans="18:70" x14ac:dyDescent="0.2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42"/>
      <c r="BP812" s="3"/>
      <c r="BQ812" s="3"/>
      <c r="BR812" s="3"/>
    </row>
    <row r="813" spans="18:70" x14ac:dyDescent="0.2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42"/>
      <c r="BP813" s="3"/>
      <c r="BQ813" s="3"/>
      <c r="BR813" s="3"/>
    </row>
    <row r="814" spans="18:70" x14ac:dyDescent="0.2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42"/>
      <c r="BP814" s="3"/>
      <c r="BQ814" s="3"/>
      <c r="BR814" s="3"/>
    </row>
    <row r="815" spans="18:70" x14ac:dyDescent="0.2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42"/>
      <c r="BP815" s="3"/>
      <c r="BQ815" s="3"/>
      <c r="BR815" s="3"/>
    </row>
    <row r="816" spans="18:70" x14ac:dyDescent="0.2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42"/>
      <c r="BP816" s="3"/>
      <c r="BQ816" s="3"/>
      <c r="BR816" s="3"/>
    </row>
    <row r="817" spans="18:70" x14ac:dyDescent="0.2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42"/>
      <c r="BP817" s="3"/>
      <c r="BQ817" s="3"/>
      <c r="BR817" s="3"/>
    </row>
    <row r="818" spans="18:70" x14ac:dyDescent="0.2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42"/>
      <c r="BP818" s="3"/>
      <c r="BQ818" s="3"/>
      <c r="BR818" s="3"/>
    </row>
    <row r="819" spans="18:70" x14ac:dyDescent="0.2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42"/>
      <c r="BP819" s="3"/>
      <c r="BQ819" s="3"/>
      <c r="BR819" s="3"/>
    </row>
    <row r="820" spans="18:70" x14ac:dyDescent="0.2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42"/>
      <c r="BP820" s="3"/>
      <c r="BQ820" s="3"/>
      <c r="BR820" s="3"/>
    </row>
    <row r="821" spans="18:70" x14ac:dyDescent="0.2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42"/>
      <c r="BP821" s="3"/>
      <c r="BQ821" s="3"/>
      <c r="BR821" s="3"/>
    </row>
    <row r="822" spans="18:70" x14ac:dyDescent="0.2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42"/>
      <c r="BP822" s="3"/>
      <c r="BQ822" s="3"/>
      <c r="BR822" s="3"/>
    </row>
    <row r="823" spans="18:70" x14ac:dyDescent="0.2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42"/>
      <c r="BP823" s="3"/>
      <c r="BQ823" s="3"/>
      <c r="BR823" s="3"/>
    </row>
    <row r="824" spans="18:70" x14ac:dyDescent="0.2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42"/>
      <c r="BP824" s="3"/>
      <c r="BQ824" s="3"/>
      <c r="BR824" s="3"/>
    </row>
    <row r="825" spans="18:70" x14ac:dyDescent="0.2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42"/>
      <c r="BP825" s="3"/>
      <c r="BQ825" s="3"/>
      <c r="BR825" s="3"/>
    </row>
    <row r="826" spans="18:70" x14ac:dyDescent="0.2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42"/>
      <c r="BP826" s="3"/>
      <c r="BQ826" s="3"/>
      <c r="BR826" s="3"/>
    </row>
    <row r="827" spans="18:70" x14ac:dyDescent="0.2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42"/>
      <c r="BP827" s="3"/>
      <c r="BQ827" s="3"/>
      <c r="BR827" s="3"/>
    </row>
    <row r="828" spans="18:70" x14ac:dyDescent="0.2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42"/>
      <c r="BP828" s="3"/>
      <c r="BQ828" s="3"/>
      <c r="BR828" s="3"/>
    </row>
    <row r="829" spans="18:70" x14ac:dyDescent="0.2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42"/>
      <c r="BP829" s="3"/>
      <c r="BQ829" s="3"/>
      <c r="BR829" s="3"/>
    </row>
    <row r="830" spans="18:70" x14ac:dyDescent="0.2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42"/>
      <c r="BP830" s="3"/>
      <c r="BQ830" s="3"/>
      <c r="BR830" s="3"/>
    </row>
    <row r="831" spans="18:70" x14ac:dyDescent="0.2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42"/>
      <c r="BP831" s="3"/>
      <c r="BQ831" s="3"/>
      <c r="BR831" s="3"/>
    </row>
    <row r="832" spans="18:70" x14ac:dyDescent="0.2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42"/>
      <c r="BP832" s="3"/>
      <c r="BQ832" s="3"/>
      <c r="BR832" s="3"/>
    </row>
    <row r="833" spans="18:70" x14ac:dyDescent="0.2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42"/>
      <c r="BP833" s="3"/>
      <c r="BQ833" s="3"/>
      <c r="BR833" s="3"/>
    </row>
    <row r="834" spans="18:70" x14ac:dyDescent="0.2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42"/>
      <c r="BP834" s="3"/>
      <c r="BQ834" s="3"/>
      <c r="BR834" s="3"/>
    </row>
    <row r="835" spans="18:70" x14ac:dyDescent="0.2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42"/>
      <c r="BP835" s="3"/>
      <c r="BQ835" s="3"/>
      <c r="BR835" s="3"/>
    </row>
    <row r="836" spans="18:70" x14ac:dyDescent="0.2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42"/>
      <c r="BP836" s="3"/>
      <c r="BQ836" s="3"/>
      <c r="BR836" s="3"/>
    </row>
    <row r="837" spans="18:70" x14ac:dyDescent="0.2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42"/>
      <c r="BP837" s="3"/>
      <c r="BQ837" s="3"/>
      <c r="BR837" s="3"/>
    </row>
    <row r="838" spans="18:70" x14ac:dyDescent="0.2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42"/>
      <c r="BP838" s="3"/>
      <c r="BQ838" s="3"/>
      <c r="BR838" s="3"/>
    </row>
    <row r="839" spans="18:70" x14ac:dyDescent="0.2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42"/>
      <c r="BP839" s="3"/>
      <c r="BQ839" s="3"/>
      <c r="BR839" s="3"/>
    </row>
    <row r="840" spans="18:70" x14ac:dyDescent="0.2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42"/>
      <c r="BP840" s="3"/>
      <c r="BQ840" s="3"/>
      <c r="BR840" s="3"/>
    </row>
    <row r="841" spans="18:70" x14ac:dyDescent="0.2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42"/>
      <c r="BP841" s="3"/>
      <c r="BQ841" s="3"/>
      <c r="BR841" s="3"/>
    </row>
    <row r="842" spans="18:70" x14ac:dyDescent="0.2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42"/>
      <c r="BP842" s="3"/>
      <c r="BQ842" s="3"/>
      <c r="BR842" s="3"/>
    </row>
    <row r="843" spans="18:70" x14ac:dyDescent="0.2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42"/>
      <c r="BP843" s="3"/>
      <c r="BQ843" s="3"/>
      <c r="BR843" s="3"/>
    </row>
    <row r="844" spans="18:70" x14ac:dyDescent="0.2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42"/>
      <c r="BP844" s="3"/>
      <c r="BQ844" s="3"/>
      <c r="BR844" s="3"/>
    </row>
    <row r="845" spans="18:70" x14ac:dyDescent="0.2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42"/>
      <c r="BP845" s="3"/>
      <c r="BQ845" s="3"/>
      <c r="BR845" s="3"/>
    </row>
    <row r="846" spans="18:70" x14ac:dyDescent="0.2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42"/>
      <c r="BP846" s="3"/>
      <c r="BQ846" s="3"/>
      <c r="BR846" s="3"/>
    </row>
    <row r="847" spans="18:70" x14ac:dyDescent="0.2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42"/>
      <c r="BP847" s="3"/>
      <c r="BQ847" s="3"/>
      <c r="BR847" s="3"/>
    </row>
    <row r="848" spans="18:70" x14ac:dyDescent="0.2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42"/>
      <c r="BP848" s="3"/>
      <c r="BQ848" s="3"/>
      <c r="BR848" s="3"/>
    </row>
    <row r="849" spans="18:70" x14ac:dyDescent="0.2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42"/>
      <c r="BP849" s="3"/>
      <c r="BQ849" s="3"/>
      <c r="BR849" s="3"/>
    </row>
    <row r="850" spans="18:70" x14ac:dyDescent="0.2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42"/>
      <c r="BP850" s="3"/>
      <c r="BQ850" s="3"/>
      <c r="BR850" s="3"/>
    </row>
    <row r="851" spans="18:70" x14ac:dyDescent="0.2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42"/>
      <c r="BP851" s="3"/>
      <c r="BQ851" s="3"/>
      <c r="BR851" s="3"/>
    </row>
    <row r="852" spans="18:70" x14ac:dyDescent="0.2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42"/>
      <c r="BP852" s="3"/>
      <c r="BQ852" s="3"/>
      <c r="BR852" s="3"/>
    </row>
    <row r="853" spans="18:70" x14ac:dyDescent="0.2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42"/>
      <c r="BP853" s="3"/>
      <c r="BQ853" s="3"/>
      <c r="BR853" s="3"/>
    </row>
    <row r="854" spans="18:70" x14ac:dyDescent="0.2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42"/>
      <c r="BP854" s="3"/>
      <c r="BQ854" s="3"/>
      <c r="BR854" s="3"/>
    </row>
    <row r="855" spans="18:70" x14ac:dyDescent="0.2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42"/>
      <c r="BP855" s="3"/>
      <c r="BQ855" s="3"/>
      <c r="BR855" s="3"/>
    </row>
    <row r="856" spans="18:70" x14ac:dyDescent="0.2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42"/>
      <c r="BP856" s="3"/>
      <c r="BQ856" s="3"/>
      <c r="BR856" s="3"/>
    </row>
    <row r="857" spans="18:70" x14ac:dyDescent="0.2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42"/>
      <c r="BP857" s="3"/>
      <c r="BQ857" s="3"/>
      <c r="BR857" s="3"/>
    </row>
    <row r="858" spans="18:70" x14ac:dyDescent="0.2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42"/>
      <c r="BP858" s="3"/>
      <c r="BQ858" s="3"/>
      <c r="BR858" s="3"/>
    </row>
    <row r="859" spans="18:70" x14ac:dyDescent="0.2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42"/>
      <c r="BP859" s="3"/>
      <c r="BQ859" s="3"/>
      <c r="BR859" s="3"/>
    </row>
    <row r="860" spans="18:70" x14ac:dyDescent="0.2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42"/>
      <c r="BP860" s="3"/>
      <c r="BQ860" s="3"/>
      <c r="BR860" s="3"/>
    </row>
    <row r="861" spans="18:70" x14ac:dyDescent="0.2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42"/>
      <c r="BP861" s="3"/>
      <c r="BQ861" s="3"/>
      <c r="BR861" s="3"/>
    </row>
    <row r="862" spans="18:70" x14ac:dyDescent="0.2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42"/>
      <c r="BP862" s="3"/>
      <c r="BQ862" s="3"/>
      <c r="BR862" s="3"/>
    </row>
    <row r="863" spans="18:70" x14ac:dyDescent="0.2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42"/>
      <c r="BP863" s="3"/>
      <c r="BQ863" s="3"/>
      <c r="BR863" s="3"/>
    </row>
    <row r="864" spans="18:70" x14ac:dyDescent="0.2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42"/>
      <c r="BP864" s="3"/>
      <c r="BQ864" s="3"/>
      <c r="BR864" s="3"/>
    </row>
    <row r="865" spans="18:70" x14ac:dyDescent="0.2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42"/>
      <c r="BP865" s="3"/>
      <c r="BQ865" s="3"/>
      <c r="BR865" s="3"/>
    </row>
    <row r="866" spans="18:70" x14ac:dyDescent="0.2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42"/>
      <c r="BP866" s="3"/>
      <c r="BQ866" s="3"/>
      <c r="BR866" s="3"/>
    </row>
    <row r="867" spans="18:70" x14ac:dyDescent="0.2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42"/>
      <c r="BP867" s="3"/>
      <c r="BQ867" s="3"/>
      <c r="BR867" s="3"/>
    </row>
    <row r="868" spans="18:70" x14ac:dyDescent="0.2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42"/>
      <c r="BP868" s="3"/>
      <c r="BQ868" s="3"/>
      <c r="BR868" s="3"/>
    </row>
    <row r="869" spans="18:70" x14ac:dyDescent="0.2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42"/>
      <c r="BP869" s="3"/>
      <c r="BQ869" s="3"/>
      <c r="BR869" s="3"/>
    </row>
    <row r="870" spans="18:70" x14ac:dyDescent="0.2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42"/>
      <c r="BP870" s="3"/>
      <c r="BQ870" s="3"/>
      <c r="BR870" s="3"/>
    </row>
    <row r="871" spans="18:70" x14ac:dyDescent="0.2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42"/>
      <c r="BP871" s="3"/>
      <c r="BQ871" s="3"/>
      <c r="BR871" s="3"/>
    </row>
    <row r="872" spans="18:70" x14ac:dyDescent="0.2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42"/>
      <c r="BP872" s="3"/>
      <c r="BQ872" s="3"/>
      <c r="BR872" s="3"/>
    </row>
    <row r="873" spans="18:70" x14ac:dyDescent="0.2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42"/>
      <c r="BP873" s="3"/>
      <c r="BQ873" s="3"/>
      <c r="BR873" s="3"/>
    </row>
    <row r="874" spans="18:70" x14ac:dyDescent="0.2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42"/>
      <c r="BP874" s="3"/>
      <c r="BQ874" s="3"/>
      <c r="BR874" s="3"/>
    </row>
    <row r="875" spans="18:70" x14ac:dyDescent="0.2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42"/>
      <c r="BP875" s="3"/>
      <c r="BQ875" s="3"/>
      <c r="BR875" s="3"/>
    </row>
    <row r="876" spans="18:70" x14ac:dyDescent="0.2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42"/>
      <c r="BP876" s="3"/>
      <c r="BQ876" s="3"/>
      <c r="BR876" s="3"/>
    </row>
    <row r="877" spans="18:70" x14ac:dyDescent="0.2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42"/>
      <c r="BP877" s="3"/>
      <c r="BQ877" s="3"/>
      <c r="BR877" s="3"/>
    </row>
    <row r="878" spans="18:70" x14ac:dyDescent="0.2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42"/>
      <c r="BP878" s="3"/>
      <c r="BQ878" s="3"/>
      <c r="BR878" s="3"/>
    </row>
    <row r="879" spans="18:70" x14ac:dyDescent="0.2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42"/>
      <c r="BP879" s="3"/>
      <c r="BQ879" s="3"/>
      <c r="BR879" s="3"/>
    </row>
    <row r="880" spans="18:70" x14ac:dyDescent="0.2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42"/>
      <c r="BP880" s="3"/>
      <c r="BQ880" s="3"/>
      <c r="BR880" s="3"/>
    </row>
    <row r="881" spans="18:70" x14ac:dyDescent="0.2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42"/>
      <c r="BP881" s="3"/>
      <c r="BQ881" s="3"/>
      <c r="BR881" s="3"/>
    </row>
    <row r="882" spans="18:70" x14ac:dyDescent="0.2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42"/>
      <c r="BP882" s="3"/>
      <c r="BQ882" s="3"/>
      <c r="BR882" s="3"/>
    </row>
    <row r="883" spans="18:70" x14ac:dyDescent="0.2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42"/>
      <c r="BP883" s="3"/>
      <c r="BQ883" s="3"/>
      <c r="BR883" s="3"/>
    </row>
    <row r="884" spans="18:70" x14ac:dyDescent="0.2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42"/>
      <c r="BP884" s="3"/>
      <c r="BQ884" s="3"/>
      <c r="BR884" s="3"/>
    </row>
    <row r="885" spans="18:70" x14ac:dyDescent="0.2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42"/>
      <c r="BP885" s="3"/>
      <c r="BQ885" s="3"/>
      <c r="BR885" s="3"/>
    </row>
    <row r="886" spans="18:70" x14ac:dyDescent="0.2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42"/>
      <c r="BP886" s="3"/>
      <c r="BQ886" s="3"/>
      <c r="BR886" s="3"/>
    </row>
    <row r="887" spans="18:70" x14ac:dyDescent="0.2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42"/>
      <c r="BP887" s="3"/>
      <c r="BQ887" s="3"/>
      <c r="BR887" s="3"/>
    </row>
    <row r="888" spans="18:70" x14ac:dyDescent="0.2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42"/>
      <c r="BP888" s="3"/>
      <c r="BQ888" s="3"/>
      <c r="BR888" s="3"/>
    </row>
    <row r="889" spans="18:70" x14ac:dyDescent="0.2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42"/>
      <c r="BP889" s="3"/>
      <c r="BQ889" s="3"/>
      <c r="BR889" s="3"/>
    </row>
    <row r="890" spans="18:70" x14ac:dyDescent="0.2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42"/>
      <c r="BP890" s="3"/>
      <c r="BQ890" s="3"/>
      <c r="BR890" s="3"/>
    </row>
    <row r="891" spans="18:70" x14ac:dyDescent="0.2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42"/>
      <c r="BP891" s="3"/>
      <c r="BQ891" s="3"/>
      <c r="BR891" s="3"/>
    </row>
    <row r="892" spans="18:70" x14ac:dyDescent="0.2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42"/>
      <c r="BP892" s="3"/>
      <c r="BQ892" s="3"/>
      <c r="BR892" s="3"/>
    </row>
    <row r="893" spans="18:70" x14ac:dyDescent="0.2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42"/>
      <c r="BP893" s="3"/>
      <c r="BQ893" s="3"/>
      <c r="BR893" s="3"/>
    </row>
    <row r="894" spans="18:70" x14ac:dyDescent="0.2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42"/>
      <c r="BP894" s="3"/>
      <c r="BQ894" s="3"/>
      <c r="BR894" s="3"/>
    </row>
    <row r="895" spans="18:70" x14ac:dyDescent="0.2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42"/>
      <c r="BP895" s="3"/>
      <c r="BQ895" s="3"/>
      <c r="BR895" s="3"/>
    </row>
    <row r="896" spans="18:70" x14ac:dyDescent="0.2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42"/>
      <c r="BP896" s="3"/>
      <c r="BQ896" s="3"/>
      <c r="BR896" s="3"/>
    </row>
    <row r="897" spans="18:70" x14ac:dyDescent="0.2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42"/>
      <c r="BP897" s="3"/>
      <c r="BQ897" s="3"/>
      <c r="BR897" s="3"/>
    </row>
    <row r="898" spans="18:70" x14ac:dyDescent="0.2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42"/>
      <c r="BP898" s="3"/>
      <c r="BQ898" s="3"/>
      <c r="BR898" s="3"/>
    </row>
    <row r="899" spans="18:70" x14ac:dyDescent="0.2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42"/>
      <c r="BP899" s="3"/>
      <c r="BQ899" s="3"/>
      <c r="BR899" s="3"/>
    </row>
    <row r="900" spans="18:70" x14ac:dyDescent="0.2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42"/>
      <c r="BP900" s="3"/>
      <c r="BQ900" s="3"/>
      <c r="BR900" s="3"/>
    </row>
    <row r="901" spans="18:70" x14ac:dyDescent="0.2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42"/>
      <c r="BP901" s="3"/>
      <c r="BQ901" s="3"/>
      <c r="BR901" s="3"/>
    </row>
    <row r="902" spans="18:70" x14ac:dyDescent="0.2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42"/>
      <c r="BP902" s="3"/>
      <c r="BQ902" s="3"/>
      <c r="BR902" s="3"/>
    </row>
    <row r="903" spans="18:70" x14ac:dyDescent="0.2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42"/>
      <c r="BP903" s="3"/>
      <c r="BQ903" s="3"/>
      <c r="BR903" s="3"/>
    </row>
    <row r="904" spans="18:70" x14ac:dyDescent="0.2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42"/>
      <c r="BP904" s="3"/>
      <c r="BQ904" s="3"/>
      <c r="BR904" s="3"/>
    </row>
    <row r="905" spans="18:70" x14ac:dyDescent="0.2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42"/>
      <c r="BP905" s="3"/>
      <c r="BQ905" s="3"/>
      <c r="BR905" s="3"/>
    </row>
    <row r="906" spans="18:70" x14ac:dyDescent="0.2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42"/>
      <c r="BP906" s="3"/>
      <c r="BQ906" s="3"/>
      <c r="BR906" s="3"/>
    </row>
    <row r="907" spans="18:70" x14ac:dyDescent="0.2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42"/>
      <c r="BP907" s="3"/>
      <c r="BQ907" s="3"/>
      <c r="BR907" s="3"/>
    </row>
    <row r="908" spans="18:70" x14ac:dyDescent="0.2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42"/>
      <c r="BP908" s="3"/>
      <c r="BQ908" s="3"/>
      <c r="BR908" s="3"/>
    </row>
    <row r="909" spans="18:70" x14ac:dyDescent="0.2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42"/>
      <c r="BP909" s="3"/>
      <c r="BQ909" s="3"/>
      <c r="BR909" s="3"/>
    </row>
    <row r="910" spans="18:70" x14ac:dyDescent="0.2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42"/>
      <c r="BP910" s="3"/>
      <c r="BQ910" s="3"/>
      <c r="BR910" s="3"/>
    </row>
    <row r="911" spans="18:70" x14ac:dyDescent="0.2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42"/>
      <c r="BP911" s="3"/>
      <c r="BQ911" s="3"/>
      <c r="BR911" s="3"/>
    </row>
    <row r="912" spans="18:70" x14ac:dyDescent="0.2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42"/>
      <c r="BP912" s="3"/>
      <c r="BQ912" s="3"/>
      <c r="BR912" s="3"/>
    </row>
    <row r="913" spans="18:70" x14ac:dyDescent="0.2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42"/>
      <c r="BP913" s="3"/>
      <c r="BQ913" s="3"/>
      <c r="BR913" s="3"/>
    </row>
    <row r="914" spans="18:70" x14ac:dyDescent="0.2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42"/>
      <c r="BP914" s="3"/>
      <c r="BQ914" s="3"/>
      <c r="BR914" s="3"/>
    </row>
    <row r="915" spans="18:70" x14ac:dyDescent="0.2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42"/>
      <c r="BP915" s="3"/>
      <c r="BQ915" s="3"/>
      <c r="BR915" s="3"/>
    </row>
    <row r="916" spans="18:70" x14ac:dyDescent="0.2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42"/>
      <c r="BP916" s="3"/>
      <c r="BQ916" s="3"/>
      <c r="BR916" s="3"/>
    </row>
    <row r="917" spans="18:70" x14ac:dyDescent="0.2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</row>
    <row r="918" spans="18:70" x14ac:dyDescent="0.2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</row>
    <row r="919" spans="18:70" x14ac:dyDescent="0.2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</row>
    <row r="920" spans="18:70" x14ac:dyDescent="0.2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</row>
    <row r="921" spans="18:70" x14ac:dyDescent="0.2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</row>
    <row r="922" spans="18:70" x14ac:dyDescent="0.2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</row>
    <row r="923" spans="18:70" x14ac:dyDescent="0.2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</row>
    <row r="924" spans="18:70" x14ac:dyDescent="0.2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</row>
    <row r="925" spans="18:70" x14ac:dyDescent="0.2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</row>
    <row r="926" spans="18:70" x14ac:dyDescent="0.2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</row>
    <row r="927" spans="18:70" x14ac:dyDescent="0.2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</row>
  </sheetData>
  <mergeCells count="4114">
    <mergeCell ref="BD94:BI94"/>
    <mergeCell ref="BD95:BI95"/>
    <mergeCell ref="BD96:BI96"/>
    <mergeCell ref="BD97:BI97"/>
    <mergeCell ref="BD98:BI98"/>
    <mergeCell ref="BD99:BI99"/>
    <mergeCell ref="BD100:BI100"/>
    <mergeCell ref="BD101:BI101"/>
    <mergeCell ref="BD123:BI123"/>
    <mergeCell ref="BD124:BI124"/>
    <mergeCell ref="BD102:BI102"/>
    <mergeCell ref="BD103:BI103"/>
    <mergeCell ref="BD104:BI104"/>
    <mergeCell ref="BD105:BI105"/>
    <mergeCell ref="BD106:BI106"/>
    <mergeCell ref="BD107:BI107"/>
    <mergeCell ref="BD108:BI108"/>
    <mergeCell ref="BD109:BI109"/>
    <mergeCell ref="BD111:BI114"/>
    <mergeCell ref="BD115:BI115"/>
    <mergeCell ref="BD116:BI116"/>
    <mergeCell ref="BD117:BI117"/>
    <mergeCell ref="BD118:BI118"/>
    <mergeCell ref="BD119:BI119"/>
    <mergeCell ref="BD120:BI120"/>
    <mergeCell ref="BD39:BI39"/>
    <mergeCell ref="BD40:BI40"/>
    <mergeCell ref="BD41:BI41"/>
    <mergeCell ref="BD42:BI42"/>
    <mergeCell ref="BD43:BI43"/>
    <mergeCell ref="BD44:BI44"/>
    <mergeCell ref="BD45:BI45"/>
    <mergeCell ref="BD46:BI46"/>
    <mergeCell ref="BD47:BI47"/>
    <mergeCell ref="BD74:BI74"/>
    <mergeCell ref="BD75:BI75"/>
    <mergeCell ref="BD76:BI76"/>
    <mergeCell ref="BD77:BI77"/>
    <mergeCell ref="R73:S73"/>
    <mergeCell ref="R74:S74"/>
    <mergeCell ref="R75:S75"/>
    <mergeCell ref="X56:Y56"/>
    <mergeCell ref="Z56:AA56"/>
    <mergeCell ref="T58:U58"/>
    <mergeCell ref="T59:U59"/>
    <mergeCell ref="Z40:AA40"/>
    <mergeCell ref="AB40:AC40"/>
    <mergeCell ref="X58:Y58"/>
    <mergeCell ref="V67:W67"/>
    <mergeCell ref="X67:Y67"/>
    <mergeCell ref="AD64:AE64"/>
    <mergeCell ref="X65:Y65"/>
    <mergeCell ref="Z65:AA65"/>
    <mergeCell ref="AB43:AC43"/>
    <mergeCell ref="R58:S58"/>
    <mergeCell ref="T45:U45"/>
    <mergeCell ref="X45:Y45"/>
    <mergeCell ref="WVB97:WVC97"/>
    <mergeCell ref="WVD97:WVE97"/>
    <mergeCell ref="A201:D201"/>
    <mergeCell ref="E201:BE201"/>
    <mergeCell ref="BF201:BI201"/>
    <mergeCell ref="A200:D200"/>
    <mergeCell ref="E200:BE200"/>
    <mergeCell ref="BF200:BI200"/>
    <mergeCell ref="A197:D197"/>
    <mergeCell ref="E197:BE197"/>
    <mergeCell ref="BF197:BI197"/>
    <mergeCell ref="A196:D196"/>
    <mergeCell ref="E196:BE196"/>
    <mergeCell ref="BF196:BI196"/>
    <mergeCell ref="A199:D199"/>
    <mergeCell ref="E199:BE199"/>
    <mergeCell ref="BF199:BI199"/>
    <mergeCell ref="A198:D198"/>
    <mergeCell ref="WUZ97:WVA97"/>
    <mergeCell ref="WQR97:WQS97"/>
    <mergeCell ref="WQT97:WQU97"/>
    <mergeCell ref="WRT97:WRU97"/>
    <mergeCell ref="WRV97:WRY97"/>
    <mergeCell ref="WSA97:WSN97"/>
    <mergeCell ref="WSO97:WSP97"/>
    <mergeCell ref="WSQ97:WSR97"/>
    <mergeCell ref="WSS97:WST97"/>
    <mergeCell ref="WSU97:WSV97"/>
    <mergeCell ref="WSW97:WSX97"/>
    <mergeCell ref="WSY97:WSZ97"/>
    <mergeCell ref="WTA97:WTB97"/>
    <mergeCell ref="WTC97:WTD97"/>
    <mergeCell ref="WVF97:WVG97"/>
    <mergeCell ref="WVH97:WVI97"/>
    <mergeCell ref="WVJ97:WVK97"/>
    <mergeCell ref="WVL97:WVM97"/>
    <mergeCell ref="WWL97:WWM97"/>
    <mergeCell ref="WWN97:WWQ97"/>
    <mergeCell ref="WWS97:WXF97"/>
    <mergeCell ref="WXG97:WXH97"/>
    <mergeCell ref="WYW97:WYZ97"/>
    <mergeCell ref="WZB97:WZO97"/>
    <mergeCell ref="WZP97:WZQ97"/>
    <mergeCell ref="WZR97:WZS97"/>
    <mergeCell ref="WZT97:WZU97"/>
    <mergeCell ref="WZV97:WZW97"/>
    <mergeCell ref="WZX97:WZY97"/>
    <mergeCell ref="WZZ97:XAA97"/>
    <mergeCell ref="XAB97:XAC97"/>
    <mergeCell ref="WXI97:WXJ97"/>
    <mergeCell ref="WXK97:WXL97"/>
    <mergeCell ref="WXM97:WXN97"/>
    <mergeCell ref="WXO97:WXP97"/>
    <mergeCell ref="WXQ97:WXR97"/>
    <mergeCell ref="WXS97:WXT97"/>
    <mergeCell ref="WXU97:WXV97"/>
    <mergeCell ref="WYU97:WYV97"/>
    <mergeCell ref="XAD97:XAE97"/>
    <mergeCell ref="XBD97:XBE97"/>
    <mergeCell ref="XEP97:XEQ97"/>
    <mergeCell ref="XER97:XES97"/>
    <mergeCell ref="XET97:XEU97"/>
    <mergeCell ref="XEV97:XEW97"/>
    <mergeCell ref="XBF97:XBI97"/>
    <mergeCell ref="XBK97:XBX97"/>
    <mergeCell ref="XBY97:XBZ97"/>
    <mergeCell ref="XCA97:XCB97"/>
    <mergeCell ref="XCC97:XCD97"/>
    <mergeCell ref="XCE97:XCF97"/>
    <mergeCell ref="XCG97:XCH97"/>
    <mergeCell ref="XCI97:XCJ97"/>
    <mergeCell ref="XCK97:XCL97"/>
    <mergeCell ref="XCM97:XCN97"/>
    <mergeCell ref="XDM97:XDN97"/>
    <mergeCell ref="XDO97:XDR97"/>
    <mergeCell ref="XDT97:XEG97"/>
    <mergeCell ref="XEH97:XEI97"/>
    <mergeCell ref="XEJ97:XEK97"/>
    <mergeCell ref="XEL97:XEM97"/>
    <mergeCell ref="XEN97:XEO97"/>
    <mergeCell ref="WUC97:WUD97"/>
    <mergeCell ref="WUE97:WUH97"/>
    <mergeCell ref="WUJ97:WUW97"/>
    <mergeCell ref="WUX97:WUY97"/>
    <mergeCell ref="WNW97:WNX97"/>
    <mergeCell ref="WNY97:WNZ97"/>
    <mergeCell ref="WOA97:WOB97"/>
    <mergeCell ref="WOC97:WOD97"/>
    <mergeCell ref="WOE97:WOF97"/>
    <mergeCell ref="WOG97:WOH97"/>
    <mergeCell ref="WOI97:WOJ97"/>
    <mergeCell ref="WOK97:WOL97"/>
    <mergeCell ref="WPK97:WPL97"/>
    <mergeCell ref="WPM97:WPP97"/>
    <mergeCell ref="WPR97:WQE97"/>
    <mergeCell ref="WQF97:WQG97"/>
    <mergeCell ref="WQH97:WQI97"/>
    <mergeCell ref="WQJ97:WQK97"/>
    <mergeCell ref="WQL97:WQM97"/>
    <mergeCell ref="WQN97:WQO97"/>
    <mergeCell ref="WQP97:WQQ97"/>
    <mergeCell ref="WJO97:WJP97"/>
    <mergeCell ref="WJQ97:WJR97"/>
    <mergeCell ref="WJS97:WJT97"/>
    <mergeCell ref="WKS97:WKT97"/>
    <mergeCell ref="WKU97:WKX97"/>
    <mergeCell ref="WKZ97:WLM97"/>
    <mergeCell ref="WLN97:WLO97"/>
    <mergeCell ref="WLP97:WLQ97"/>
    <mergeCell ref="WLR97:WLS97"/>
    <mergeCell ref="WLT97:WLU97"/>
    <mergeCell ref="WLV97:WLW97"/>
    <mergeCell ref="WLX97:WLY97"/>
    <mergeCell ref="WLZ97:WMA97"/>
    <mergeCell ref="WMB97:WMC97"/>
    <mergeCell ref="WNB97:WNC97"/>
    <mergeCell ref="WND97:WNG97"/>
    <mergeCell ref="WNI97:WNV97"/>
    <mergeCell ref="WGH97:WGU97"/>
    <mergeCell ref="WGV97:WGW97"/>
    <mergeCell ref="WGX97:WGY97"/>
    <mergeCell ref="WGZ97:WHA97"/>
    <mergeCell ref="WHB97:WHC97"/>
    <mergeCell ref="WHD97:WHE97"/>
    <mergeCell ref="WHF97:WHG97"/>
    <mergeCell ref="WHH97:WHI97"/>
    <mergeCell ref="WHJ97:WHK97"/>
    <mergeCell ref="WIJ97:WIK97"/>
    <mergeCell ref="WIL97:WIO97"/>
    <mergeCell ref="WIQ97:WJD97"/>
    <mergeCell ref="WJE97:WJF97"/>
    <mergeCell ref="WJG97:WJH97"/>
    <mergeCell ref="WJI97:WJJ97"/>
    <mergeCell ref="WJK97:WJL97"/>
    <mergeCell ref="WJM97:WJN97"/>
    <mergeCell ref="WCL97:WCM97"/>
    <mergeCell ref="WCN97:WCO97"/>
    <mergeCell ref="WCP97:WCQ97"/>
    <mergeCell ref="WCR97:WCS97"/>
    <mergeCell ref="WDR97:WDS97"/>
    <mergeCell ref="WDT97:WDW97"/>
    <mergeCell ref="WDY97:WEL97"/>
    <mergeCell ref="WEM97:WEN97"/>
    <mergeCell ref="WEO97:WEP97"/>
    <mergeCell ref="WEQ97:WER97"/>
    <mergeCell ref="WES97:WET97"/>
    <mergeCell ref="WEU97:WEV97"/>
    <mergeCell ref="WEW97:WEX97"/>
    <mergeCell ref="WEY97:WEZ97"/>
    <mergeCell ref="WFA97:WFB97"/>
    <mergeCell ref="WGA97:WGB97"/>
    <mergeCell ref="WGC97:WGF97"/>
    <mergeCell ref="VZB97:VZE97"/>
    <mergeCell ref="VZG97:VZT97"/>
    <mergeCell ref="VZU97:VZV97"/>
    <mergeCell ref="VZW97:VZX97"/>
    <mergeCell ref="VZY97:VZZ97"/>
    <mergeCell ref="WAA97:WAB97"/>
    <mergeCell ref="WAC97:WAD97"/>
    <mergeCell ref="WAE97:WAF97"/>
    <mergeCell ref="WAG97:WAH97"/>
    <mergeCell ref="WAI97:WAJ97"/>
    <mergeCell ref="WBI97:WBJ97"/>
    <mergeCell ref="WBK97:WBN97"/>
    <mergeCell ref="WBP97:WCC97"/>
    <mergeCell ref="WCD97:WCE97"/>
    <mergeCell ref="WCF97:WCG97"/>
    <mergeCell ref="WCH97:WCI97"/>
    <mergeCell ref="WCJ97:WCK97"/>
    <mergeCell ref="VVI97:VVJ97"/>
    <mergeCell ref="VVK97:VVL97"/>
    <mergeCell ref="VVM97:VVN97"/>
    <mergeCell ref="VVO97:VVP97"/>
    <mergeCell ref="VVQ97:VVR97"/>
    <mergeCell ref="VWQ97:VWR97"/>
    <mergeCell ref="VWS97:VWV97"/>
    <mergeCell ref="VWX97:VXK97"/>
    <mergeCell ref="VXL97:VXM97"/>
    <mergeCell ref="VXN97:VXO97"/>
    <mergeCell ref="VXP97:VXQ97"/>
    <mergeCell ref="VXR97:VXS97"/>
    <mergeCell ref="VXT97:VXU97"/>
    <mergeCell ref="VXV97:VXW97"/>
    <mergeCell ref="VXX97:VXY97"/>
    <mergeCell ref="VXZ97:VYA97"/>
    <mergeCell ref="VYZ97:VZA97"/>
    <mergeCell ref="VRY97:VRZ97"/>
    <mergeCell ref="VSA97:VSD97"/>
    <mergeCell ref="VSF97:VSS97"/>
    <mergeCell ref="VST97:VSU97"/>
    <mergeCell ref="VSV97:VSW97"/>
    <mergeCell ref="VSX97:VSY97"/>
    <mergeCell ref="VSZ97:VTA97"/>
    <mergeCell ref="VTB97:VTC97"/>
    <mergeCell ref="VTD97:VTE97"/>
    <mergeCell ref="VTF97:VTG97"/>
    <mergeCell ref="VTH97:VTI97"/>
    <mergeCell ref="VUH97:VUI97"/>
    <mergeCell ref="VUJ97:VUM97"/>
    <mergeCell ref="VUO97:VVB97"/>
    <mergeCell ref="VVC97:VVD97"/>
    <mergeCell ref="VVE97:VVF97"/>
    <mergeCell ref="VVG97:VVH97"/>
    <mergeCell ref="VOF97:VOG97"/>
    <mergeCell ref="VOH97:VOI97"/>
    <mergeCell ref="VOJ97:VOK97"/>
    <mergeCell ref="VOL97:VOM97"/>
    <mergeCell ref="VON97:VOO97"/>
    <mergeCell ref="VOP97:VOQ97"/>
    <mergeCell ref="VPP97:VPQ97"/>
    <mergeCell ref="VPR97:VPU97"/>
    <mergeCell ref="VPW97:VQJ97"/>
    <mergeCell ref="VQK97:VQL97"/>
    <mergeCell ref="VQM97:VQN97"/>
    <mergeCell ref="VQO97:VQP97"/>
    <mergeCell ref="VQQ97:VQR97"/>
    <mergeCell ref="VQS97:VQT97"/>
    <mergeCell ref="VQU97:VQV97"/>
    <mergeCell ref="VQW97:VQX97"/>
    <mergeCell ref="VQY97:VQZ97"/>
    <mergeCell ref="VJX97:VJY97"/>
    <mergeCell ref="VKX97:VKY97"/>
    <mergeCell ref="VKZ97:VLC97"/>
    <mergeCell ref="VLE97:VLR97"/>
    <mergeCell ref="VLS97:VLT97"/>
    <mergeCell ref="VLU97:VLV97"/>
    <mergeCell ref="VLW97:VLX97"/>
    <mergeCell ref="VLY97:VLZ97"/>
    <mergeCell ref="VMA97:VMB97"/>
    <mergeCell ref="VMC97:VMD97"/>
    <mergeCell ref="VME97:VMF97"/>
    <mergeCell ref="VMG97:VMH97"/>
    <mergeCell ref="VNG97:VNH97"/>
    <mergeCell ref="VNI97:VNL97"/>
    <mergeCell ref="VNN97:VOA97"/>
    <mergeCell ref="VOB97:VOC97"/>
    <mergeCell ref="VOD97:VOE97"/>
    <mergeCell ref="VHC97:VHD97"/>
    <mergeCell ref="VHE97:VHF97"/>
    <mergeCell ref="VHG97:VHH97"/>
    <mergeCell ref="VHI97:VHJ97"/>
    <mergeCell ref="VHK97:VHL97"/>
    <mergeCell ref="VHM97:VHN97"/>
    <mergeCell ref="VHO97:VHP97"/>
    <mergeCell ref="VIO97:VIP97"/>
    <mergeCell ref="VIQ97:VIT97"/>
    <mergeCell ref="VIV97:VJI97"/>
    <mergeCell ref="VJJ97:VJK97"/>
    <mergeCell ref="VJL97:VJM97"/>
    <mergeCell ref="VJN97:VJO97"/>
    <mergeCell ref="VJP97:VJQ97"/>
    <mergeCell ref="VJR97:VJS97"/>
    <mergeCell ref="VJT97:VJU97"/>
    <mergeCell ref="VJV97:VJW97"/>
    <mergeCell ref="VCU97:VCV97"/>
    <mergeCell ref="VCW97:VCX97"/>
    <mergeCell ref="VDW97:VDX97"/>
    <mergeCell ref="VDY97:VEB97"/>
    <mergeCell ref="VED97:VEQ97"/>
    <mergeCell ref="VER97:VES97"/>
    <mergeCell ref="VET97:VEU97"/>
    <mergeCell ref="VEV97:VEW97"/>
    <mergeCell ref="VEX97:VEY97"/>
    <mergeCell ref="VEZ97:VFA97"/>
    <mergeCell ref="VFB97:VFC97"/>
    <mergeCell ref="VFD97:VFE97"/>
    <mergeCell ref="VFF97:VFG97"/>
    <mergeCell ref="VGF97:VGG97"/>
    <mergeCell ref="VGH97:VGK97"/>
    <mergeCell ref="VGM97:VGZ97"/>
    <mergeCell ref="VHA97:VHB97"/>
    <mergeCell ref="UZZ97:VAA97"/>
    <mergeCell ref="VAB97:VAC97"/>
    <mergeCell ref="VAD97:VAE97"/>
    <mergeCell ref="VAF97:VAG97"/>
    <mergeCell ref="VAH97:VAI97"/>
    <mergeCell ref="VAJ97:VAK97"/>
    <mergeCell ref="VAL97:VAM97"/>
    <mergeCell ref="VAN97:VAO97"/>
    <mergeCell ref="VBN97:VBO97"/>
    <mergeCell ref="VBP97:VBS97"/>
    <mergeCell ref="VBU97:VCH97"/>
    <mergeCell ref="VCI97:VCJ97"/>
    <mergeCell ref="VCK97:VCL97"/>
    <mergeCell ref="VCM97:VCN97"/>
    <mergeCell ref="VCO97:VCP97"/>
    <mergeCell ref="VCQ97:VCR97"/>
    <mergeCell ref="VCS97:VCT97"/>
    <mergeCell ref="UVR97:UVS97"/>
    <mergeCell ref="UVT97:UVU97"/>
    <mergeCell ref="UVV97:UVW97"/>
    <mergeCell ref="UWV97:UWW97"/>
    <mergeCell ref="UWX97:UXA97"/>
    <mergeCell ref="UXC97:UXP97"/>
    <mergeCell ref="UXQ97:UXR97"/>
    <mergeCell ref="UXS97:UXT97"/>
    <mergeCell ref="UXU97:UXV97"/>
    <mergeCell ref="UXW97:UXX97"/>
    <mergeCell ref="UXY97:UXZ97"/>
    <mergeCell ref="UYA97:UYB97"/>
    <mergeCell ref="UYC97:UYD97"/>
    <mergeCell ref="UYE97:UYF97"/>
    <mergeCell ref="UZE97:UZF97"/>
    <mergeCell ref="UZG97:UZJ97"/>
    <mergeCell ref="UZL97:UZY97"/>
    <mergeCell ref="USK97:USX97"/>
    <mergeCell ref="USY97:USZ97"/>
    <mergeCell ref="UTA97:UTB97"/>
    <mergeCell ref="UTC97:UTD97"/>
    <mergeCell ref="UTE97:UTF97"/>
    <mergeCell ref="UTG97:UTH97"/>
    <mergeCell ref="UTI97:UTJ97"/>
    <mergeCell ref="UTK97:UTL97"/>
    <mergeCell ref="UTM97:UTN97"/>
    <mergeCell ref="UUM97:UUN97"/>
    <mergeCell ref="UUO97:UUR97"/>
    <mergeCell ref="UUT97:UVG97"/>
    <mergeCell ref="UVH97:UVI97"/>
    <mergeCell ref="UVJ97:UVK97"/>
    <mergeCell ref="UVL97:UVM97"/>
    <mergeCell ref="UVN97:UVO97"/>
    <mergeCell ref="UVP97:UVQ97"/>
    <mergeCell ref="UOO97:UOP97"/>
    <mergeCell ref="UOQ97:UOR97"/>
    <mergeCell ref="UOS97:UOT97"/>
    <mergeCell ref="UOU97:UOV97"/>
    <mergeCell ref="UPU97:UPV97"/>
    <mergeCell ref="UPW97:UPZ97"/>
    <mergeCell ref="UQB97:UQO97"/>
    <mergeCell ref="UQP97:UQQ97"/>
    <mergeCell ref="UQR97:UQS97"/>
    <mergeCell ref="UQT97:UQU97"/>
    <mergeCell ref="UQV97:UQW97"/>
    <mergeCell ref="UQX97:UQY97"/>
    <mergeCell ref="UQZ97:URA97"/>
    <mergeCell ref="URB97:URC97"/>
    <mergeCell ref="URD97:URE97"/>
    <mergeCell ref="USD97:USE97"/>
    <mergeCell ref="USF97:USI97"/>
    <mergeCell ref="ULE97:ULH97"/>
    <mergeCell ref="ULJ97:ULW97"/>
    <mergeCell ref="ULX97:ULY97"/>
    <mergeCell ref="ULZ97:UMA97"/>
    <mergeCell ref="UMB97:UMC97"/>
    <mergeCell ref="UMD97:UME97"/>
    <mergeCell ref="UMF97:UMG97"/>
    <mergeCell ref="UMH97:UMI97"/>
    <mergeCell ref="UMJ97:UMK97"/>
    <mergeCell ref="UML97:UMM97"/>
    <mergeCell ref="UNL97:UNM97"/>
    <mergeCell ref="UNN97:UNQ97"/>
    <mergeCell ref="UNS97:UOF97"/>
    <mergeCell ref="UOG97:UOH97"/>
    <mergeCell ref="UOI97:UOJ97"/>
    <mergeCell ref="UOK97:UOL97"/>
    <mergeCell ref="UOM97:UON97"/>
    <mergeCell ref="UHL97:UHM97"/>
    <mergeCell ref="UHN97:UHO97"/>
    <mergeCell ref="UHP97:UHQ97"/>
    <mergeCell ref="UHR97:UHS97"/>
    <mergeCell ref="UHT97:UHU97"/>
    <mergeCell ref="UIT97:UIU97"/>
    <mergeCell ref="UIV97:UIY97"/>
    <mergeCell ref="UJA97:UJN97"/>
    <mergeCell ref="UJO97:UJP97"/>
    <mergeCell ref="UJQ97:UJR97"/>
    <mergeCell ref="UJS97:UJT97"/>
    <mergeCell ref="UJU97:UJV97"/>
    <mergeCell ref="UJW97:UJX97"/>
    <mergeCell ref="UJY97:UJZ97"/>
    <mergeCell ref="UKA97:UKB97"/>
    <mergeCell ref="UKC97:UKD97"/>
    <mergeCell ref="ULC97:ULD97"/>
    <mergeCell ref="UEB97:UEC97"/>
    <mergeCell ref="UED97:UEG97"/>
    <mergeCell ref="UEI97:UEV97"/>
    <mergeCell ref="UEW97:UEX97"/>
    <mergeCell ref="UEY97:UEZ97"/>
    <mergeCell ref="UFA97:UFB97"/>
    <mergeCell ref="UFC97:UFD97"/>
    <mergeCell ref="UFE97:UFF97"/>
    <mergeCell ref="UFG97:UFH97"/>
    <mergeCell ref="UFI97:UFJ97"/>
    <mergeCell ref="UFK97:UFL97"/>
    <mergeCell ref="UGK97:UGL97"/>
    <mergeCell ref="UGM97:UGP97"/>
    <mergeCell ref="UGR97:UHE97"/>
    <mergeCell ref="UHF97:UHG97"/>
    <mergeCell ref="UHH97:UHI97"/>
    <mergeCell ref="UHJ97:UHK97"/>
    <mergeCell ref="UAI97:UAJ97"/>
    <mergeCell ref="UAK97:UAL97"/>
    <mergeCell ref="UAM97:UAN97"/>
    <mergeCell ref="UAO97:UAP97"/>
    <mergeCell ref="UAQ97:UAR97"/>
    <mergeCell ref="UAS97:UAT97"/>
    <mergeCell ref="UBS97:UBT97"/>
    <mergeCell ref="UBU97:UBX97"/>
    <mergeCell ref="UBZ97:UCM97"/>
    <mergeCell ref="UCN97:UCO97"/>
    <mergeCell ref="UCP97:UCQ97"/>
    <mergeCell ref="UCR97:UCS97"/>
    <mergeCell ref="UCT97:UCU97"/>
    <mergeCell ref="UCV97:UCW97"/>
    <mergeCell ref="UCX97:UCY97"/>
    <mergeCell ref="UCZ97:UDA97"/>
    <mergeCell ref="UDB97:UDC97"/>
    <mergeCell ref="TWA97:TWB97"/>
    <mergeCell ref="TXA97:TXB97"/>
    <mergeCell ref="TXC97:TXF97"/>
    <mergeCell ref="TXH97:TXU97"/>
    <mergeCell ref="TXV97:TXW97"/>
    <mergeCell ref="TXX97:TXY97"/>
    <mergeCell ref="TXZ97:TYA97"/>
    <mergeCell ref="TYB97:TYC97"/>
    <mergeCell ref="TYD97:TYE97"/>
    <mergeCell ref="TYF97:TYG97"/>
    <mergeCell ref="TYH97:TYI97"/>
    <mergeCell ref="TYJ97:TYK97"/>
    <mergeCell ref="TZJ97:TZK97"/>
    <mergeCell ref="TZL97:TZO97"/>
    <mergeCell ref="TZQ97:UAD97"/>
    <mergeCell ref="UAE97:UAF97"/>
    <mergeCell ref="UAG97:UAH97"/>
    <mergeCell ref="TTF97:TTG97"/>
    <mergeCell ref="TTH97:TTI97"/>
    <mergeCell ref="TTJ97:TTK97"/>
    <mergeCell ref="TTL97:TTM97"/>
    <mergeCell ref="TTN97:TTO97"/>
    <mergeCell ref="TTP97:TTQ97"/>
    <mergeCell ref="TTR97:TTS97"/>
    <mergeCell ref="TUR97:TUS97"/>
    <mergeCell ref="TUT97:TUW97"/>
    <mergeCell ref="TUY97:TVL97"/>
    <mergeCell ref="TVM97:TVN97"/>
    <mergeCell ref="TVO97:TVP97"/>
    <mergeCell ref="TVQ97:TVR97"/>
    <mergeCell ref="TVS97:TVT97"/>
    <mergeCell ref="TVU97:TVV97"/>
    <mergeCell ref="TVW97:TVX97"/>
    <mergeCell ref="TVY97:TVZ97"/>
    <mergeCell ref="TOX97:TOY97"/>
    <mergeCell ref="TOZ97:TPA97"/>
    <mergeCell ref="TPZ97:TQA97"/>
    <mergeCell ref="TQB97:TQE97"/>
    <mergeCell ref="TQG97:TQT97"/>
    <mergeCell ref="TQU97:TQV97"/>
    <mergeCell ref="TQW97:TQX97"/>
    <mergeCell ref="TQY97:TQZ97"/>
    <mergeCell ref="TRA97:TRB97"/>
    <mergeCell ref="TRC97:TRD97"/>
    <mergeCell ref="TRE97:TRF97"/>
    <mergeCell ref="TRG97:TRH97"/>
    <mergeCell ref="TRI97:TRJ97"/>
    <mergeCell ref="TSI97:TSJ97"/>
    <mergeCell ref="TSK97:TSN97"/>
    <mergeCell ref="TSP97:TTC97"/>
    <mergeCell ref="TTD97:TTE97"/>
    <mergeCell ref="TMC97:TMD97"/>
    <mergeCell ref="TME97:TMF97"/>
    <mergeCell ref="TMG97:TMH97"/>
    <mergeCell ref="TMI97:TMJ97"/>
    <mergeCell ref="TMK97:TML97"/>
    <mergeCell ref="TMM97:TMN97"/>
    <mergeCell ref="TMO97:TMP97"/>
    <mergeCell ref="TMQ97:TMR97"/>
    <mergeCell ref="TNQ97:TNR97"/>
    <mergeCell ref="TNS97:TNV97"/>
    <mergeCell ref="TNX97:TOK97"/>
    <mergeCell ref="TOL97:TOM97"/>
    <mergeCell ref="TON97:TOO97"/>
    <mergeCell ref="TOP97:TOQ97"/>
    <mergeCell ref="TOR97:TOS97"/>
    <mergeCell ref="TOT97:TOU97"/>
    <mergeCell ref="TOV97:TOW97"/>
    <mergeCell ref="THU97:THV97"/>
    <mergeCell ref="THW97:THX97"/>
    <mergeCell ref="THY97:THZ97"/>
    <mergeCell ref="TIY97:TIZ97"/>
    <mergeCell ref="TJA97:TJD97"/>
    <mergeCell ref="TJF97:TJS97"/>
    <mergeCell ref="TJT97:TJU97"/>
    <mergeCell ref="TJV97:TJW97"/>
    <mergeCell ref="TJX97:TJY97"/>
    <mergeCell ref="TJZ97:TKA97"/>
    <mergeCell ref="TKB97:TKC97"/>
    <mergeCell ref="TKD97:TKE97"/>
    <mergeCell ref="TKF97:TKG97"/>
    <mergeCell ref="TKH97:TKI97"/>
    <mergeCell ref="TLH97:TLI97"/>
    <mergeCell ref="TLJ97:TLM97"/>
    <mergeCell ref="TLO97:TMB97"/>
    <mergeCell ref="TEN97:TFA97"/>
    <mergeCell ref="TFB97:TFC97"/>
    <mergeCell ref="TFD97:TFE97"/>
    <mergeCell ref="TFF97:TFG97"/>
    <mergeCell ref="TFH97:TFI97"/>
    <mergeCell ref="TFJ97:TFK97"/>
    <mergeCell ref="TFL97:TFM97"/>
    <mergeCell ref="TFN97:TFO97"/>
    <mergeCell ref="TFP97:TFQ97"/>
    <mergeCell ref="TGP97:TGQ97"/>
    <mergeCell ref="TGR97:TGU97"/>
    <mergeCell ref="TGW97:THJ97"/>
    <mergeCell ref="THK97:THL97"/>
    <mergeCell ref="THM97:THN97"/>
    <mergeCell ref="THO97:THP97"/>
    <mergeCell ref="THQ97:THR97"/>
    <mergeCell ref="THS97:THT97"/>
    <mergeCell ref="TAR97:TAS97"/>
    <mergeCell ref="TAT97:TAU97"/>
    <mergeCell ref="TAV97:TAW97"/>
    <mergeCell ref="TAX97:TAY97"/>
    <mergeCell ref="TBX97:TBY97"/>
    <mergeCell ref="TBZ97:TCC97"/>
    <mergeCell ref="TCE97:TCR97"/>
    <mergeCell ref="TCS97:TCT97"/>
    <mergeCell ref="TCU97:TCV97"/>
    <mergeCell ref="TCW97:TCX97"/>
    <mergeCell ref="TCY97:TCZ97"/>
    <mergeCell ref="TDA97:TDB97"/>
    <mergeCell ref="TDC97:TDD97"/>
    <mergeCell ref="TDE97:TDF97"/>
    <mergeCell ref="TDG97:TDH97"/>
    <mergeCell ref="TEG97:TEH97"/>
    <mergeCell ref="TEI97:TEL97"/>
    <mergeCell ref="SXH97:SXK97"/>
    <mergeCell ref="SXM97:SXZ97"/>
    <mergeCell ref="SYA97:SYB97"/>
    <mergeCell ref="SYC97:SYD97"/>
    <mergeCell ref="SYE97:SYF97"/>
    <mergeCell ref="SYG97:SYH97"/>
    <mergeCell ref="SYI97:SYJ97"/>
    <mergeCell ref="SYK97:SYL97"/>
    <mergeCell ref="SYM97:SYN97"/>
    <mergeCell ref="SYO97:SYP97"/>
    <mergeCell ref="SZO97:SZP97"/>
    <mergeCell ref="SZQ97:SZT97"/>
    <mergeCell ref="SZV97:TAI97"/>
    <mergeCell ref="TAJ97:TAK97"/>
    <mergeCell ref="TAL97:TAM97"/>
    <mergeCell ref="TAN97:TAO97"/>
    <mergeCell ref="TAP97:TAQ97"/>
    <mergeCell ref="STO97:STP97"/>
    <mergeCell ref="STQ97:STR97"/>
    <mergeCell ref="STS97:STT97"/>
    <mergeCell ref="STU97:STV97"/>
    <mergeCell ref="STW97:STX97"/>
    <mergeCell ref="SUW97:SUX97"/>
    <mergeCell ref="SUY97:SVB97"/>
    <mergeCell ref="SVD97:SVQ97"/>
    <mergeCell ref="SVR97:SVS97"/>
    <mergeCell ref="SVT97:SVU97"/>
    <mergeCell ref="SVV97:SVW97"/>
    <mergeCell ref="SVX97:SVY97"/>
    <mergeCell ref="SVZ97:SWA97"/>
    <mergeCell ref="SWB97:SWC97"/>
    <mergeCell ref="SWD97:SWE97"/>
    <mergeCell ref="SWF97:SWG97"/>
    <mergeCell ref="SXF97:SXG97"/>
    <mergeCell ref="SQE97:SQF97"/>
    <mergeCell ref="SQG97:SQJ97"/>
    <mergeCell ref="SQL97:SQY97"/>
    <mergeCell ref="SQZ97:SRA97"/>
    <mergeCell ref="SRB97:SRC97"/>
    <mergeCell ref="SRD97:SRE97"/>
    <mergeCell ref="SRF97:SRG97"/>
    <mergeCell ref="SRH97:SRI97"/>
    <mergeCell ref="SRJ97:SRK97"/>
    <mergeCell ref="SRL97:SRM97"/>
    <mergeCell ref="SRN97:SRO97"/>
    <mergeCell ref="SSN97:SSO97"/>
    <mergeCell ref="SSP97:SSS97"/>
    <mergeCell ref="SSU97:STH97"/>
    <mergeCell ref="STI97:STJ97"/>
    <mergeCell ref="STK97:STL97"/>
    <mergeCell ref="STM97:STN97"/>
    <mergeCell ref="SML97:SMM97"/>
    <mergeCell ref="SMN97:SMO97"/>
    <mergeCell ref="SMP97:SMQ97"/>
    <mergeCell ref="SMR97:SMS97"/>
    <mergeCell ref="SMT97:SMU97"/>
    <mergeCell ref="SMV97:SMW97"/>
    <mergeCell ref="SNV97:SNW97"/>
    <mergeCell ref="SNX97:SOA97"/>
    <mergeCell ref="SOC97:SOP97"/>
    <mergeCell ref="SOQ97:SOR97"/>
    <mergeCell ref="SOS97:SOT97"/>
    <mergeCell ref="SOU97:SOV97"/>
    <mergeCell ref="SOW97:SOX97"/>
    <mergeCell ref="SOY97:SOZ97"/>
    <mergeCell ref="SPA97:SPB97"/>
    <mergeCell ref="SPC97:SPD97"/>
    <mergeCell ref="SPE97:SPF97"/>
    <mergeCell ref="SID97:SIE97"/>
    <mergeCell ref="SJD97:SJE97"/>
    <mergeCell ref="SJF97:SJI97"/>
    <mergeCell ref="SJK97:SJX97"/>
    <mergeCell ref="SJY97:SJZ97"/>
    <mergeCell ref="SKA97:SKB97"/>
    <mergeCell ref="SKC97:SKD97"/>
    <mergeCell ref="SKE97:SKF97"/>
    <mergeCell ref="SKG97:SKH97"/>
    <mergeCell ref="SKI97:SKJ97"/>
    <mergeCell ref="SKK97:SKL97"/>
    <mergeCell ref="SKM97:SKN97"/>
    <mergeCell ref="SLM97:SLN97"/>
    <mergeCell ref="SLO97:SLR97"/>
    <mergeCell ref="SLT97:SMG97"/>
    <mergeCell ref="SMH97:SMI97"/>
    <mergeCell ref="SMJ97:SMK97"/>
    <mergeCell ref="SFI97:SFJ97"/>
    <mergeCell ref="SFK97:SFL97"/>
    <mergeCell ref="SFM97:SFN97"/>
    <mergeCell ref="SFO97:SFP97"/>
    <mergeCell ref="SFQ97:SFR97"/>
    <mergeCell ref="SFS97:SFT97"/>
    <mergeCell ref="SFU97:SFV97"/>
    <mergeCell ref="SGU97:SGV97"/>
    <mergeCell ref="SGW97:SGZ97"/>
    <mergeCell ref="SHB97:SHO97"/>
    <mergeCell ref="SHP97:SHQ97"/>
    <mergeCell ref="SHR97:SHS97"/>
    <mergeCell ref="SHT97:SHU97"/>
    <mergeCell ref="SHV97:SHW97"/>
    <mergeCell ref="SHX97:SHY97"/>
    <mergeCell ref="SHZ97:SIA97"/>
    <mergeCell ref="SIB97:SIC97"/>
    <mergeCell ref="SBA97:SBB97"/>
    <mergeCell ref="SBC97:SBD97"/>
    <mergeCell ref="SCC97:SCD97"/>
    <mergeCell ref="SCE97:SCH97"/>
    <mergeCell ref="SCJ97:SCW97"/>
    <mergeCell ref="SCX97:SCY97"/>
    <mergeCell ref="SCZ97:SDA97"/>
    <mergeCell ref="SDB97:SDC97"/>
    <mergeCell ref="SDD97:SDE97"/>
    <mergeCell ref="SDF97:SDG97"/>
    <mergeCell ref="SDH97:SDI97"/>
    <mergeCell ref="SDJ97:SDK97"/>
    <mergeCell ref="SDL97:SDM97"/>
    <mergeCell ref="SEL97:SEM97"/>
    <mergeCell ref="SEN97:SEQ97"/>
    <mergeCell ref="SES97:SFF97"/>
    <mergeCell ref="SFG97:SFH97"/>
    <mergeCell ref="RYF97:RYG97"/>
    <mergeCell ref="RYH97:RYI97"/>
    <mergeCell ref="RYJ97:RYK97"/>
    <mergeCell ref="RYL97:RYM97"/>
    <mergeCell ref="RYN97:RYO97"/>
    <mergeCell ref="RYP97:RYQ97"/>
    <mergeCell ref="RYR97:RYS97"/>
    <mergeCell ref="RYT97:RYU97"/>
    <mergeCell ref="RZT97:RZU97"/>
    <mergeCell ref="RZV97:RZY97"/>
    <mergeCell ref="SAA97:SAN97"/>
    <mergeCell ref="SAO97:SAP97"/>
    <mergeCell ref="SAQ97:SAR97"/>
    <mergeCell ref="SAS97:SAT97"/>
    <mergeCell ref="SAU97:SAV97"/>
    <mergeCell ref="SAW97:SAX97"/>
    <mergeCell ref="SAY97:SAZ97"/>
    <mergeCell ref="RTX97:RTY97"/>
    <mergeCell ref="RTZ97:RUA97"/>
    <mergeCell ref="RUB97:RUC97"/>
    <mergeCell ref="RVB97:RVC97"/>
    <mergeCell ref="RVD97:RVG97"/>
    <mergeCell ref="RVI97:RVV97"/>
    <mergeCell ref="RVW97:RVX97"/>
    <mergeCell ref="RVY97:RVZ97"/>
    <mergeCell ref="RWA97:RWB97"/>
    <mergeCell ref="RWC97:RWD97"/>
    <mergeCell ref="RWE97:RWF97"/>
    <mergeCell ref="RWG97:RWH97"/>
    <mergeCell ref="RWI97:RWJ97"/>
    <mergeCell ref="RWK97:RWL97"/>
    <mergeCell ref="RXK97:RXL97"/>
    <mergeCell ref="RXM97:RXP97"/>
    <mergeCell ref="RXR97:RYE97"/>
    <mergeCell ref="RQQ97:RRD97"/>
    <mergeCell ref="RRE97:RRF97"/>
    <mergeCell ref="RRG97:RRH97"/>
    <mergeCell ref="RRI97:RRJ97"/>
    <mergeCell ref="RRK97:RRL97"/>
    <mergeCell ref="RRM97:RRN97"/>
    <mergeCell ref="RRO97:RRP97"/>
    <mergeCell ref="RRQ97:RRR97"/>
    <mergeCell ref="RRS97:RRT97"/>
    <mergeCell ref="RSS97:RST97"/>
    <mergeCell ref="RSU97:RSX97"/>
    <mergeCell ref="RSZ97:RTM97"/>
    <mergeCell ref="RTN97:RTO97"/>
    <mergeCell ref="RTP97:RTQ97"/>
    <mergeCell ref="RTR97:RTS97"/>
    <mergeCell ref="RTT97:RTU97"/>
    <mergeCell ref="RTV97:RTW97"/>
    <mergeCell ref="RMU97:RMV97"/>
    <mergeCell ref="RMW97:RMX97"/>
    <mergeCell ref="RMY97:RMZ97"/>
    <mergeCell ref="RNA97:RNB97"/>
    <mergeCell ref="ROA97:ROB97"/>
    <mergeCell ref="ROC97:ROF97"/>
    <mergeCell ref="ROH97:ROU97"/>
    <mergeCell ref="ROV97:ROW97"/>
    <mergeCell ref="ROX97:ROY97"/>
    <mergeCell ref="ROZ97:RPA97"/>
    <mergeCell ref="RPB97:RPC97"/>
    <mergeCell ref="RPD97:RPE97"/>
    <mergeCell ref="RPF97:RPG97"/>
    <mergeCell ref="RPH97:RPI97"/>
    <mergeCell ref="RPJ97:RPK97"/>
    <mergeCell ref="RQJ97:RQK97"/>
    <mergeCell ref="RQL97:RQO97"/>
    <mergeCell ref="RJK97:RJN97"/>
    <mergeCell ref="RJP97:RKC97"/>
    <mergeCell ref="RKD97:RKE97"/>
    <mergeCell ref="RKF97:RKG97"/>
    <mergeCell ref="RKH97:RKI97"/>
    <mergeCell ref="RKJ97:RKK97"/>
    <mergeCell ref="RKL97:RKM97"/>
    <mergeCell ref="RKN97:RKO97"/>
    <mergeCell ref="RKP97:RKQ97"/>
    <mergeCell ref="RKR97:RKS97"/>
    <mergeCell ref="RLR97:RLS97"/>
    <mergeCell ref="RLT97:RLW97"/>
    <mergeCell ref="RLY97:RML97"/>
    <mergeCell ref="RMM97:RMN97"/>
    <mergeCell ref="RMO97:RMP97"/>
    <mergeCell ref="RMQ97:RMR97"/>
    <mergeCell ref="RMS97:RMT97"/>
    <mergeCell ref="RFR97:RFS97"/>
    <mergeCell ref="RFT97:RFU97"/>
    <mergeCell ref="RFV97:RFW97"/>
    <mergeCell ref="RFX97:RFY97"/>
    <mergeCell ref="RFZ97:RGA97"/>
    <mergeCell ref="RGZ97:RHA97"/>
    <mergeCell ref="RHB97:RHE97"/>
    <mergeCell ref="RHG97:RHT97"/>
    <mergeCell ref="RHU97:RHV97"/>
    <mergeCell ref="RHW97:RHX97"/>
    <mergeCell ref="RHY97:RHZ97"/>
    <mergeCell ref="RIA97:RIB97"/>
    <mergeCell ref="RIC97:RID97"/>
    <mergeCell ref="RIE97:RIF97"/>
    <mergeCell ref="RIG97:RIH97"/>
    <mergeCell ref="RII97:RIJ97"/>
    <mergeCell ref="RJI97:RJJ97"/>
    <mergeCell ref="RCH97:RCI97"/>
    <mergeCell ref="RCJ97:RCM97"/>
    <mergeCell ref="RCO97:RDB97"/>
    <mergeCell ref="RDC97:RDD97"/>
    <mergeCell ref="RDE97:RDF97"/>
    <mergeCell ref="RDG97:RDH97"/>
    <mergeCell ref="RDI97:RDJ97"/>
    <mergeCell ref="RDK97:RDL97"/>
    <mergeCell ref="RDM97:RDN97"/>
    <mergeCell ref="RDO97:RDP97"/>
    <mergeCell ref="RDQ97:RDR97"/>
    <mergeCell ref="REQ97:RER97"/>
    <mergeCell ref="RES97:REV97"/>
    <mergeCell ref="REX97:RFK97"/>
    <mergeCell ref="RFL97:RFM97"/>
    <mergeCell ref="RFN97:RFO97"/>
    <mergeCell ref="RFP97:RFQ97"/>
    <mergeCell ref="QYO97:QYP97"/>
    <mergeCell ref="QYQ97:QYR97"/>
    <mergeCell ref="QYS97:QYT97"/>
    <mergeCell ref="QYU97:QYV97"/>
    <mergeCell ref="QYW97:QYX97"/>
    <mergeCell ref="QYY97:QYZ97"/>
    <mergeCell ref="QZY97:QZZ97"/>
    <mergeCell ref="RAA97:RAD97"/>
    <mergeCell ref="RAF97:RAS97"/>
    <mergeCell ref="RAT97:RAU97"/>
    <mergeCell ref="RAV97:RAW97"/>
    <mergeCell ref="RAX97:RAY97"/>
    <mergeCell ref="RAZ97:RBA97"/>
    <mergeCell ref="RBB97:RBC97"/>
    <mergeCell ref="RBD97:RBE97"/>
    <mergeCell ref="RBF97:RBG97"/>
    <mergeCell ref="RBH97:RBI97"/>
    <mergeCell ref="QUG97:QUH97"/>
    <mergeCell ref="QVG97:QVH97"/>
    <mergeCell ref="QVI97:QVL97"/>
    <mergeCell ref="QVN97:QWA97"/>
    <mergeCell ref="QWB97:QWC97"/>
    <mergeCell ref="QWD97:QWE97"/>
    <mergeCell ref="QWF97:QWG97"/>
    <mergeCell ref="QWH97:QWI97"/>
    <mergeCell ref="QWJ97:QWK97"/>
    <mergeCell ref="QWL97:QWM97"/>
    <mergeCell ref="QWN97:QWO97"/>
    <mergeCell ref="QWP97:QWQ97"/>
    <mergeCell ref="QXP97:QXQ97"/>
    <mergeCell ref="QXR97:QXU97"/>
    <mergeCell ref="QXW97:QYJ97"/>
    <mergeCell ref="QYK97:QYL97"/>
    <mergeCell ref="QYM97:QYN97"/>
    <mergeCell ref="QRL97:QRM97"/>
    <mergeCell ref="QRN97:QRO97"/>
    <mergeCell ref="QRP97:QRQ97"/>
    <mergeCell ref="QRR97:QRS97"/>
    <mergeCell ref="QRT97:QRU97"/>
    <mergeCell ref="QRV97:QRW97"/>
    <mergeCell ref="QRX97:QRY97"/>
    <mergeCell ref="QSX97:QSY97"/>
    <mergeCell ref="QSZ97:QTC97"/>
    <mergeCell ref="QTE97:QTR97"/>
    <mergeCell ref="QTS97:QTT97"/>
    <mergeCell ref="QTU97:QTV97"/>
    <mergeCell ref="QTW97:QTX97"/>
    <mergeCell ref="QTY97:QTZ97"/>
    <mergeCell ref="QUA97:QUB97"/>
    <mergeCell ref="QUC97:QUD97"/>
    <mergeCell ref="QUE97:QUF97"/>
    <mergeCell ref="QND97:QNE97"/>
    <mergeCell ref="QNF97:QNG97"/>
    <mergeCell ref="QOF97:QOG97"/>
    <mergeCell ref="QOH97:QOK97"/>
    <mergeCell ref="QOM97:QOZ97"/>
    <mergeCell ref="QPA97:QPB97"/>
    <mergeCell ref="QPC97:QPD97"/>
    <mergeCell ref="QPE97:QPF97"/>
    <mergeCell ref="QPG97:QPH97"/>
    <mergeCell ref="QPI97:QPJ97"/>
    <mergeCell ref="QPK97:QPL97"/>
    <mergeCell ref="QPM97:QPN97"/>
    <mergeCell ref="QPO97:QPP97"/>
    <mergeCell ref="QQO97:QQP97"/>
    <mergeCell ref="QQQ97:QQT97"/>
    <mergeCell ref="QQV97:QRI97"/>
    <mergeCell ref="QRJ97:QRK97"/>
    <mergeCell ref="QKI97:QKJ97"/>
    <mergeCell ref="QKK97:QKL97"/>
    <mergeCell ref="QKM97:QKN97"/>
    <mergeCell ref="QKO97:QKP97"/>
    <mergeCell ref="QKQ97:QKR97"/>
    <mergeCell ref="QKS97:QKT97"/>
    <mergeCell ref="QKU97:QKV97"/>
    <mergeCell ref="QKW97:QKX97"/>
    <mergeCell ref="QLW97:QLX97"/>
    <mergeCell ref="QLY97:QMB97"/>
    <mergeCell ref="QMD97:QMQ97"/>
    <mergeCell ref="QMR97:QMS97"/>
    <mergeCell ref="QMT97:QMU97"/>
    <mergeCell ref="QMV97:QMW97"/>
    <mergeCell ref="QMX97:QMY97"/>
    <mergeCell ref="QMZ97:QNA97"/>
    <mergeCell ref="QNB97:QNC97"/>
    <mergeCell ref="QGA97:QGB97"/>
    <mergeCell ref="QGC97:QGD97"/>
    <mergeCell ref="QGE97:QGF97"/>
    <mergeCell ref="QHE97:QHF97"/>
    <mergeCell ref="QHG97:QHJ97"/>
    <mergeCell ref="QHL97:QHY97"/>
    <mergeCell ref="QHZ97:QIA97"/>
    <mergeCell ref="QIB97:QIC97"/>
    <mergeCell ref="QID97:QIE97"/>
    <mergeCell ref="QIF97:QIG97"/>
    <mergeCell ref="QIH97:QII97"/>
    <mergeCell ref="QIJ97:QIK97"/>
    <mergeCell ref="QIL97:QIM97"/>
    <mergeCell ref="QIN97:QIO97"/>
    <mergeCell ref="QJN97:QJO97"/>
    <mergeCell ref="QJP97:QJS97"/>
    <mergeCell ref="QJU97:QKH97"/>
    <mergeCell ref="QCT97:QDG97"/>
    <mergeCell ref="QDH97:QDI97"/>
    <mergeCell ref="QDJ97:QDK97"/>
    <mergeCell ref="QDL97:QDM97"/>
    <mergeCell ref="QDN97:QDO97"/>
    <mergeCell ref="QDP97:QDQ97"/>
    <mergeCell ref="QDR97:QDS97"/>
    <mergeCell ref="QDT97:QDU97"/>
    <mergeCell ref="QDV97:QDW97"/>
    <mergeCell ref="QEV97:QEW97"/>
    <mergeCell ref="QEX97:QFA97"/>
    <mergeCell ref="QFC97:QFP97"/>
    <mergeCell ref="QFQ97:QFR97"/>
    <mergeCell ref="QFS97:QFT97"/>
    <mergeCell ref="QFU97:QFV97"/>
    <mergeCell ref="QFW97:QFX97"/>
    <mergeCell ref="QFY97:QFZ97"/>
    <mergeCell ref="PYX97:PYY97"/>
    <mergeCell ref="PYZ97:PZA97"/>
    <mergeCell ref="PZB97:PZC97"/>
    <mergeCell ref="PZD97:PZE97"/>
    <mergeCell ref="QAD97:QAE97"/>
    <mergeCell ref="QAF97:QAI97"/>
    <mergeCell ref="QAK97:QAX97"/>
    <mergeCell ref="QAY97:QAZ97"/>
    <mergeCell ref="QBA97:QBB97"/>
    <mergeCell ref="QBC97:QBD97"/>
    <mergeCell ref="QBE97:QBF97"/>
    <mergeCell ref="QBG97:QBH97"/>
    <mergeCell ref="QBI97:QBJ97"/>
    <mergeCell ref="QBK97:QBL97"/>
    <mergeCell ref="QBM97:QBN97"/>
    <mergeCell ref="QCM97:QCN97"/>
    <mergeCell ref="QCO97:QCR97"/>
    <mergeCell ref="PVN97:PVQ97"/>
    <mergeCell ref="PVS97:PWF97"/>
    <mergeCell ref="PWG97:PWH97"/>
    <mergeCell ref="PWI97:PWJ97"/>
    <mergeCell ref="PWK97:PWL97"/>
    <mergeCell ref="PWM97:PWN97"/>
    <mergeCell ref="PWO97:PWP97"/>
    <mergeCell ref="PWQ97:PWR97"/>
    <mergeCell ref="PWS97:PWT97"/>
    <mergeCell ref="PWU97:PWV97"/>
    <mergeCell ref="PXU97:PXV97"/>
    <mergeCell ref="PXW97:PXZ97"/>
    <mergeCell ref="PYB97:PYO97"/>
    <mergeCell ref="PYP97:PYQ97"/>
    <mergeCell ref="PYR97:PYS97"/>
    <mergeCell ref="PYT97:PYU97"/>
    <mergeCell ref="PYV97:PYW97"/>
    <mergeCell ref="PRU97:PRV97"/>
    <mergeCell ref="PRW97:PRX97"/>
    <mergeCell ref="PRY97:PRZ97"/>
    <mergeCell ref="PSA97:PSB97"/>
    <mergeCell ref="PSC97:PSD97"/>
    <mergeCell ref="PTC97:PTD97"/>
    <mergeCell ref="PTE97:PTH97"/>
    <mergeCell ref="PTJ97:PTW97"/>
    <mergeCell ref="PTX97:PTY97"/>
    <mergeCell ref="PTZ97:PUA97"/>
    <mergeCell ref="PUB97:PUC97"/>
    <mergeCell ref="PUD97:PUE97"/>
    <mergeCell ref="PUF97:PUG97"/>
    <mergeCell ref="PUH97:PUI97"/>
    <mergeCell ref="PUJ97:PUK97"/>
    <mergeCell ref="PUL97:PUM97"/>
    <mergeCell ref="PVL97:PVM97"/>
    <mergeCell ref="POK97:POL97"/>
    <mergeCell ref="POM97:POP97"/>
    <mergeCell ref="POR97:PPE97"/>
    <mergeCell ref="PPF97:PPG97"/>
    <mergeCell ref="PPH97:PPI97"/>
    <mergeCell ref="PPJ97:PPK97"/>
    <mergeCell ref="PPL97:PPM97"/>
    <mergeCell ref="PPN97:PPO97"/>
    <mergeCell ref="PPP97:PPQ97"/>
    <mergeCell ref="PPR97:PPS97"/>
    <mergeCell ref="PPT97:PPU97"/>
    <mergeCell ref="PQT97:PQU97"/>
    <mergeCell ref="PQV97:PQY97"/>
    <mergeCell ref="PRA97:PRN97"/>
    <mergeCell ref="PRO97:PRP97"/>
    <mergeCell ref="PRQ97:PRR97"/>
    <mergeCell ref="PRS97:PRT97"/>
    <mergeCell ref="PKR97:PKS97"/>
    <mergeCell ref="PKT97:PKU97"/>
    <mergeCell ref="PKV97:PKW97"/>
    <mergeCell ref="PKX97:PKY97"/>
    <mergeCell ref="PKZ97:PLA97"/>
    <mergeCell ref="PLB97:PLC97"/>
    <mergeCell ref="PMB97:PMC97"/>
    <mergeCell ref="PMD97:PMG97"/>
    <mergeCell ref="PMI97:PMV97"/>
    <mergeCell ref="PMW97:PMX97"/>
    <mergeCell ref="PMY97:PMZ97"/>
    <mergeCell ref="PNA97:PNB97"/>
    <mergeCell ref="PNC97:PND97"/>
    <mergeCell ref="PNE97:PNF97"/>
    <mergeCell ref="PNG97:PNH97"/>
    <mergeCell ref="PNI97:PNJ97"/>
    <mergeCell ref="PNK97:PNL97"/>
    <mergeCell ref="PGJ97:PGK97"/>
    <mergeCell ref="PHJ97:PHK97"/>
    <mergeCell ref="PHL97:PHO97"/>
    <mergeCell ref="PHQ97:PID97"/>
    <mergeCell ref="PIE97:PIF97"/>
    <mergeCell ref="PIG97:PIH97"/>
    <mergeCell ref="PII97:PIJ97"/>
    <mergeCell ref="PIK97:PIL97"/>
    <mergeCell ref="PIM97:PIN97"/>
    <mergeCell ref="PIO97:PIP97"/>
    <mergeCell ref="PIQ97:PIR97"/>
    <mergeCell ref="PIS97:PIT97"/>
    <mergeCell ref="PJS97:PJT97"/>
    <mergeCell ref="PJU97:PJX97"/>
    <mergeCell ref="PJZ97:PKM97"/>
    <mergeCell ref="PKN97:PKO97"/>
    <mergeCell ref="PKP97:PKQ97"/>
    <mergeCell ref="PDO97:PDP97"/>
    <mergeCell ref="PDQ97:PDR97"/>
    <mergeCell ref="PDS97:PDT97"/>
    <mergeCell ref="PDU97:PDV97"/>
    <mergeCell ref="PDW97:PDX97"/>
    <mergeCell ref="PDY97:PDZ97"/>
    <mergeCell ref="PEA97:PEB97"/>
    <mergeCell ref="PFA97:PFB97"/>
    <mergeCell ref="PFC97:PFF97"/>
    <mergeCell ref="PFH97:PFU97"/>
    <mergeCell ref="PFV97:PFW97"/>
    <mergeCell ref="PFX97:PFY97"/>
    <mergeCell ref="PFZ97:PGA97"/>
    <mergeCell ref="PGB97:PGC97"/>
    <mergeCell ref="PGD97:PGE97"/>
    <mergeCell ref="PGF97:PGG97"/>
    <mergeCell ref="PGH97:PGI97"/>
    <mergeCell ref="OZG97:OZH97"/>
    <mergeCell ref="OZI97:OZJ97"/>
    <mergeCell ref="PAI97:PAJ97"/>
    <mergeCell ref="PAK97:PAN97"/>
    <mergeCell ref="PAP97:PBC97"/>
    <mergeCell ref="PBD97:PBE97"/>
    <mergeCell ref="PBF97:PBG97"/>
    <mergeCell ref="PBH97:PBI97"/>
    <mergeCell ref="PBJ97:PBK97"/>
    <mergeCell ref="PBL97:PBM97"/>
    <mergeCell ref="PBN97:PBO97"/>
    <mergeCell ref="PBP97:PBQ97"/>
    <mergeCell ref="PBR97:PBS97"/>
    <mergeCell ref="PCR97:PCS97"/>
    <mergeCell ref="PCT97:PCW97"/>
    <mergeCell ref="PCY97:PDL97"/>
    <mergeCell ref="PDM97:PDN97"/>
    <mergeCell ref="OWL97:OWM97"/>
    <mergeCell ref="OWN97:OWO97"/>
    <mergeCell ref="OWP97:OWQ97"/>
    <mergeCell ref="OWR97:OWS97"/>
    <mergeCell ref="OWT97:OWU97"/>
    <mergeCell ref="OWV97:OWW97"/>
    <mergeCell ref="OWX97:OWY97"/>
    <mergeCell ref="OWZ97:OXA97"/>
    <mergeCell ref="OXZ97:OYA97"/>
    <mergeCell ref="OYB97:OYE97"/>
    <mergeCell ref="OYG97:OYT97"/>
    <mergeCell ref="OYU97:OYV97"/>
    <mergeCell ref="OYW97:OYX97"/>
    <mergeCell ref="OYY97:OYZ97"/>
    <mergeCell ref="OZA97:OZB97"/>
    <mergeCell ref="OZC97:OZD97"/>
    <mergeCell ref="OZE97:OZF97"/>
    <mergeCell ref="OSD97:OSE97"/>
    <mergeCell ref="OSF97:OSG97"/>
    <mergeCell ref="OSH97:OSI97"/>
    <mergeCell ref="OTH97:OTI97"/>
    <mergeCell ref="OTJ97:OTM97"/>
    <mergeCell ref="OTO97:OUB97"/>
    <mergeCell ref="OUC97:OUD97"/>
    <mergeCell ref="OUE97:OUF97"/>
    <mergeCell ref="OUG97:OUH97"/>
    <mergeCell ref="OUI97:OUJ97"/>
    <mergeCell ref="OUK97:OUL97"/>
    <mergeCell ref="OUM97:OUN97"/>
    <mergeCell ref="OUO97:OUP97"/>
    <mergeCell ref="OUQ97:OUR97"/>
    <mergeCell ref="OVQ97:OVR97"/>
    <mergeCell ref="OVS97:OVV97"/>
    <mergeCell ref="OVX97:OWK97"/>
    <mergeCell ref="OOW97:OPJ97"/>
    <mergeCell ref="OPK97:OPL97"/>
    <mergeCell ref="OPM97:OPN97"/>
    <mergeCell ref="OPO97:OPP97"/>
    <mergeCell ref="OPQ97:OPR97"/>
    <mergeCell ref="OPS97:OPT97"/>
    <mergeCell ref="OPU97:OPV97"/>
    <mergeCell ref="OPW97:OPX97"/>
    <mergeCell ref="OPY97:OPZ97"/>
    <mergeCell ref="OQY97:OQZ97"/>
    <mergeCell ref="ORA97:ORD97"/>
    <mergeCell ref="ORF97:ORS97"/>
    <mergeCell ref="ORT97:ORU97"/>
    <mergeCell ref="ORV97:ORW97"/>
    <mergeCell ref="ORX97:ORY97"/>
    <mergeCell ref="ORZ97:OSA97"/>
    <mergeCell ref="OSB97:OSC97"/>
    <mergeCell ref="OLA97:OLB97"/>
    <mergeCell ref="OLC97:OLD97"/>
    <mergeCell ref="OLE97:OLF97"/>
    <mergeCell ref="OLG97:OLH97"/>
    <mergeCell ref="OMG97:OMH97"/>
    <mergeCell ref="OMI97:OML97"/>
    <mergeCell ref="OMN97:ONA97"/>
    <mergeCell ref="ONB97:ONC97"/>
    <mergeCell ref="OND97:ONE97"/>
    <mergeCell ref="ONF97:ONG97"/>
    <mergeCell ref="ONH97:ONI97"/>
    <mergeCell ref="ONJ97:ONK97"/>
    <mergeCell ref="ONL97:ONM97"/>
    <mergeCell ref="ONN97:ONO97"/>
    <mergeCell ref="ONP97:ONQ97"/>
    <mergeCell ref="OOP97:OOQ97"/>
    <mergeCell ref="OOR97:OOU97"/>
    <mergeCell ref="OHQ97:OHT97"/>
    <mergeCell ref="OHV97:OII97"/>
    <mergeCell ref="OIJ97:OIK97"/>
    <mergeCell ref="OIL97:OIM97"/>
    <mergeCell ref="OIN97:OIO97"/>
    <mergeCell ref="OIP97:OIQ97"/>
    <mergeCell ref="OIR97:OIS97"/>
    <mergeCell ref="OIT97:OIU97"/>
    <mergeCell ref="OIV97:OIW97"/>
    <mergeCell ref="OIX97:OIY97"/>
    <mergeCell ref="OJX97:OJY97"/>
    <mergeCell ref="OJZ97:OKC97"/>
    <mergeCell ref="OKE97:OKR97"/>
    <mergeCell ref="OKS97:OKT97"/>
    <mergeCell ref="OKU97:OKV97"/>
    <mergeCell ref="OKW97:OKX97"/>
    <mergeCell ref="OKY97:OKZ97"/>
    <mergeCell ref="ODX97:ODY97"/>
    <mergeCell ref="ODZ97:OEA97"/>
    <mergeCell ref="OEB97:OEC97"/>
    <mergeCell ref="OED97:OEE97"/>
    <mergeCell ref="OEF97:OEG97"/>
    <mergeCell ref="OFF97:OFG97"/>
    <mergeCell ref="OFH97:OFK97"/>
    <mergeCell ref="OFM97:OFZ97"/>
    <mergeCell ref="OGA97:OGB97"/>
    <mergeCell ref="OGC97:OGD97"/>
    <mergeCell ref="OGE97:OGF97"/>
    <mergeCell ref="OGG97:OGH97"/>
    <mergeCell ref="OGI97:OGJ97"/>
    <mergeCell ref="OGK97:OGL97"/>
    <mergeCell ref="OGM97:OGN97"/>
    <mergeCell ref="OGO97:OGP97"/>
    <mergeCell ref="OHO97:OHP97"/>
    <mergeCell ref="OAN97:OAO97"/>
    <mergeCell ref="OAP97:OAS97"/>
    <mergeCell ref="OAU97:OBH97"/>
    <mergeCell ref="OBI97:OBJ97"/>
    <mergeCell ref="OBK97:OBL97"/>
    <mergeCell ref="OBM97:OBN97"/>
    <mergeCell ref="OBO97:OBP97"/>
    <mergeCell ref="OBQ97:OBR97"/>
    <mergeCell ref="OBS97:OBT97"/>
    <mergeCell ref="OBU97:OBV97"/>
    <mergeCell ref="OBW97:OBX97"/>
    <mergeCell ref="OCW97:OCX97"/>
    <mergeCell ref="OCY97:ODB97"/>
    <mergeCell ref="ODD97:ODQ97"/>
    <mergeCell ref="ODR97:ODS97"/>
    <mergeCell ref="ODT97:ODU97"/>
    <mergeCell ref="ODV97:ODW97"/>
    <mergeCell ref="NWU97:NWV97"/>
    <mergeCell ref="NWW97:NWX97"/>
    <mergeCell ref="NWY97:NWZ97"/>
    <mergeCell ref="NXA97:NXB97"/>
    <mergeCell ref="NXC97:NXD97"/>
    <mergeCell ref="NXE97:NXF97"/>
    <mergeCell ref="NYE97:NYF97"/>
    <mergeCell ref="NYG97:NYJ97"/>
    <mergeCell ref="NYL97:NYY97"/>
    <mergeCell ref="NYZ97:NZA97"/>
    <mergeCell ref="NZB97:NZC97"/>
    <mergeCell ref="NZD97:NZE97"/>
    <mergeCell ref="NZF97:NZG97"/>
    <mergeCell ref="NZH97:NZI97"/>
    <mergeCell ref="NZJ97:NZK97"/>
    <mergeCell ref="NZL97:NZM97"/>
    <mergeCell ref="NZN97:NZO97"/>
    <mergeCell ref="NSM97:NSN97"/>
    <mergeCell ref="NTM97:NTN97"/>
    <mergeCell ref="NTO97:NTR97"/>
    <mergeCell ref="NTT97:NUG97"/>
    <mergeCell ref="NUH97:NUI97"/>
    <mergeCell ref="NUJ97:NUK97"/>
    <mergeCell ref="NUL97:NUM97"/>
    <mergeCell ref="NUN97:NUO97"/>
    <mergeCell ref="NUP97:NUQ97"/>
    <mergeCell ref="NUR97:NUS97"/>
    <mergeCell ref="NUT97:NUU97"/>
    <mergeCell ref="NUV97:NUW97"/>
    <mergeCell ref="NVV97:NVW97"/>
    <mergeCell ref="NVX97:NWA97"/>
    <mergeCell ref="NWC97:NWP97"/>
    <mergeCell ref="NWQ97:NWR97"/>
    <mergeCell ref="NWS97:NWT97"/>
    <mergeCell ref="NPR97:NPS97"/>
    <mergeCell ref="NPT97:NPU97"/>
    <mergeCell ref="NPV97:NPW97"/>
    <mergeCell ref="NPX97:NPY97"/>
    <mergeCell ref="NPZ97:NQA97"/>
    <mergeCell ref="NQB97:NQC97"/>
    <mergeCell ref="NQD97:NQE97"/>
    <mergeCell ref="NRD97:NRE97"/>
    <mergeCell ref="NRF97:NRI97"/>
    <mergeCell ref="NRK97:NRX97"/>
    <mergeCell ref="NRY97:NRZ97"/>
    <mergeCell ref="NSA97:NSB97"/>
    <mergeCell ref="NSC97:NSD97"/>
    <mergeCell ref="NSE97:NSF97"/>
    <mergeCell ref="NSG97:NSH97"/>
    <mergeCell ref="NSI97:NSJ97"/>
    <mergeCell ref="NSK97:NSL97"/>
    <mergeCell ref="NLJ97:NLK97"/>
    <mergeCell ref="NLL97:NLM97"/>
    <mergeCell ref="NML97:NMM97"/>
    <mergeCell ref="NMN97:NMQ97"/>
    <mergeCell ref="NMS97:NNF97"/>
    <mergeCell ref="NNG97:NNH97"/>
    <mergeCell ref="NNI97:NNJ97"/>
    <mergeCell ref="NNK97:NNL97"/>
    <mergeCell ref="NNM97:NNN97"/>
    <mergeCell ref="NNO97:NNP97"/>
    <mergeCell ref="NNQ97:NNR97"/>
    <mergeCell ref="NNS97:NNT97"/>
    <mergeCell ref="NNU97:NNV97"/>
    <mergeCell ref="NOU97:NOV97"/>
    <mergeCell ref="NOW97:NOZ97"/>
    <mergeCell ref="NPB97:NPO97"/>
    <mergeCell ref="NPP97:NPQ97"/>
    <mergeCell ref="NIO97:NIP97"/>
    <mergeCell ref="NIQ97:NIR97"/>
    <mergeCell ref="NIS97:NIT97"/>
    <mergeCell ref="NIU97:NIV97"/>
    <mergeCell ref="NIW97:NIX97"/>
    <mergeCell ref="NIY97:NIZ97"/>
    <mergeCell ref="NJA97:NJB97"/>
    <mergeCell ref="NJC97:NJD97"/>
    <mergeCell ref="NKC97:NKD97"/>
    <mergeCell ref="NKE97:NKH97"/>
    <mergeCell ref="NKJ97:NKW97"/>
    <mergeCell ref="NKX97:NKY97"/>
    <mergeCell ref="NKZ97:NLA97"/>
    <mergeCell ref="NLB97:NLC97"/>
    <mergeCell ref="NLD97:NLE97"/>
    <mergeCell ref="NLF97:NLG97"/>
    <mergeCell ref="NLH97:NLI97"/>
    <mergeCell ref="NEG97:NEH97"/>
    <mergeCell ref="NEI97:NEJ97"/>
    <mergeCell ref="NEK97:NEL97"/>
    <mergeCell ref="NFK97:NFL97"/>
    <mergeCell ref="NFM97:NFP97"/>
    <mergeCell ref="NFR97:NGE97"/>
    <mergeCell ref="NGF97:NGG97"/>
    <mergeCell ref="NGH97:NGI97"/>
    <mergeCell ref="NGJ97:NGK97"/>
    <mergeCell ref="NGL97:NGM97"/>
    <mergeCell ref="NGN97:NGO97"/>
    <mergeCell ref="NGP97:NGQ97"/>
    <mergeCell ref="NGR97:NGS97"/>
    <mergeCell ref="NGT97:NGU97"/>
    <mergeCell ref="NHT97:NHU97"/>
    <mergeCell ref="NHV97:NHY97"/>
    <mergeCell ref="NIA97:NIN97"/>
    <mergeCell ref="NAZ97:NBM97"/>
    <mergeCell ref="NBN97:NBO97"/>
    <mergeCell ref="NBP97:NBQ97"/>
    <mergeCell ref="NBR97:NBS97"/>
    <mergeCell ref="NBT97:NBU97"/>
    <mergeCell ref="NBV97:NBW97"/>
    <mergeCell ref="NBX97:NBY97"/>
    <mergeCell ref="NBZ97:NCA97"/>
    <mergeCell ref="NCB97:NCC97"/>
    <mergeCell ref="NDB97:NDC97"/>
    <mergeCell ref="NDD97:NDG97"/>
    <mergeCell ref="NDI97:NDV97"/>
    <mergeCell ref="NDW97:NDX97"/>
    <mergeCell ref="NDY97:NDZ97"/>
    <mergeCell ref="NEA97:NEB97"/>
    <mergeCell ref="NEC97:NED97"/>
    <mergeCell ref="NEE97:NEF97"/>
    <mergeCell ref="MXD97:MXE97"/>
    <mergeCell ref="MXF97:MXG97"/>
    <mergeCell ref="MXH97:MXI97"/>
    <mergeCell ref="MXJ97:MXK97"/>
    <mergeCell ref="MYJ97:MYK97"/>
    <mergeCell ref="MYL97:MYO97"/>
    <mergeCell ref="MYQ97:MZD97"/>
    <mergeCell ref="MZE97:MZF97"/>
    <mergeCell ref="MZG97:MZH97"/>
    <mergeCell ref="MZI97:MZJ97"/>
    <mergeCell ref="MZK97:MZL97"/>
    <mergeCell ref="MZM97:MZN97"/>
    <mergeCell ref="MZO97:MZP97"/>
    <mergeCell ref="MZQ97:MZR97"/>
    <mergeCell ref="MZS97:MZT97"/>
    <mergeCell ref="NAS97:NAT97"/>
    <mergeCell ref="NAU97:NAX97"/>
    <mergeCell ref="MTT97:MTW97"/>
    <mergeCell ref="MTY97:MUL97"/>
    <mergeCell ref="MUM97:MUN97"/>
    <mergeCell ref="MUO97:MUP97"/>
    <mergeCell ref="MUQ97:MUR97"/>
    <mergeCell ref="MUS97:MUT97"/>
    <mergeCell ref="MUU97:MUV97"/>
    <mergeCell ref="MUW97:MUX97"/>
    <mergeCell ref="MUY97:MUZ97"/>
    <mergeCell ref="MVA97:MVB97"/>
    <mergeCell ref="MWA97:MWB97"/>
    <mergeCell ref="MWC97:MWF97"/>
    <mergeCell ref="MWH97:MWU97"/>
    <mergeCell ref="MWV97:MWW97"/>
    <mergeCell ref="MWX97:MWY97"/>
    <mergeCell ref="MWZ97:MXA97"/>
    <mergeCell ref="MXB97:MXC97"/>
    <mergeCell ref="MQA97:MQB97"/>
    <mergeCell ref="MQC97:MQD97"/>
    <mergeCell ref="MQE97:MQF97"/>
    <mergeCell ref="MQG97:MQH97"/>
    <mergeCell ref="MQI97:MQJ97"/>
    <mergeCell ref="MRI97:MRJ97"/>
    <mergeCell ref="MRK97:MRN97"/>
    <mergeCell ref="MRP97:MSC97"/>
    <mergeCell ref="MSD97:MSE97"/>
    <mergeCell ref="MSF97:MSG97"/>
    <mergeCell ref="MSH97:MSI97"/>
    <mergeCell ref="MSJ97:MSK97"/>
    <mergeCell ref="MSL97:MSM97"/>
    <mergeCell ref="MSN97:MSO97"/>
    <mergeCell ref="MSP97:MSQ97"/>
    <mergeCell ref="MSR97:MSS97"/>
    <mergeCell ref="MTR97:MTS97"/>
    <mergeCell ref="MMQ97:MMR97"/>
    <mergeCell ref="MMS97:MMV97"/>
    <mergeCell ref="MMX97:MNK97"/>
    <mergeCell ref="MNL97:MNM97"/>
    <mergeCell ref="MNN97:MNO97"/>
    <mergeCell ref="MNP97:MNQ97"/>
    <mergeCell ref="MNR97:MNS97"/>
    <mergeCell ref="MNT97:MNU97"/>
    <mergeCell ref="MNV97:MNW97"/>
    <mergeCell ref="MNX97:MNY97"/>
    <mergeCell ref="MNZ97:MOA97"/>
    <mergeCell ref="MOZ97:MPA97"/>
    <mergeCell ref="MPB97:MPE97"/>
    <mergeCell ref="MPG97:MPT97"/>
    <mergeCell ref="MPU97:MPV97"/>
    <mergeCell ref="MPW97:MPX97"/>
    <mergeCell ref="MPY97:MPZ97"/>
    <mergeCell ref="MIX97:MIY97"/>
    <mergeCell ref="MIZ97:MJA97"/>
    <mergeCell ref="MJB97:MJC97"/>
    <mergeCell ref="MJD97:MJE97"/>
    <mergeCell ref="MJF97:MJG97"/>
    <mergeCell ref="MJH97:MJI97"/>
    <mergeCell ref="MKH97:MKI97"/>
    <mergeCell ref="MKJ97:MKM97"/>
    <mergeCell ref="MKO97:MLB97"/>
    <mergeCell ref="MLC97:MLD97"/>
    <mergeCell ref="MLE97:MLF97"/>
    <mergeCell ref="MLG97:MLH97"/>
    <mergeCell ref="MLI97:MLJ97"/>
    <mergeCell ref="MLK97:MLL97"/>
    <mergeCell ref="MLM97:MLN97"/>
    <mergeCell ref="MLO97:MLP97"/>
    <mergeCell ref="MLQ97:MLR97"/>
    <mergeCell ref="MEP97:MEQ97"/>
    <mergeCell ref="MFP97:MFQ97"/>
    <mergeCell ref="MFR97:MFU97"/>
    <mergeCell ref="MFW97:MGJ97"/>
    <mergeCell ref="MGK97:MGL97"/>
    <mergeCell ref="MGM97:MGN97"/>
    <mergeCell ref="MGO97:MGP97"/>
    <mergeCell ref="MGQ97:MGR97"/>
    <mergeCell ref="MGS97:MGT97"/>
    <mergeCell ref="MGU97:MGV97"/>
    <mergeCell ref="MGW97:MGX97"/>
    <mergeCell ref="MGY97:MGZ97"/>
    <mergeCell ref="MHY97:MHZ97"/>
    <mergeCell ref="MIA97:MID97"/>
    <mergeCell ref="MIF97:MIS97"/>
    <mergeCell ref="MIT97:MIU97"/>
    <mergeCell ref="MIV97:MIW97"/>
    <mergeCell ref="MBU97:MBV97"/>
    <mergeCell ref="MBW97:MBX97"/>
    <mergeCell ref="MBY97:MBZ97"/>
    <mergeCell ref="MCA97:MCB97"/>
    <mergeCell ref="MCC97:MCD97"/>
    <mergeCell ref="MCE97:MCF97"/>
    <mergeCell ref="MCG97:MCH97"/>
    <mergeCell ref="MDG97:MDH97"/>
    <mergeCell ref="MDI97:MDL97"/>
    <mergeCell ref="MDN97:MEA97"/>
    <mergeCell ref="MEB97:MEC97"/>
    <mergeCell ref="MED97:MEE97"/>
    <mergeCell ref="MEF97:MEG97"/>
    <mergeCell ref="MEH97:MEI97"/>
    <mergeCell ref="MEJ97:MEK97"/>
    <mergeCell ref="MEL97:MEM97"/>
    <mergeCell ref="MEN97:MEO97"/>
    <mergeCell ref="LXM97:LXN97"/>
    <mergeCell ref="LXO97:LXP97"/>
    <mergeCell ref="LYO97:LYP97"/>
    <mergeCell ref="LYQ97:LYT97"/>
    <mergeCell ref="LYV97:LZI97"/>
    <mergeCell ref="LZJ97:LZK97"/>
    <mergeCell ref="LZL97:LZM97"/>
    <mergeCell ref="LZN97:LZO97"/>
    <mergeCell ref="LZP97:LZQ97"/>
    <mergeCell ref="LZR97:LZS97"/>
    <mergeCell ref="LZT97:LZU97"/>
    <mergeCell ref="LZV97:LZW97"/>
    <mergeCell ref="LZX97:LZY97"/>
    <mergeCell ref="MAX97:MAY97"/>
    <mergeCell ref="MAZ97:MBC97"/>
    <mergeCell ref="MBE97:MBR97"/>
    <mergeCell ref="MBS97:MBT97"/>
    <mergeCell ref="LUR97:LUS97"/>
    <mergeCell ref="LUT97:LUU97"/>
    <mergeCell ref="LUV97:LUW97"/>
    <mergeCell ref="LUX97:LUY97"/>
    <mergeCell ref="LUZ97:LVA97"/>
    <mergeCell ref="LVB97:LVC97"/>
    <mergeCell ref="LVD97:LVE97"/>
    <mergeCell ref="LVF97:LVG97"/>
    <mergeCell ref="LWF97:LWG97"/>
    <mergeCell ref="LWH97:LWK97"/>
    <mergeCell ref="LWM97:LWZ97"/>
    <mergeCell ref="LXA97:LXB97"/>
    <mergeCell ref="LXC97:LXD97"/>
    <mergeCell ref="LXE97:LXF97"/>
    <mergeCell ref="LXG97:LXH97"/>
    <mergeCell ref="LXI97:LXJ97"/>
    <mergeCell ref="LXK97:LXL97"/>
    <mergeCell ref="LQJ97:LQK97"/>
    <mergeCell ref="LQL97:LQM97"/>
    <mergeCell ref="LQN97:LQO97"/>
    <mergeCell ref="LRN97:LRO97"/>
    <mergeCell ref="LRP97:LRS97"/>
    <mergeCell ref="LRU97:LSH97"/>
    <mergeCell ref="LSI97:LSJ97"/>
    <mergeCell ref="LSK97:LSL97"/>
    <mergeCell ref="LSM97:LSN97"/>
    <mergeCell ref="LSO97:LSP97"/>
    <mergeCell ref="LSQ97:LSR97"/>
    <mergeCell ref="LSS97:LST97"/>
    <mergeCell ref="LSU97:LSV97"/>
    <mergeCell ref="LSW97:LSX97"/>
    <mergeCell ref="LTW97:LTX97"/>
    <mergeCell ref="LTY97:LUB97"/>
    <mergeCell ref="LUD97:LUQ97"/>
    <mergeCell ref="LNC97:LNP97"/>
    <mergeCell ref="LNQ97:LNR97"/>
    <mergeCell ref="LNS97:LNT97"/>
    <mergeCell ref="LNU97:LNV97"/>
    <mergeCell ref="LNW97:LNX97"/>
    <mergeCell ref="LNY97:LNZ97"/>
    <mergeCell ref="LOA97:LOB97"/>
    <mergeCell ref="LOC97:LOD97"/>
    <mergeCell ref="LOE97:LOF97"/>
    <mergeCell ref="LPE97:LPF97"/>
    <mergeCell ref="LPG97:LPJ97"/>
    <mergeCell ref="LPL97:LPY97"/>
    <mergeCell ref="LPZ97:LQA97"/>
    <mergeCell ref="LQB97:LQC97"/>
    <mergeCell ref="LQD97:LQE97"/>
    <mergeCell ref="LQF97:LQG97"/>
    <mergeCell ref="LQH97:LQI97"/>
    <mergeCell ref="LJG97:LJH97"/>
    <mergeCell ref="LJI97:LJJ97"/>
    <mergeCell ref="LJK97:LJL97"/>
    <mergeCell ref="LJM97:LJN97"/>
    <mergeCell ref="LKM97:LKN97"/>
    <mergeCell ref="LKO97:LKR97"/>
    <mergeCell ref="LKT97:LLG97"/>
    <mergeCell ref="LLH97:LLI97"/>
    <mergeCell ref="LLJ97:LLK97"/>
    <mergeCell ref="LLL97:LLM97"/>
    <mergeCell ref="LLN97:LLO97"/>
    <mergeCell ref="LLP97:LLQ97"/>
    <mergeCell ref="LLR97:LLS97"/>
    <mergeCell ref="LLT97:LLU97"/>
    <mergeCell ref="LLV97:LLW97"/>
    <mergeCell ref="LMV97:LMW97"/>
    <mergeCell ref="LMX97:LNA97"/>
    <mergeCell ref="LFW97:LFZ97"/>
    <mergeCell ref="LGB97:LGO97"/>
    <mergeCell ref="LGP97:LGQ97"/>
    <mergeCell ref="LGR97:LGS97"/>
    <mergeCell ref="LGT97:LGU97"/>
    <mergeCell ref="LGV97:LGW97"/>
    <mergeCell ref="LGX97:LGY97"/>
    <mergeCell ref="LGZ97:LHA97"/>
    <mergeCell ref="LHB97:LHC97"/>
    <mergeCell ref="LHD97:LHE97"/>
    <mergeCell ref="LID97:LIE97"/>
    <mergeCell ref="LIF97:LII97"/>
    <mergeCell ref="LIK97:LIX97"/>
    <mergeCell ref="LIY97:LIZ97"/>
    <mergeCell ref="LJA97:LJB97"/>
    <mergeCell ref="LJC97:LJD97"/>
    <mergeCell ref="LJE97:LJF97"/>
    <mergeCell ref="LCD97:LCE97"/>
    <mergeCell ref="LCF97:LCG97"/>
    <mergeCell ref="LCH97:LCI97"/>
    <mergeCell ref="LCJ97:LCK97"/>
    <mergeCell ref="LCL97:LCM97"/>
    <mergeCell ref="LDL97:LDM97"/>
    <mergeCell ref="LDN97:LDQ97"/>
    <mergeCell ref="LDS97:LEF97"/>
    <mergeCell ref="LEG97:LEH97"/>
    <mergeCell ref="LEI97:LEJ97"/>
    <mergeCell ref="LEK97:LEL97"/>
    <mergeCell ref="LEM97:LEN97"/>
    <mergeCell ref="LEO97:LEP97"/>
    <mergeCell ref="LEQ97:LER97"/>
    <mergeCell ref="LES97:LET97"/>
    <mergeCell ref="LEU97:LEV97"/>
    <mergeCell ref="LFU97:LFV97"/>
    <mergeCell ref="KYT97:KYU97"/>
    <mergeCell ref="KYV97:KYY97"/>
    <mergeCell ref="KZA97:KZN97"/>
    <mergeCell ref="KZO97:KZP97"/>
    <mergeCell ref="KZQ97:KZR97"/>
    <mergeCell ref="KZS97:KZT97"/>
    <mergeCell ref="KZU97:KZV97"/>
    <mergeCell ref="KZW97:KZX97"/>
    <mergeCell ref="KZY97:KZZ97"/>
    <mergeCell ref="LAA97:LAB97"/>
    <mergeCell ref="LAC97:LAD97"/>
    <mergeCell ref="LBC97:LBD97"/>
    <mergeCell ref="LBE97:LBH97"/>
    <mergeCell ref="LBJ97:LBW97"/>
    <mergeCell ref="LBX97:LBY97"/>
    <mergeCell ref="LBZ97:LCA97"/>
    <mergeCell ref="LCB97:LCC97"/>
    <mergeCell ref="KVA97:KVB97"/>
    <mergeCell ref="KVC97:KVD97"/>
    <mergeCell ref="KVE97:KVF97"/>
    <mergeCell ref="KVG97:KVH97"/>
    <mergeCell ref="KVI97:KVJ97"/>
    <mergeCell ref="KVK97:KVL97"/>
    <mergeCell ref="KWK97:KWL97"/>
    <mergeCell ref="KWM97:KWP97"/>
    <mergeCell ref="KWR97:KXE97"/>
    <mergeCell ref="KXF97:KXG97"/>
    <mergeCell ref="KXH97:KXI97"/>
    <mergeCell ref="KXJ97:KXK97"/>
    <mergeCell ref="KXL97:KXM97"/>
    <mergeCell ref="KXN97:KXO97"/>
    <mergeCell ref="KXP97:KXQ97"/>
    <mergeCell ref="KXR97:KXS97"/>
    <mergeCell ref="KXT97:KXU97"/>
    <mergeCell ref="KQS97:KQT97"/>
    <mergeCell ref="KRS97:KRT97"/>
    <mergeCell ref="KRU97:KRX97"/>
    <mergeCell ref="KRZ97:KSM97"/>
    <mergeCell ref="KSN97:KSO97"/>
    <mergeCell ref="KSP97:KSQ97"/>
    <mergeCell ref="KSR97:KSS97"/>
    <mergeCell ref="KST97:KSU97"/>
    <mergeCell ref="KSV97:KSW97"/>
    <mergeCell ref="KSX97:KSY97"/>
    <mergeCell ref="KSZ97:KTA97"/>
    <mergeCell ref="KTB97:KTC97"/>
    <mergeCell ref="KUB97:KUC97"/>
    <mergeCell ref="KUD97:KUG97"/>
    <mergeCell ref="KUI97:KUV97"/>
    <mergeCell ref="KUW97:KUX97"/>
    <mergeCell ref="KUY97:KUZ97"/>
    <mergeCell ref="KNX97:KNY97"/>
    <mergeCell ref="KNZ97:KOA97"/>
    <mergeCell ref="KOB97:KOC97"/>
    <mergeCell ref="KOD97:KOE97"/>
    <mergeCell ref="KOF97:KOG97"/>
    <mergeCell ref="KOH97:KOI97"/>
    <mergeCell ref="KOJ97:KOK97"/>
    <mergeCell ref="KPJ97:KPK97"/>
    <mergeCell ref="KPL97:KPO97"/>
    <mergeCell ref="KPQ97:KQD97"/>
    <mergeCell ref="KQE97:KQF97"/>
    <mergeCell ref="KQG97:KQH97"/>
    <mergeCell ref="KQI97:KQJ97"/>
    <mergeCell ref="KQK97:KQL97"/>
    <mergeCell ref="KQM97:KQN97"/>
    <mergeCell ref="KQO97:KQP97"/>
    <mergeCell ref="KQQ97:KQR97"/>
    <mergeCell ref="KJP97:KJQ97"/>
    <mergeCell ref="KJR97:KJS97"/>
    <mergeCell ref="KKR97:KKS97"/>
    <mergeCell ref="KKT97:KKW97"/>
    <mergeCell ref="KKY97:KLL97"/>
    <mergeCell ref="KLM97:KLN97"/>
    <mergeCell ref="KLO97:KLP97"/>
    <mergeCell ref="KLQ97:KLR97"/>
    <mergeCell ref="KLS97:KLT97"/>
    <mergeCell ref="KLU97:KLV97"/>
    <mergeCell ref="KLW97:KLX97"/>
    <mergeCell ref="KLY97:KLZ97"/>
    <mergeCell ref="KMA97:KMB97"/>
    <mergeCell ref="KNA97:KNB97"/>
    <mergeCell ref="KNC97:KNF97"/>
    <mergeCell ref="KNH97:KNU97"/>
    <mergeCell ref="KNV97:KNW97"/>
    <mergeCell ref="KGU97:KGV97"/>
    <mergeCell ref="KGW97:KGX97"/>
    <mergeCell ref="KGY97:KGZ97"/>
    <mergeCell ref="KHA97:KHB97"/>
    <mergeCell ref="KHC97:KHD97"/>
    <mergeCell ref="KHE97:KHF97"/>
    <mergeCell ref="KHG97:KHH97"/>
    <mergeCell ref="KHI97:KHJ97"/>
    <mergeCell ref="KII97:KIJ97"/>
    <mergeCell ref="KIK97:KIN97"/>
    <mergeCell ref="KIP97:KJC97"/>
    <mergeCell ref="KJD97:KJE97"/>
    <mergeCell ref="KJF97:KJG97"/>
    <mergeCell ref="KJH97:KJI97"/>
    <mergeCell ref="KJJ97:KJK97"/>
    <mergeCell ref="KJL97:KJM97"/>
    <mergeCell ref="KJN97:KJO97"/>
    <mergeCell ref="KCM97:KCN97"/>
    <mergeCell ref="KCO97:KCP97"/>
    <mergeCell ref="KCQ97:KCR97"/>
    <mergeCell ref="KDQ97:KDR97"/>
    <mergeCell ref="KDS97:KDV97"/>
    <mergeCell ref="KDX97:KEK97"/>
    <mergeCell ref="KEL97:KEM97"/>
    <mergeCell ref="KEN97:KEO97"/>
    <mergeCell ref="KEP97:KEQ97"/>
    <mergeCell ref="KER97:KES97"/>
    <mergeCell ref="KET97:KEU97"/>
    <mergeCell ref="KEV97:KEW97"/>
    <mergeCell ref="KEX97:KEY97"/>
    <mergeCell ref="KEZ97:KFA97"/>
    <mergeCell ref="KFZ97:KGA97"/>
    <mergeCell ref="KGB97:KGE97"/>
    <mergeCell ref="KGG97:KGT97"/>
    <mergeCell ref="JZF97:JZS97"/>
    <mergeCell ref="JZT97:JZU97"/>
    <mergeCell ref="JZV97:JZW97"/>
    <mergeCell ref="JZX97:JZY97"/>
    <mergeCell ref="JZZ97:KAA97"/>
    <mergeCell ref="KAB97:KAC97"/>
    <mergeCell ref="KAD97:KAE97"/>
    <mergeCell ref="KAF97:KAG97"/>
    <mergeCell ref="KAH97:KAI97"/>
    <mergeCell ref="KBH97:KBI97"/>
    <mergeCell ref="KBJ97:KBM97"/>
    <mergeCell ref="KBO97:KCB97"/>
    <mergeCell ref="KCC97:KCD97"/>
    <mergeCell ref="KCE97:KCF97"/>
    <mergeCell ref="KCG97:KCH97"/>
    <mergeCell ref="KCI97:KCJ97"/>
    <mergeCell ref="KCK97:KCL97"/>
    <mergeCell ref="JVJ97:JVK97"/>
    <mergeCell ref="JVL97:JVM97"/>
    <mergeCell ref="JVN97:JVO97"/>
    <mergeCell ref="JVP97:JVQ97"/>
    <mergeCell ref="JWP97:JWQ97"/>
    <mergeCell ref="JWR97:JWU97"/>
    <mergeCell ref="JWW97:JXJ97"/>
    <mergeCell ref="JXK97:JXL97"/>
    <mergeCell ref="JXM97:JXN97"/>
    <mergeCell ref="JXO97:JXP97"/>
    <mergeCell ref="JXQ97:JXR97"/>
    <mergeCell ref="JXS97:JXT97"/>
    <mergeCell ref="JXU97:JXV97"/>
    <mergeCell ref="JXW97:JXX97"/>
    <mergeCell ref="JXY97:JXZ97"/>
    <mergeCell ref="JYY97:JYZ97"/>
    <mergeCell ref="JZA97:JZD97"/>
    <mergeCell ref="JRZ97:JSC97"/>
    <mergeCell ref="JSE97:JSR97"/>
    <mergeCell ref="JSS97:JST97"/>
    <mergeCell ref="JSU97:JSV97"/>
    <mergeCell ref="JSW97:JSX97"/>
    <mergeCell ref="JSY97:JSZ97"/>
    <mergeCell ref="JTA97:JTB97"/>
    <mergeCell ref="JTC97:JTD97"/>
    <mergeCell ref="JTE97:JTF97"/>
    <mergeCell ref="JTG97:JTH97"/>
    <mergeCell ref="JUG97:JUH97"/>
    <mergeCell ref="JUI97:JUL97"/>
    <mergeCell ref="JUN97:JVA97"/>
    <mergeCell ref="JVB97:JVC97"/>
    <mergeCell ref="JVD97:JVE97"/>
    <mergeCell ref="JVF97:JVG97"/>
    <mergeCell ref="JVH97:JVI97"/>
    <mergeCell ref="JOG97:JOH97"/>
    <mergeCell ref="JOI97:JOJ97"/>
    <mergeCell ref="JOK97:JOL97"/>
    <mergeCell ref="JOM97:JON97"/>
    <mergeCell ref="JOO97:JOP97"/>
    <mergeCell ref="JPO97:JPP97"/>
    <mergeCell ref="JPQ97:JPT97"/>
    <mergeCell ref="JPV97:JQI97"/>
    <mergeCell ref="JQJ97:JQK97"/>
    <mergeCell ref="JQL97:JQM97"/>
    <mergeCell ref="JQN97:JQO97"/>
    <mergeCell ref="JQP97:JQQ97"/>
    <mergeCell ref="JQR97:JQS97"/>
    <mergeCell ref="JQT97:JQU97"/>
    <mergeCell ref="JQV97:JQW97"/>
    <mergeCell ref="JQX97:JQY97"/>
    <mergeCell ref="JRX97:JRY97"/>
    <mergeCell ref="JKW97:JKX97"/>
    <mergeCell ref="JKY97:JLB97"/>
    <mergeCell ref="JLD97:JLQ97"/>
    <mergeCell ref="JLR97:JLS97"/>
    <mergeCell ref="JLT97:JLU97"/>
    <mergeCell ref="JLV97:JLW97"/>
    <mergeCell ref="JLX97:JLY97"/>
    <mergeCell ref="JLZ97:JMA97"/>
    <mergeCell ref="JMB97:JMC97"/>
    <mergeCell ref="JMD97:JME97"/>
    <mergeCell ref="JMF97:JMG97"/>
    <mergeCell ref="JNF97:JNG97"/>
    <mergeCell ref="JNH97:JNK97"/>
    <mergeCell ref="JNM97:JNZ97"/>
    <mergeCell ref="JOA97:JOB97"/>
    <mergeCell ref="JOC97:JOD97"/>
    <mergeCell ref="JOE97:JOF97"/>
    <mergeCell ref="JHD97:JHE97"/>
    <mergeCell ref="JHF97:JHG97"/>
    <mergeCell ref="JHH97:JHI97"/>
    <mergeCell ref="JHJ97:JHK97"/>
    <mergeCell ref="JHL97:JHM97"/>
    <mergeCell ref="JHN97:JHO97"/>
    <mergeCell ref="JIN97:JIO97"/>
    <mergeCell ref="JIP97:JIS97"/>
    <mergeCell ref="JIU97:JJH97"/>
    <mergeCell ref="JJI97:JJJ97"/>
    <mergeCell ref="JJK97:JJL97"/>
    <mergeCell ref="JJM97:JJN97"/>
    <mergeCell ref="JJO97:JJP97"/>
    <mergeCell ref="JJQ97:JJR97"/>
    <mergeCell ref="JJS97:JJT97"/>
    <mergeCell ref="JJU97:JJV97"/>
    <mergeCell ref="JJW97:JJX97"/>
    <mergeCell ref="JCV97:JCW97"/>
    <mergeCell ref="JDV97:JDW97"/>
    <mergeCell ref="JDX97:JEA97"/>
    <mergeCell ref="JEC97:JEP97"/>
    <mergeCell ref="JEQ97:JER97"/>
    <mergeCell ref="JES97:JET97"/>
    <mergeCell ref="JEU97:JEV97"/>
    <mergeCell ref="JEW97:JEX97"/>
    <mergeCell ref="JEY97:JEZ97"/>
    <mergeCell ref="JFA97:JFB97"/>
    <mergeCell ref="JFC97:JFD97"/>
    <mergeCell ref="JFE97:JFF97"/>
    <mergeCell ref="JGE97:JGF97"/>
    <mergeCell ref="JGG97:JGJ97"/>
    <mergeCell ref="JGL97:JGY97"/>
    <mergeCell ref="JGZ97:JHA97"/>
    <mergeCell ref="JHB97:JHC97"/>
    <mergeCell ref="JAA97:JAB97"/>
    <mergeCell ref="JAC97:JAD97"/>
    <mergeCell ref="JAE97:JAF97"/>
    <mergeCell ref="JAG97:JAH97"/>
    <mergeCell ref="JAI97:JAJ97"/>
    <mergeCell ref="JAK97:JAL97"/>
    <mergeCell ref="JAM97:JAN97"/>
    <mergeCell ref="JBM97:JBN97"/>
    <mergeCell ref="JBO97:JBR97"/>
    <mergeCell ref="JBT97:JCG97"/>
    <mergeCell ref="JCH97:JCI97"/>
    <mergeCell ref="JCJ97:JCK97"/>
    <mergeCell ref="JCL97:JCM97"/>
    <mergeCell ref="JCN97:JCO97"/>
    <mergeCell ref="JCP97:JCQ97"/>
    <mergeCell ref="JCR97:JCS97"/>
    <mergeCell ref="JCT97:JCU97"/>
    <mergeCell ref="IVS97:IVT97"/>
    <mergeCell ref="IVU97:IVV97"/>
    <mergeCell ref="IWU97:IWV97"/>
    <mergeCell ref="IWW97:IWZ97"/>
    <mergeCell ref="IXB97:IXO97"/>
    <mergeCell ref="IXP97:IXQ97"/>
    <mergeCell ref="IXR97:IXS97"/>
    <mergeCell ref="IXT97:IXU97"/>
    <mergeCell ref="IXV97:IXW97"/>
    <mergeCell ref="IXX97:IXY97"/>
    <mergeCell ref="IXZ97:IYA97"/>
    <mergeCell ref="IYB97:IYC97"/>
    <mergeCell ref="IYD97:IYE97"/>
    <mergeCell ref="IZD97:IZE97"/>
    <mergeCell ref="IZF97:IZI97"/>
    <mergeCell ref="IZK97:IZX97"/>
    <mergeCell ref="IZY97:IZZ97"/>
    <mergeCell ref="ISX97:ISY97"/>
    <mergeCell ref="ISZ97:ITA97"/>
    <mergeCell ref="ITB97:ITC97"/>
    <mergeCell ref="ITD97:ITE97"/>
    <mergeCell ref="ITF97:ITG97"/>
    <mergeCell ref="ITH97:ITI97"/>
    <mergeCell ref="ITJ97:ITK97"/>
    <mergeCell ref="ITL97:ITM97"/>
    <mergeCell ref="IUL97:IUM97"/>
    <mergeCell ref="IUN97:IUQ97"/>
    <mergeCell ref="IUS97:IVF97"/>
    <mergeCell ref="IVG97:IVH97"/>
    <mergeCell ref="IVI97:IVJ97"/>
    <mergeCell ref="IVK97:IVL97"/>
    <mergeCell ref="IVM97:IVN97"/>
    <mergeCell ref="IVO97:IVP97"/>
    <mergeCell ref="IVQ97:IVR97"/>
    <mergeCell ref="IOP97:IOQ97"/>
    <mergeCell ref="IOR97:IOS97"/>
    <mergeCell ref="IOT97:IOU97"/>
    <mergeCell ref="IPT97:IPU97"/>
    <mergeCell ref="IPV97:IPY97"/>
    <mergeCell ref="IQA97:IQN97"/>
    <mergeCell ref="IQO97:IQP97"/>
    <mergeCell ref="IQQ97:IQR97"/>
    <mergeCell ref="IQS97:IQT97"/>
    <mergeCell ref="IQU97:IQV97"/>
    <mergeCell ref="IQW97:IQX97"/>
    <mergeCell ref="IQY97:IQZ97"/>
    <mergeCell ref="IRA97:IRB97"/>
    <mergeCell ref="IRC97:IRD97"/>
    <mergeCell ref="ISC97:ISD97"/>
    <mergeCell ref="ISE97:ISH97"/>
    <mergeCell ref="ISJ97:ISW97"/>
    <mergeCell ref="ILI97:ILV97"/>
    <mergeCell ref="ILW97:ILX97"/>
    <mergeCell ref="ILY97:ILZ97"/>
    <mergeCell ref="IMA97:IMB97"/>
    <mergeCell ref="IMC97:IMD97"/>
    <mergeCell ref="IME97:IMF97"/>
    <mergeCell ref="IMG97:IMH97"/>
    <mergeCell ref="IMI97:IMJ97"/>
    <mergeCell ref="IMK97:IML97"/>
    <mergeCell ref="INK97:INL97"/>
    <mergeCell ref="INM97:INP97"/>
    <mergeCell ref="INR97:IOE97"/>
    <mergeCell ref="IOF97:IOG97"/>
    <mergeCell ref="IOH97:IOI97"/>
    <mergeCell ref="IOJ97:IOK97"/>
    <mergeCell ref="IOL97:IOM97"/>
    <mergeCell ref="ION97:IOO97"/>
    <mergeCell ref="IHM97:IHN97"/>
    <mergeCell ref="IHO97:IHP97"/>
    <mergeCell ref="IHQ97:IHR97"/>
    <mergeCell ref="IHS97:IHT97"/>
    <mergeCell ref="IIS97:IIT97"/>
    <mergeCell ref="IIU97:IIX97"/>
    <mergeCell ref="IIZ97:IJM97"/>
    <mergeCell ref="IJN97:IJO97"/>
    <mergeCell ref="IJP97:IJQ97"/>
    <mergeCell ref="IJR97:IJS97"/>
    <mergeCell ref="IJT97:IJU97"/>
    <mergeCell ref="IJV97:IJW97"/>
    <mergeCell ref="IJX97:IJY97"/>
    <mergeCell ref="IJZ97:IKA97"/>
    <mergeCell ref="IKB97:IKC97"/>
    <mergeCell ref="ILB97:ILC97"/>
    <mergeCell ref="ILD97:ILG97"/>
    <mergeCell ref="IEC97:IEF97"/>
    <mergeCell ref="IEH97:IEU97"/>
    <mergeCell ref="IEV97:IEW97"/>
    <mergeCell ref="IEX97:IEY97"/>
    <mergeCell ref="IEZ97:IFA97"/>
    <mergeCell ref="IFB97:IFC97"/>
    <mergeCell ref="IFD97:IFE97"/>
    <mergeCell ref="IFF97:IFG97"/>
    <mergeCell ref="IFH97:IFI97"/>
    <mergeCell ref="IFJ97:IFK97"/>
    <mergeCell ref="IGJ97:IGK97"/>
    <mergeCell ref="IGL97:IGO97"/>
    <mergeCell ref="IGQ97:IHD97"/>
    <mergeCell ref="IHE97:IHF97"/>
    <mergeCell ref="IHG97:IHH97"/>
    <mergeCell ref="IHI97:IHJ97"/>
    <mergeCell ref="IHK97:IHL97"/>
    <mergeCell ref="IAJ97:IAK97"/>
    <mergeCell ref="IAL97:IAM97"/>
    <mergeCell ref="IAN97:IAO97"/>
    <mergeCell ref="IAP97:IAQ97"/>
    <mergeCell ref="IAR97:IAS97"/>
    <mergeCell ref="IBR97:IBS97"/>
    <mergeCell ref="IBT97:IBW97"/>
    <mergeCell ref="IBY97:ICL97"/>
    <mergeCell ref="ICM97:ICN97"/>
    <mergeCell ref="ICO97:ICP97"/>
    <mergeCell ref="ICQ97:ICR97"/>
    <mergeCell ref="ICS97:ICT97"/>
    <mergeCell ref="ICU97:ICV97"/>
    <mergeCell ref="ICW97:ICX97"/>
    <mergeCell ref="ICY97:ICZ97"/>
    <mergeCell ref="IDA97:IDB97"/>
    <mergeCell ref="IEA97:IEB97"/>
    <mergeCell ref="HWZ97:HXA97"/>
    <mergeCell ref="HXB97:HXE97"/>
    <mergeCell ref="HXG97:HXT97"/>
    <mergeCell ref="HXU97:HXV97"/>
    <mergeCell ref="HXW97:HXX97"/>
    <mergeCell ref="HXY97:HXZ97"/>
    <mergeCell ref="HYA97:HYB97"/>
    <mergeCell ref="HYC97:HYD97"/>
    <mergeCell ref="HYE97:HYF97"/>
    <mergeCell ref="HYG97:HYH97"/>
    <mergeCell ref="HYI97:HYJ97"/>
    <mergeCell ref="HZI97:HZJ97"/>
    <mergeCell ref="HZK97:HZN97"/>
    <mergeCell ref="HZP97:IAC97"/>
    <mergeCell ref="IAD97:IAE97"/>
    <mergeCell ref="IAF97:IAG97"/>
    <mergeCell ref="IAH97:IAI97"/>
    <mergeCell ref="HTG97:HTH97"/>
    <mergeCell ref="HTI97:HTJ97"/>
    <mergeCell ref="HTK97:HTL97"/>
    <mergeCell ref="HTM97:HTN97"/>
    <mergeCell ref="HTO97:HTP97"/>
    <mergeCell ref="HTQ97:HTR97"/>
    <mergeCell ref="HUQ97:HUR97"/>
    <mergeCell ref="HUS97:HUV97"/>
    <mergeCell ref="HUX97:HVK97"/>
    <mergeCell ref="HVL97:HVM97"/>
    <mergeCell ref="HVN97:HVO97"/>
    <mergeCell ref="HVP97:HVQ97"/>
    <mergeCell ref="HVR97:HVS97"/>
    <mergeCell ref="HVT97:HVU97"/>
    <mergeCell ref="HVV97:HVW97"/>
    <mergeCell ref="HVX97:HVY97"/>
    <mergeCell ref="HVZ97:HWA97"/>
    <mergeCell ref="HOY97:HOZ97"/>
    <mergeCell ref="HPY97:HPZ97"/>
    <mergeCell ref="HQA97:HQD97"/>
    <mergeCell ref="HQF97:HQS97"/>
    <mergeCell ref="HQT97:HQU97"/>
    <mergeCell ref="HQV97:HQW97"/>
    <mergeCell ref="HQX97:HQY97"/>
    <mergeCell ref="HQZ97:HRA97"/>
    <mergeCell ref="HRB97:HRC97"/>
    <mergeCell ref="HRD97:HRE97"/>
    <mergeCell ref="HRF97:HRG97"/>
    <mergeCell ref="HRH97:HRI97"/>
    <mergeCell ref="HSH97:HSI97"/>
    <mergeCell ref="HSJ97:HSM97"/>
    <mergeCell ref="HSO97:HTB97"/>
    <mergeCell ref="HTC97:HTD97"/>
    <mergeCell ref="HTE97:HTF97"/>
    <mergeCell ref="HMD97:HME97"/>
    <mergeCell ref="HMF97:HMG97"/>
    <mergeCell ref="HMH97:HMI97"/>
    <mergeCell ref="HMJ97:HMK97"/>
    <mergeCell ref="HML97:HMM97"/>
    <mergeCell ref="HMN97:HMO97"/>
    <mergeCell ref="HMP97:HMQ97"/>
    <mergeCell ref="HNP97:HNQ97"/>
    <mergeCell ref="HNR97:HNU97"/>
    <mergeCell ref="HNW97:HOJ97"/>
    <mergeCell ref="HOK97:HOL97"/>
    <mergeCell ref="HOM97:HON97"/>
    <mergeCell ref="HOO97:HOP97"/>
    <mergeCell ref="HOQ97:HOR97"/>
    <mergeCell ref="HOS97:HOT97"/>
    <mergeCell ref="HOU97:HOV97"/>
    <mergeCell ref="HOW97:HOX97"/>
    <mergeCell ref="HHV97:HHW97"/>
    <mergeCell ref="HHX97:HHY97"/>
    <mergeCell ref="HIX97:HIY97"/>
    <mergeCell ref="HIZ97:HJC97"/>
    <mergeCell ref="HJE97:HJR97"/>
    <mergeCell ref="HJS97:HJT97"/>
    <mergeCell ref="HJU97:HJV97"/>
    <mergeCell ref="HJW97:HJX97"/>
    <mergeCell ref="HJY97:HJZ97"/>
    <mergeCell ref="HKA97:HKB97"/>
    <mergeCell ref="HKC97:HKD97"/>
    <mergeCell ref="HKE97:HKF97"/>
    <mergeCell ref="HKG97:HKH97"/>
    <mergeCell ref="HLG97:HLH97"/>
    <mergeCell ref="HLI97:HLL97"/>
    <mergeCell ref="HLN97:HMA97"/>
    <mergeCell ref="HMB97:HMC97"/>
    <mergeCell ref="HFA97:HFB97"/>
    <mergeCell ref="HFC97:HFD97"/>
    <mergeCell ref="HFE97:HFF97"/>
    <mergeCell ref="HFG97:HFH97"/>
    <mergeCell ref="HFI97:HFJ97"/>
    <mergeCell ref="HFK97:HFL97"/>
    <mergeCell ref="HFM97:HFN97"/>
    <mergeCell ref="HFO97:HFP97"/>
    <mergeCell ref="HGO97:HGP97"/>
    <mergeCell ref="HGQ97:HGT97"/>
    <mergeCell ref="HGV97:HHI97"/>
    <mergeCell ref="HHJ97:HHK97"/>
    <mergeCell ref="HHL97:HHM97"/>
    <mergeCell ref="HHN97:HHO97"/>
    <mergeCell ref="HHP97:HHQ97"/>
    <mergeCell ref="HHR97:HHS97"/>
    <mergeCell ref="HHT97:HHU97"/>
    <mergeCell ref="HAS97:HAT97"/>
    <mergeCell ref="HAU97:HAV97"/>
    <mergeCell ref="HAW97:HAX97"/>
    <mergeCell ref="HBW97:HBX97"/>
    <mergeCell ref="HBY97:HCB97"/>
    <mergeCell ref="HCD97:HCQ97"/>
    <mergeCell ref="HCR97:HCS97"/>
    <mergeCell ref="HCT97:HCU97"/>
    <mergeCell ref="HCV97:HCW97"/>
    <mergeCell ref="HCX97:HCY97"/>
    <mergeCell ref="HCZ97:HDA97"/>
    <mergeCell ref="HDB97:HDC97"/>
    <mergeCell ref="HDD97:HDE97"/>
    <mergeCell ref="HDF97:HDG97"/>
    <mergeCell ref="HEF97:HEG97"/>
    <mergeCell ref="HEH97:HEK97"/>
    <mergeCell ref="HEM97:HEZ97"/>
    <mergeCell ref="GXL97:GXY97"/>
    <mergeCell ref="GXZ97:GYA97"/>
    <mergeCell ref="GYB97:GYC97"/>
    <mergeCell ref="GYD97:GYE97"/>
    <mergeCell ref="GYF97:GYG97"/>
    <mergeCell ref="GYH97:GYI97"/>
    <mergeCell ref="GYJ97:GYK97"/>
    <mergeCell ref="GYL97:GYM97"/>
    <mergeCell ref="GYN97:GYO97"/>
    <mergeCell ref="GZN97:GZO97"/>
    <mergeCell ref="GZP97:GZS97"/>
    <mergeCell ref="GZU97:HAH97"/>
    <mergeCell ref="HAI97:HAJ97"/>
    <mergeCell ref="HAK97:HAL97"/>
    <mergeCell ref="HAM97:HAN97"/>
    <mergeCell ref="HAO97:HAP97"/>
    <mergeCell ref="HAQ97:HAR97"/>
    <mergeCell ref="GTP97:GTQ97"/>
    <mergeCell ref="GTR97:GTS97"/>
    <mergeCell ref="GTT97:GTU97"/>
    <mergeCell ref="GTV97:GTW97"/>
    <mergeCell ref="GUV97:GUW97"/>
    <mergeCell ref="GUX97:GVA97"/>
    <mergeCell ref="GVC97:GVP97"/>
    <mergeCell ref="GVQ97:GVR97"/>
    <mergeCell ref="GVS97:GVT97"/>
    <mergeCell ref="GVU97:GVV97"/>
    <mergeCell ref="GVW97:GVX97"/>
    <mergeCell ref="GVY97:GVZ97"/>
    <mergeCell ref="GWA97:GWB97"/>
    <mergeCell ref="GWC97:GWD97"/>
    <mergeCell ref="GWE97:GWF97"/>
    <mergeCell ref="GXE97:GXF97"/>
    <mergeCell ref="GXG97:GXJ97"/>
    <mergeCell ref="GQF97:GQI97"/>
    <mergeCell ref="GQK97:GQX97"/>
    <mergeCell ref="GQY97:GQZ97"/>
    <mergeCell ref="GRA97:GRB97"/>
    <mergeCell ref="GRC97:GRD97"/>
    <mergeCell ref="GRE97:GRF97"/>
    <mergeCell ref="GRG97:GRH97"/>
    <mergeCell ref="GRI97:GRJ97"/>
    <mergeCell ref="GRK97:GRL97"/>
    <mergeCell ref="GRM97:GRN97"/>
    <mergeCell ref="GSM97:GSN97"/>
    <mergeCell ref="GSO97:GSR97"/>
    <mergeCell ref="GST97:GTG97"/>
    <mergeCell ref="GTH97:GTI97"/>
    <mergeCell ref="GTJ97:GTK97"/>
    <mergeCell ref="GTL97:GTM97"/>
    <mergeCell ref="GTN97:GTO97"/>
    <mergeCell ref="GMM97:GMN97"/>
    <mergeCell ref="GMO97:GMP97"/>
    <mergeCell ref="GMQ97:GMR97"/>
    <mergeCell ref="GMS97:GMT97"/>
    <mergeCell ref="GMU97:GMV97"/>
    <mergeCell ref="GNU97:GNV97"/>
    <mergeCell ref="GNW97:GNZ97"/>
    <mergeCell ref="GOB97:GOO97"/>
    <mergeCell ref="GOP97:GOQ97"/>
    <mergeCell ref="GOR97:GOS97"/>
    <mergeCell ref="GOT97:GOU97"/>
    <mergeCell ref="GOV97:GOW97"/>
    <mergeCell ref="GOX97:GOY97"/>
    <mergeCell ref="GOZ97:GPA97"/>
    <mergeCell ref="GPB97:GPC97"/>
    <mergeCell ref="GPD97:GPE97"/>
    <mergeCell ref="GQD97:GQE97"/>
    <mergeCell ref="GJC97:GJD97"/>
    <mergeCell ref="GJE97:GJH97"/>
    <mergeCell ref="GJJ97:GJW97"/>
    <mergeCell ref="GJX97:GJY97"/>
    <mergeCell ref="GJZ97:GKA97"/>
    <mergeCell ref="GKB97:GKC97"/>
    <mergeCell ref="GKD97:GKE97"/>
    <mergeCell ref="GKF97:GKG97"/>
    <mergeCell ref="GKH97:GKI97"/>
    <mergeCell ref="GKJ97:GKK97"/>
    <mergeCell ref="GKL97:GKM97"/>
    <mergeCell ref="GLL97:GLM97"/>
    <mergeCell ref="GLN97:GLQ97"/>
    <mergeCell ref="GLS97:GMF97"/>
    <mergeCell ref="GMG97:GMH97"/>
    <mergeCell ref="GMI97:GMJ97"/>
    <mergeCell ref="GMK97:GML97"/>
    <mergeCell ref="GFJ97:GFK97"/>
    <mergeCell ref="GFL97:GFM97"/>
    <mergeCell ref="GFN97:GFO97"/>
    <mergeCell ref="GFP97:GFQ97"/>
    <mergeCell ref="GFR97:GFS97"/>
    <mergeCell ref="GFT97:GFU97"/>
    <mergeCell ref="GGT97:GGU97"/>
    <mergeCell ref="GGV97:GGY97"/>
    <mergeCell ref="GHA97:GHN97"/>
    <mergeCell ref="GHO97:GHP97"/>
    <mergeCell ref="GHQ97:GHR97"/>
    <mergeCell ref="GHS97:GHT97"/>
    <mergeCell ref="GHU97:GHV97"/>
    <mergeCell ref="GHW97:GHX97"/>
    <mergeCell ref="GHY97:GHZ97"/>
    <mergeCell ref="GIA97:GIB97"/>
    <mergeCell ref="GIC97:GID97"/>
    <mergeCell ref="GBB97:GBC97"/>
    <mergeCell ref="GCB97:GCC97"/>
    <mergeCell ref="GCD97:GCG97"/>
    <mergeCell ref="GCI97:GCV97"/>
    <mergeCell ref="GCW97:GCX97"/>
    <mergeCell ref="GCY97:GCZ97"/>
    <mergeCell ref="GDA97:GDB97"/>
    <mergeCell ref="GDC97:GDD97"/>
    <mergeCell ref="GDE97:GDF97"/>
    <mergeCell ref="GDG97:GDH97"/>
    <mergeCell ref="GDI97:GDJ97"/>
    <mergeCell ref="GDK97:GDL97"/>
    <mergeCell ref="GEK97:GEL97"/>
    <mergeCell ref="GEM97:GEP97"/>
    <mergeCell ref="GER97:GFE97"/>
    <mergeCell ref="GFF97:GFG97"/>
    <mergeCell ref="GFH97:GFI97"/>
    <mergeCell ref="FYG97:FYH97"/>
    <mergeCell ref="FYI97:FYJ97"/>
    <mergeCell ref="FYK97:FYL97"/>
    <mergeCell ref="FYM97:FYN97"/>
    <mergeCell ref="FYO97:FYP97"/>
    <mergeCell ref="FYQ97:FYR97"/>
    <mergeCell ref="FYS97:FYT97"/>
    <mergeCell ref="FZS97:FZT97"/>
    <mergeCell ref="FZU97:FZX97"/>
    <mergeCell ref="FZZ97:GAM97"/>
    <mergeCell ref="GAN97:GAO97"/>
    <mergeCell ref="GAP97:GAQ97"/>
    <mergeCell ref="GAR97:GAS97"/>
    <mergeCell ref="GAT97:GAU97"/>
    <mergeCell ref="GAV97:GAW97"/>
    <mergeCell ref="GAX97:GAY97"/>
    <mergeCell ref="GAZ97:GBA97"/>
    <mergeCell ref="FTY97:FTZ97"/>
    <mergeCell ref="FUA97:FUB97"/>
    <mergeCell ref="FVA97:FVB97"/>
    <mergeCell ref="FVC97:FVF97"/>
    <mergeCell ref="FVH97:FVU97"/>
    <mergeCell ref="FVV97:FVW97"/>
    <mergeCell ref="FVX97:FVY97"/>
    <mergeCell ref="FVZ97:FWA97"/>
    <mergeCell ref="FWB97:FWC97"/>
    <mergeCell ref="FWD97:FWE97"/>
    <mergeCell ref="FWF97:FWG97"/>
    <mergeCell ref="FWH97:FWI97"/>
    <mergeCell ref="FWJ97:FWK97"/>
    <mergeCell ref="FXJ97:FXK97"/>
    <mergeCell ref="FXL97:FXO97"/>
    <mergeCell ref="FXQ97:FYD97"/>
    <mergeCell ref="FYE97:FYF97"/>
    <mergeCell ref="FRD97:FRE97"/>
    <mergeCell ref="FRF97:FRG97"/>
    <mergeCell ref="FRH97:FRI97"/>
    <mergeCell ref="FRJ97:FRK97"/>
    <mergeCell ref="FRL97:FRM97"/>
    <mergeCell ref="FRN97:FRO97"/>
    <mergeCell ref="FRP97:FRQ97"/>
    <mergeCell ref="FRR97:FRS97"/>
    <mergeCell ref="FSR97:FSS97"/>
    <mergeCell ref="FST97:FSW97"/>
    <mergeCell ref="FSY97:FTL97"/>
    <mergeCell ref="FTM97:FTN97"/>
    <mergeCell ref="FTO97:FTP97"/>
    <mergeCell ref="FTQ97:FTR97"/>
    <mergeCell ref="FTS97:FTT97"/>
    <mergeCell ref="FTU97:FTV97"/>
    <mergeCell ref="FTW97:FTX97"/>
    <mergeCell ref="FMV97:FMW97"/>
    <mergeCell ref="FMX97:FMY97"/>
    <mergeCell ref="FMZ97:FNA97"/>
    <mergeCell ref="FNZ97:FOA97"/>
    <mergeCell ref="FOB97:FOE97"/>
    <mergeCell ref="FOG97:FOT97"/>
    <mergeCell ref="FOU97:FOV97"/>
    <mergeCell ref="FOW97:FOX97"/>
    <mergeCell ref="FOY97:FOZ97"/>
    <mergeCell ref="FPA97:FPB97"/>
    <mergeCell ref="FPC97:FPD97"/>
    <mergeCell ref="FPE97:FPF97"/>
    <mergeCell ref="FPG97:FPH97"/>
    <mergeCell ref="FPI97:FPJ97"/>
    <mergeCell ref="FQI97:FQJ97"/>
    <mergeCell ref="FQK97:FQN97"/>
    <mergeCell ref="FQP97:FRC97"/>
    <mergeCell ref="FJO97:FKB97"/>
    <mergeCell ref="FKC97:FKD97"/>
    <mergeCell ref="FKE97:FKF97"/>
    <mergeCell ref="FKG97:FKH97"/>
    <mergeCell ref="FKI97:FKJ97"/>
    <mergeCell ref="FKK97:FKL97"/>
    <mergeCell ref="FKM97:FKN97"/>
    <mergeCell ref="FKO97:FKP97"/>
    <mergeCell ref="FKQ97:FKR97"/>
    <mergeCell ref="FLQ97:FLR97"/>
    <mergeCell ref="FLS97:FLV97"/>
    <mergeCell ref="FLX97:FMK97"/>
    <mergeCell ref="FML97:FMM97"/>
    <mergeCell ref="FMN97:FMO97"/>
    <mergeCell ref="FMP97:FMQ97"/>
    <mergeCell ref="FMR97:FMS97"/>
    <mergeCell ref="FMT97:FMU97"/>
    <mergeCell ref="FFS97:FFT97"/>
    <mergeCell ref="FFU97:FFV97"/>
    <mergeCell ref="FFW97:FFX97"/>
    <mergeCell ref="FFY97:FFZ97"/>
    <mergeCell ref="FGY97:FGZ97"/>
    <mergeCell ref="FHA97:FHD97"/>
    <mergeCell ref="FHF97:FHS97"/>
    <mergeCell ref="FHT97:FHU97"/>
    <mergeCell ref="FHV97:FHW97"/>
    <mergeCell ref="FHX97:FHY97"/>
    <mergeCell ref="FHZ97:FIA97"/>
    <mergeCell ref="FIB97:FIC97"/>
    <mergeCell ref="FID97:FIE97"/>
    <mergeCell ref="FIF97:FIG97"/>
    <mergeCell ref="FIH97:FII97"/>
    <mergeCell ref="FJH97:FJI97"/>
    <mergeCell ref="FJJ97:FJM97"/>
    <mergeCell ref="FCI97:FCL97"/>
    <mergeCell ref="FCN97:FDA97"/>
    <mergeCell ref="FDB97:FDC97"/>
    <mergeCell ref="FDD97:FDE97"/>
    <mergeCell ref="FDF97:FDG97"/>
    <mergeCell ref="FDH97:FDI97"/>
    <mergeCell ref="FDJ97:FDK97"/>
    <mergeCell ref="FDL97:FDM97"/>
    <mergeCell ref="FDN97:FDO97"/>
    <mergeCell ref="FDP97:FDQ97"/>
    <mergeCell ref="FEP97:FEQ97"/>
    <mergeCell ref="FER97:FEU97"/>
    <mergeCell ref="FEW97:FFJ97"/>
    <mergeCell ref="FFK97:FFL97"/>
    <mergeCell ref="FFM97:FFN97"/>
    <mergeCell ref="FFO97:FFP97"/>
    <mergeCell ref="FFQ97:FFR97"/>
    <mergeCell ref="EYP97:EYQ97"/>
    <mergeCell ref="EYR97:EYS97"/>
    <mergeCell ref="EYT97:EYU97"/>
    <mergeCell ref="EYV97:EYW97"/>
    <mergeCell ref="EYX97:EYY97"/>
    <mergeCell ref="EZX97:EZY97"/>
    <mergeCell ref="EZZ97:FAC97"/>
    <mergeCell ref="FAE97:FAR97"/>
    <mergeCell ref="FAS97:FAT97"/>
    <mergeCell ref="FAU97:FAV97"/>
    <mergeCell ref="FAW97:FAX97"/>
    <mergeCell ref="FAY97:FAZ97"/>
    <mergeCell ref="FBA97:FBB97"/>
    <mergeCell ref="FBC97:FBD97"/>
    <mergeCell ref="FBE97:FBF97"/>
    <mergeCell ref="FBG97:FBH97"/>
    <mergeCell ref="FCG97:FCH97"/>
    <mergeCell ref="EVF97:EVG97"/>
    <mergeCell ref="EVH97:EVK97"/>
    <mergeCell ref="EVM97:EVZ97"/>
    <mergeCell ref="EWA97:EWB97"/>
    <mergeCell ref="EWC97:EWD97"/>
    <mergeCell ref="EWE97:EWF97"/>
    <mergeCell ref="EWG97:EWH97"/>
    <mergeCell ref="EWI97:EWJ97"/>
    <mergeCell ref="EWK97:EWL97"/>
    <mergeCell ref="EWM97:EWN97"/>
    <mergeCell ref="EWO97:EWP97"/>
    <mergeCell ref="EXO97:EXP97"/>
    <mergeCell ref="EXQ97:EXT97"/>
    <mergeCell ref="EXV97:EYI97"/>
    <mergeCell ref="EYJ97:EYK97"/>
    <mergeCell ref="EYL97:EYM97"/>
    <mergeCell ref="EYN97:EYO97"/>
    <mergeCell ref="ERM97:ERN97"/>
    <mergeCell ref="ERO97:ERP97"/>
    <mergeCell ref="ERQ97:ERR97"/>
    <mergeCell ref="ERS97:ERT97"/>
    <mergeCell ref="ERU97:ERV97"/>
    <mergeCell ref="ERW97:ERX97"/>
    <mergeCell ref="ESW97:ESX97"/>
    <mergeCell ref="ESY97:ETB97"/>
    <mergeCell ref="ETD97:ETQ97"/>
    <mergeCell ref="ETR97:ETS97"/>
    <mergeCell ref="ETT97:ETU97"/>
    <mergeCell ref="ETV97:ETW97"/>
    <mergeCell ref="ETX97:ETY97"/>
    <mergeCell ref="ETZ97:EUA97"/>
    <mergeCell ref="EUB97:EUC97"/>
    <mergeCell ref="EUD97:EUE97"/>
    <mergeCell ref="EUF97:EUG97"/>
    <mergeCell ref="ENE97:ENF97"/>
    <mergeCell ref="EOE97:EOF97"/>
    <mergeCell ref="EOG97:EOJ97"/>
    <mergeCell ref="EOL97:EOY97"/>
    <mergeCell ref="EOZ97:EPA97"/>
    <mergeCell ref="EPB97:EPC97"/>
    <mergeCell ref="EPD97:EPE97"/>
    <mergeCell ref="EPF97:EPG97"/>
    <mergeCell ref="EPH97:EPI97"/>
    <mergeCell ref="EPJ97:EPK97"/>
    <mergeCell ref="EPL97:EPM97"/>
    <mergeCell ref="EPN97:EPO97"/>
    <mergeCell ref="EQN97:EQO97"/>
    <mergeCell ref="EQP97:EQS97"/>
    <mergeCell ref="EQU97:ERH97"/>
    <mergeCell ref="ERI97:ERJ97"/>
    <mergeCell ref="ERK97:ERL97"/>
    <mergeCell ref="EKJ97:EKK97"/>
    <mergeCell ref="EKL97:EKM97"/>
    <mergeCell ref="EKN97:EKO97"/>
    <mergeCell ref="EKP97:EKQ97"/>
    <mergeCell ref="EKR97:EKS97"/>
    <mergeCell ref="EKT97:EKU97"/>
    <mergeCell ref="EKV97:EKW97"/>
    <mergeCell ref="ELV97:ELW97"/>
    <mergeCell ref="ELX97:EMA97"/>
    <mergeCell ref="EMC97:EMP97"/>
    <mergeCell ref="EMQ97:EMR97"/>
    <mergeCell ref="EMS97:EMT97"/>
    <mergeCell ref="EMU97:EMV97"/>
    <mergeCell ref="EMW97:EMX97"/>
    <mergeCell ref="EMY97:EMZ97"/>
    <mergeCell ref="ENA97:ENB97"/>
    <mergeCell ref="ENC97:END97"/>
    <mergeCell ref="EGB97:EGC97"/>
    <mergeCell ref="EGD97:EGE97"/>
    <mergeCell ref="EHD97:EHE97"/>
    <mergeCell ref="EHF97:EHI97"/>
    <mergeCell ref="EHK97:EHX97"/>
    <mergeCell ref="EHY97:EHZ97"/>
    <mergeCell ref="EIA97:EIB97"/>
    <mergeCell ref="EIC97:EID97"/>
    <mergeCell ref="EIE97:EIF97"/>
    <mergeCell ref="EIG97:EIH97"/>
    <mergeCell ref="EII97:EIJ97"/>
    <mergeCell ref="EIK97:EIL97"/>
    <mergeCell ref="EIM97:EIN97"/>
    <mergeCell ref="EJM97:EJN97"/>
    <mergeCell ref="EJO97:EJR97"/>
    <mergeCell ref="EJT97:EKG97"/>
    <mergeCell ref="EKH97:EKI97"/>
    <mergeCell ref="EDG97:EDH97"/>
    <mergeCell ref="EDI97:EDJ97"/>
    <mergeCell ref="EDK97:EDL97"/>
    <mergeCell ref="EDM97:EDN97"/>
    <mergeCell ref="EDO97:EDP97"/>
    <mergeCell ref="EDQ97:EDR97"/>
    <mergeCell ref="EDS97:EDT97"/>
    <mergeCell ref="EDU97:EDV97"/>
    <mergeCell ref="EEU97:EEV97"/>
    <mergeCell ref="EEW97:EEZ97"/>
    <mergeCell ref="EFB97:EFO97"/>
    <mergeCell ref="EFP97:EFQ97"/>
    <mergeCell ref="EFR97:EFS97"/>
    <mergeCell ref="EFT97:EFU97"/>
    <mergeCell ref="EFV97:EFW97"/>
    <mergeCell ref="EFX97:EFY97"/>
    <mergeCell ref="EFZ97:EGA97"/>
    <mergeCell ref="DYY97:DYZ97"/>
    <mergeCell ref="DZA97:DZB97"/>
    <mergeCell ref="DZC97:DZD97"/>
    <mergeCell ref="EAC97:EAD97"/>
    <mergeCell ref="EAE97:EAH97"/>
    <mergeCell ref="EAJ97:EAW97"/>
    <mergeCell ref="EAX97:EAY97"/>
    <mergeCell ref="EAZ97:EBA97"/>
    <mergeCell ref="EBB97:EBC97"/>
    <mergeCell ref="EBD97:EBE97"/>
    <mergeCell ref="EBF97:EBG97"/>
    <mergeCell ref="EBH97:EBI97"/>
    <mergeCell ref="EBJ97:EBK97"/>
    <mergeCell ref="EBL97:EBM97"/>
    <mergeCell ref="ECL97:ECM97"/>
    <mergeCell ref="ECN97:ECQ97"/>
    <mergeCell ref="ECS97:EDF97"/>
    <mergeCell ref="DVR97:DWE97"/>
    <mergeCell ref="DWF97:DWG97"/>
    <mergeCell ref="DWH97:DWI97"/>
    <mergeCell ref="DWJ97:DWK97"/>
    <mergeCell ref="DWL97:DWM97"/>
    <mergeCell ref="DWN97:DWO97"/>
    <mergeCell ref="DWP97:DWQ97"/>
    <mergeCell ref="DWR97:DWS97"/>
    <mergeCell ref="DWT97:DWU97"/>
    <mergeCell ref="DXT97:DXU97"/>
    <mergeCell ref="DXV97:DXY97"/>
    <mergeCell ref="DYA97:DYN97"/>
    <mergeCell ref="DYO97:DYP97"/>
    <mergeCell ref="DYQ97:DYR97"/>
    <mergeCell ref="DYS97:DYT97"/>
    <mergeCell ref="DYU97:DYV97"/>
    <mergeCell ref="DYW97:DYX97"/>
    <mergeCell ref="DRV97:DRW97"/>
    <mergeCell ref="DRX97:DRY97"/>
    <mergeCell ref="DRZ97:DSA97"/>
    <mergeCell ref="DSB97:DSC97"/>
    <mergeCell ref="DTB97:DTC97"/>
    <mergeCell ref="DTD97:DTG97"/>
    <mergeCell ref="DTI97:DTV97"/>
    <mergeCell ref="DTW97:DTX97"/>
    <mergeCell ref="DTY97:DTZ97"/>
    <mergeCell ref="DUA97:DUB97"/>
    <mergeCell ref="DUC97:DUD97"/>
    <mergeCell ref="DUE97:DUF97"/>
    <mergeCell ref="DUG97:DUH97"/>
    <mergeCell ref="DUI97:DUJ97"/>
    <mergeCell ref="DUK97:DUL97"/>
    <mergeCell ref="DVK97:DVL97"/>
    <mergeCell ref="DVM97:DVP97"/>
    <mergeCell ref="DOL97:DOO97"/>
    <mergeCell ref="DOQ97:DPD97"/>
    <mergeCell ref="DPE97:DPF97"/>
    <mergeCell ref="DPG97:DPH97"/>
    <mergeCell ref="DPI97:DPJ97"/>
    <mergeCell ref="DPK97:DPL97"/>
    <mergeCell ref="DPM97:DPN97"/>
    <mergeCell ref="DPO97:DPP97"/>
    <mergeCell ref="DPQ97:DPR97"/>
    <mergeCell ref="DPS97:DPT97"/>
    <mergeCell ref="DQS97:DQT97"/>
    <mergeCell ref="DQU97:DQX97"/>
    <mergeCell ref="DQZ97:DRM97"/>
    <mergeCell ref="DRN97:DRO97"/>
    <mergeCell ref="DRP97:DRQ97"/>
    <mergeCell ref="DRR97:DRS97"/>
    <mergeCell ref="DRT97:DRU97"/>
    <mergeCell ref="DKS97:DKT97"/>
    <mergeCell ref="DKU97:DKV97"/>
    <mergeCell ref="DKW97:DKX97"/>
    <mergeCell ref="DKY97:DKZ97"/>
    <mergeCell ref="DLA97:DLB97"/>
    <mergeCell ref="DMA97:DMB97"/>
    <mergeCell ref="DMC97:DMF97"/>
    <mergeCell ref="DMH97:DMU97"/>
    <mergeCell ref="DMV97:DMW97"/>
    <mergeCell ref="DMX97:DMY97"/>
    <mergeCell ref="DMZ97:DNA97"/>
    <mergeCell ref="DNB97:DNC97"/>
    <mergeCell ref="DND97:DNE97"/>
    <mergeCell ref="DNF97:DNG97"/>
    <mergeCell ref="DNH97:DNI97"/>
    <mergeCell ref="DNJ97:DNK97"/>
    <mergeCell ref="DOJ97:DOK97"/>
    <mergeCell ref="DHI97:DHJ97"/>
    <mergeCell ref="DHK97:DHN97"/>
    <mergeCell ref="DHP97:DIC97"/>
    <mergeCell ref="DID97:DIE97"/>
    <mergeCell ref="DIF97:DIG97"/>
    <mergeCell ref="DIH97:DII97"/>
    <mergeCell ref="DIJ97:DIK97"/>
    <mergeCell ref="DIL97:DIM97"/>
    <mergeCell ref="DIN97:DIO97"/>
    <mergeCell ref="DIP97:DIQ97"/>
    <mergeCell ref="DIR97:DIS97"/>
    <mergeCell ref="DJR97:DJS97"/>
    <mergeCell ref="DJT97:DJW97"/>
    <mergeCell ref="DJY97:DKL97"/>
    <mergeCell ref="DKM97:DKN97"/>
    <mergeCell ref="DKO97:DKP97"/>
    <mergeCell ref="DKQ97:DKR97"/>
    <mergeCell ref="DDP97:DDQ97"/>
    <mergeCell ref="DDR97:DDS97"/>
    <mergeCell ref="DDT97:DDU97"/>
    <mergeCell ref="DDV97:DDW97"/>
    <mergeCell ref="DDX97:DDY97"/>
    <mergeCell ref="DDZ97:DEA97"/>
    <mergeCell ref="DEZ97:DFA97"/>
    <mergeCell ref="DFB97:DFE97"/>
    <mergeCell ref="DFG97:DFT97"/>
    <mergeCell ref="DFU97:DFV97"/>
    <mergeCell ref="DFW97:DFX97"/>
    <mergeCell ref="DFY97:DFZ97"/>
    <mergeCell ref="DGA97:DGB97"/>
    <mergeCell ref="DGC97:DGD97"/>
    <mergeCell ref="DGE97:DGF97"/>
    <mergeCell ref="DGG97:DGH97"/>
    <mergeCell ref="DGI97:DGJ97"/>
    <mergeCell ref="CZH97:CZI97"/>
    <mergeCell ref="DAH97:DAI97"/>
    <mergeCell ref="DAJ97:DAM97"/>
    <mergeCell ref="DAO97:DBB97"/>
    <mergeCell ref="DBC97:DBD97"/>
    <mergeCell ref="DBE97:DBF97"/>
    <mergeCell ref="DBG97:DBH97"/>
    <mergeCell ref="DBI97:DBJ97"/>
    <mergeCell ref="DBK97:DBL97"/>
    <mergeCell ref="DBM97:DBN97"/>
    <mergeCell ref="DBO97:DBP97"/>
    <mergeCell ref="DBQ97:DBR97"/>
    <mergeCell ref="DCQ97:DCR97"/>
    <mergeCell ref="DCS97:DCV97"/>
    <mergeCell ref="DCX97:DDK97"/>
    <mergeCell ref="DDL97:DDM97"/>
    <mergeCell ref="DDN97:DDO97"/>
    <mergeCell ref="CWM97:CWN97"/>
    <mergeCell ref="CWO97:CWP97"/>
    <mergeCell ref="CWQ97:CWR97"/>
    <mergeCell ref="CWS97:CWT97"/>
    <mergeCell ref="CWU97:CWV97"/>
    <mergeCell ref="CWW97:CWX97"/>
    <mergeCell ref="CWY97:CWZ97"/>
    <mergeCell ref="CXY97:CXZ97"/>
    <mergeCell ref="CYA97:CYD97"/>
    <mergeCell ref="CYF97:CYS97"/>
    <mergeCell ref="CYT97:CYU97"/>
    <mergeCell ref="CYV97:CYW97"/>
    <mergeCell ref="CYX97:CYY97"/>
    <mergeCell ref="CYZ97:CZA97"/>
    <mergeCell ref="CZB97:CZC97"/>
    <mergeCell ref="CZD97:CZE97"/>
    <mergeCell ref="CZF97:CZG97"/>
    <mergeCell ref="CSE97:CSF97"/>
    <mergeCell ref="CSG97:CSH97"/>
    <mergeCell ref="CTG97:CTH97"/>
    <mergeCell ref="CTI97:CTL97"/>
    <mergeCell ref="CTN97:CUA97"/>
    <mergeCell ref="CUB97:CUC97"/>
    <mergeCell ref="CUD97:CUE97"/>
    <mergeCell ref="CUF97:CUG97"/>
    <mergeCell ref="CUH97:CUI97"/>
    <mergeCell ref="CUJ97:CUK97"/>
    <mergeCell ref="CUL97:CUM97"/>
    <mergeCell ref="CUN97:CUO97"/>
    <mergeCell ref="CUP97:CUQ97"/>
    <mergeCell ref="CVP97:CVQ97"/>
    <mergeCell ref="CVR97:CVU97"/>
    <mergeCell ref="CVW97:CWJ97"/>
    <mergeCell ref="CWK97:CWL97"/>
    <mergeCell ref="CPJ97:CPK97"/>
    <mergeCell ref="CPL97:CPM97"/>
    <mergeCell ref="CPN97:CPO97"/>
    <mergeCell ref="CPP97:CPQ97"/>
    <mergeCell ref="CPR97:CPS97"/>
    <mergeCell ref="CPT97:CPU97"/>
    <mergeCell ref="CPV97:CPW97"/>
    <mergeCell ref="CPX97:CPY97"/>
    <mergeCell ref="CQX97:CQY97"/>
    <mergeCell ref="CQZ97:CRC97"/>
    <mergeCell ref="CRE97:CRR97"/>
    <mergeCell ref="CRS97:CRT97"/>
    <mergeCell ref="CRU97:CRV97"/>
    <mergeCell ref="CRW97:CRX97"/>
    <mergeCell ref="CRY97:CRZ97"/>
    <mergeCell ref="CSA97:CSB97"/>
    <mergeCell ref="CSC97:CSD97"/>
    <mergeCell ref="CLB97:CLC97"/>
    <mergeCell ref="CLD97:CLE97"/>
    <mergeCell ref="CLF97:CLG97"/>
    <mergeCell ref="CMF97:CMG97"/>
    <mergeCell ref="CMH97:CMK97"/>
    <mergeCell ref="CMM97:CMZ97"/>
    <mergeCell ref="CNA97:CNB97"/>
    <mergeCell ref="CNC97:CND97"/>
    <mergeCell ref="CNE97:CNF97"/>
    <mergeCell ref="CNG97:CNH97"/>
    <mergeCell ref="CNI97:CNJ97"/>
    <mergeCell ref="CNK97:CNL97"/>
    <mergeCell ref="CNM97:CNN97"/>
    <mergeCell ref="CNO97:CNP97"/>
    <mergeCell ref="COO97:COP97"/>
    <mergeCell ref="COQ97:COT97"/>
    <mergeCell ref="COV97:CPI97"/>
    <mergeCell ref="CHU97:CIH97"/>
    <mergeCell ref="CII97:CIJ97"/>
    <mergeCell ref="CIK97:CIL97"/>
    <mergeCell ref="CIM97:CIN97"/>
    <mergeCell ref="CIO97:CIP97"/>
    <mergeCell ref="CIQ97:CIR97"/>
    <mergeCell ref="CIS97:CIT97"/>
    <mergeCell ref="CIU97:CIV97"/>
    <mergeCell ref="CIW97:CIX97"/>
    <mergeCell ref="CJW97:CJX97"/>
    <mergeCell ref="CJY97:CKB97"/>
    <mergeCell ref="CKD97:CKQ97"/>
    <mergeCell ref="CKR97:CKS97"/>
    <mergeCell ref="CKT97:CKU97"/>
    <mergeCell ref="CKV97:CKW97"/>
    <mergeCell ref="CKX97:CKY97"/>
    <mergeCell ref="CKZ97:CLA97"/>
    <mergeCell ref="CDY97:CDZ97"/>
    <mergeCell ref="CEA97:CEB97"/>
    <mergeCell ref="CEC97:CED97"/>
    <mergeCell ref="CEE97:CEF97"/>
    <mergeCell ref="CFE97:CFF97"/>
    <mergeCell ref="CFG97:CFJ97"/>
    <mergeCell ref="CFL97:CFY97"/>
    <mergeCell ref="CFZ97:CGA97"/>
    <mergeCell ref="CGB97:CGC97"/>
    <mergeCell ref="CGD97:CGE97"/>
    <mergeCell ref="CGF97:CGG97"/>
    <mergeCell ref="CGH97:CGI97"/>
    <mergeCell ref="CGJ97:CGK97"/>
    <mergeCell ref="CGL97:CGM97"/>
    <mergeCell ref="CGN97:CGO97"/>
    <mergeCell ref="CHN97:CHO97"/>
    <mergeCell ref="CHP97:CHS97"/>
    <mergeCell ref="CAO97:CAR97"/>
    <mergeCell ref="CAT97:CBG97"/>
    <mergeCell ref="CBH97:CBI97"/>
    <mergeCell ref="CBJ97:CBK97"/>
    <mergeCell ref="CBL97:CBM97"/>
    <mergeCell ref="CBN97:CBO97"/>
    <mergeCell ref="CBP97:CBQ97"/>
    <mergeCell ref="CBR97:CBS97"/>
    <mergeCell ref="CBT97:CBU97"/>
    <mergeCell ref="CBV97:CBW97"/>
    <mergeCell ref="CCV97:CCW97"/>
    <mergeCell ref="CCX97:CDA97"/>
    <mergeCell ref="CDC97:CDP97"/>
    <mergeCell ref="CDQ97:CDR97"/>
    <mergeCell ref="CDS97:CDT97"/>
    <mergeCell ref="CDU97:CDV97"/>
    <mergeCell ref="CDW97:CDX97"/>
    <mergeCell ref="BWV97:BWW97"/>
    <mergeCell ref="BWX97:BWY97"/>
    <mergeCell ref="BWZ97:BXA97"/>
    <mergeCell ref="BXB97:BXC97"/>
    <mergeCell ref="BXD97:BXE97"/>
    <mergeCell ref="BYD97:BYE97"/>
    <mergeCell ref="BYF97:BYI97"/>
    <mergeCell ref="BYK97:BYX97"/>
    <mergeCell ref="BYY97:BYZ97"/>
    <mergeCell ref="BZA97:BZB97"/>
    <mergeCell ref="BZC97:BZD97"/>
    <mergeCell ref="BZE97:BZF97"/>
    <mergeCell ref="BZG97:BZH97"/>
    <mergeCell ref="BZI97:BZJ97"/>
    <mergeCell ref="BZK97:BZL97"/>
    <mergeCell ref="BZM97:BZN97"/>
    <mergeCell ref="CAM97:CAN97"/>
    <mergeCell ref="BTL97:BTM97"/>
    <mergeCell ref="BTN97:BTQ97"/>
    <mergeCell ref="BTS97:BUF97"/>
    <mergeCell ref="BUG97:BUH97"/>
    <mergeCell ref="BUI97:BUJ97"/>
    <mergeCell ref="BUK97:BUL97"/>
    <mergeCell ref="BUM97:BUN97"/>
    <mergeCell ref="BUO97:BUP97"/>
    <mergeCell ref="BUQ97:BUR97"/>
    <mergeCell ref="BUS97:BUT97"/>
    <mergeCell ref="BUU97:BUV97"/>
    <mergeCell ref="BVU97:BVV97"/>
    <mergeCell ref="BVW97:BVZ97"/>
    <mergeCell ref="BWB97:BWO97"/>
    <mergeCell ref="BWP97:BWQ97"/>
    <mergeCell ref="BWR97:BWS97"/>
    <mergeCell ref="BWT97:BWU97"/>
    <mergeCell ref="BPS97:BPT97"/>
    <mergeCell ref="BPU97:BPV97"/>
    <mergeCell ref="BPW97:BPX97"/>
    <mergeCell ref="BPY97:BPZ97"/>
    <mergeCell ref="BQA97:BQB97"/>
    <mergeCell ref="BQC97:BQD97"/>
    <mergeCell ref="BRC97:BRD97"/>
    <mergeCell ref="BRE97:BRH97"/>
    <mergeCell ref="BRJ97:BRW97"/>
    <mergeCell ref="BRX97:BRY97"/>
    <mergeCell ref="BRZ97:BSA97"/>
    <mergeCell ref="BSB97:BSC97"/>
    <mergeCell ref="BSD97:BSE97"/>
    <mergeCell ref="BSF97:BSG97"/>
    <mergeCell ref="BSH97:BSI97"/>
    <mergeCell ref="BSJ97:BSK97"/>
    <mergeCell ref="BSL97:BSM97"/>
    <mergeCell ref="BLK97:BLL97"/>
    <mergeCell ref="BMK97:BML97"/>
    <mergeCell ref="BMM97:BMP97"/>
    <mergeCell ref="BMR97:BNE97"/>
    <mergeCell ref="BNF97:BNG97"/>
    <mergeCell ref="BNH97:BNI97"/>
    <mergeCell ref="BNJ97:BNK97"/>
    <mergeCell ref="BNL97:BNM97"/>
    <mergeCell ref="BNN97:BNO97"/>
    <mergeCell ref="BNP97:BNQ97"/>
    <mergeCell ref="BNR97:BNS97"/>
    <mergeCell ref="BNT97:BNU97"/>
    <mergeCell ref="BOT97:BOU97"/>
    <mergeCell ref="BOV97:BOY97"/>
    <mergeCell ref="BPA97:BPN97"/>
    <mergeCell ref="BPO97:BPP97"/>
    <mergeCell ref="BPQ97:BPR97"/>
    <mergeCell ref="BIP97:BIQ97"/>
    <mergeCell ref="BIR97:BIS97"/>
    <mergeCell ref="BIT97:BIU97"/>
    <mergeCell ref="BIV97:BIW97"/>
    <mergeCell ref="BIX97:BIY97"/>
    <mergeCell ref="BIZ97:BJA97"/>
    <mergeCell ref="BJB97:BJC97"/>
    <mergeCell ref="BKB97:BKC97"/>
    <mergeCell ref="BKD97:BKG97"/>
    <mergeCell ref="BKI97:BKV97"/>
    <mergeCell ref="BKW97:BKX97"/>
    <mergeCell ref="BKY97:BKZ97"/>
    <mergeCell ref="BLA97:BLB97"/>
    <mergeCell ref="BLC97:BLD97"/>
    <mergeCell ref="BLE97:BLF97"/>
    <mergeCell ref="BLG97:BLH97"/>
    <mergeCell ref="BLI97:BLJ97"/>
    <mergeCell ref="BEH97:BEI97"/>
    <mergeCell ref="BEJ97:BEK97"/>
    <mergeCell ref="BFJ97:BFK97"/>
    <mergeCell ref="BFL97:BFO97"/>
    <mergeCell ref="BFQ97:BGD97"/>
    <mergeCell ref="BGE97:BGF97"/>
    <mergeCell ref="BGG97:BGH97"/>
    <mergeCell ref="BGI97:BGJ97"/>
    <mergeCell ref="BGK97:BGL97"/>
    <mergeCell ref="BGM97:BGN97"/>
    <mergeCell ref="BGO97:BGP97"/>
    <mergeCell ref="BGQ97:BGR97"/>
    <mergeCell ref="BGS97:BGT97"/>
    <mergeCell ref="BHS97:BHT97"/>
    <mergeCell ref="BHU97:BHX97"/>
    <mergeCell ref="BHZ97:BIM97"/>
    <mergeCell ref="BIN97:BIO97"/>
    <mergeCell ref="BBM97:BBN97"/>
    <mergeCell ref="BBO97:BBP97"/>
    <mergeCell ref="BBQ97:BBR97"/>
    <mergeCell ref="BBS97:BBT97"/>
    <mergeCell ref="BBU97:BBV97"/>
    <mergeCell ref="BBW97:BBX97"/>
    <mergeCell ref="BBY97:BBZ97"/>
    <mergeCell ref="BCA97:BCB97"/>
    <mergeCell ref="BDA97:BDB97"/>
    <mergeCell ref="BDC97:BDF97"/>
    <mergeCell ref="BDH97:BDU97"/>
    <mergeCell ref="BDV97:BDW97"/>
    <mergeCell ref="BDX97:BDY97"/>
    <mergeCell ref="BDZ97:BEA97"/>
    <mergeCell ref="BEB97:BEC97"/>
    <mergeCell ref="BED97:BEE97"/>
    <mergeCell ref="BEF97:BEG97"/>
    <mergeCell ref="AXE97:AXF97"/>
    <mergeCell ref="AXG97:AXH97"/>
    <mergeCell ref="AXI97:AXJ97"/>
    <mergeCell ref="AYI97:AYJ97"/>
    <mergeCell ref="AYK97:AYN97"/>
    <mergeCell ref="AYP97:AZC97"/>
    <mergeCell ref="AZD97:AZE97"/>
    <mergeCell ref="AZF97:AZG97"/>
    <mergeCell ref="AZH97:AZI97"/>
    <mergeCell ref="AZJ97:AZK97"/>
    <mergeCell ref="AZL97:AZM97"/>
    <mergeCell ref="AZN97:AZO97"/>
    <mergeCell ref="AZP97:AZQ97"/>
    <mergeCell ref="AZR97:AZS97"/>
    <mergeCell ref="BAR97:BAS97"/>
    <mergeCell ref="BAT97:BAW97"/>
    <mergeCell ref="BAY97:BBL97"/>
    <mergeCell ref="ATX97:AUK97"/>
    <mergeCell ref="AUL97:AUM97"/>
    <mergeCell ref="AUN97:AUO97"/>
    <mergeCell ref="AUP97:AUQ97"/>
    <mergeCell ref="AUR97:AUS97"/>
    <mergeCell ref="AUT97:AUU97"/>
    <mergeCell ref="AUV97:AUW97"/>
    <mergeCell ref="AUX97:AUY97"/>
    <mergeCell ref="AUZ97:AVA97"/>
    <mergeCell ref="AVZ97:AWA97"/>
    <mergeCell ref="AWB97:AWE97"/>
    <mergeCell ref="AWG97:AWT97"/>
    <mergeCell ref="AWU97:AWV97"/>
    <mergeCell ref="AWW97:AWX97"/>
    <mergeCell ref="AWY97:AWZ97"/>
    <mergeCell ref="AXA97:AXB97"/>
    <mergeCell ref="AXC97:AXD97"/>
    <mergeCell ref="AQB97:AQC97"/>
    <mergeCell ref="AQD97:AQE97"/>
    <mergeCell ref="AQF97:AQG97"/>
    <mergeCell ref="AQH97:AQI97"/>
    <mergeCell ref="ARH97:ARI97"/>
    <mergeCell ref="ARJ97:ARM97"/>
    <mergeCell ref="ARO97:ASB97"/>
    <mergeCell ref="ASC97:ASD97"/>
    <mergeCell ref="ASE97:ASF97"/>
    <mergeCell ref="ASG97:ASH97"/>
    <mergeCell ref="ASI97:ASJ97"/>
    <mergeCell ref="ASK97:ASL97"/>
    <mergeCell ref="ASM97:ASN97"/>
    <mergeCell ref="ASO97:ASP97"/>
    <mergeCell ref="ASQ97:ASR97"/>
    <mergeCell ref="ATQ97:ATR97"/>
    <mergeCell ref="ATS97:ATV97"/>
    <mergeCell ref="AMR97:AMU97"/>
    <mergeCell ref="AMW97:ANJ97"/>
    <mergeCell ref="ANK97:ANL97"/>
    <mergeCell ref="ANM97:ANN97"/>
    <mergeCell ref="ANO97:ANP97"/>
    <mergeCell ref="ANQ97:ANR97"/>
    <mergeCell ref="ANS97:ANT97"/>
    <mergeCell ref="ANU97:ANV97"/>
    <mergeCell ref="ANW97:ANX97"/>
    <mergeCell ref="ANY97:ANZ97"/>
    <mergeCell ref="AOY97:AOZ97"/>
    <mergeCell ref="APA97:APD97"/>
    <mergeCell ref="APF97:APS97"/>
    <mergeCell ref="APT97:APU97"/>
    <mergeCell ref="APV97:APW97"/>
    <mergeCell ref="APX97:APY97"/>
    <mergeCell ref="APZ97:AQA97"/>
    <mergeCell ref="AIY97:AIZ97"/>
    <mergeCell ref="AJA97:AJB97"/>
    <mergeCell ref="AJC97:AJD97"/>
    <mergeCell ref="AJE97:AJF97"/>
    <mergeCell ref="AJG97:AJH97"/>
    <mergeCell ref="AKG97:AKH97"/>
    <mergeCell ref="AKI97:AKL97"/>
    <mergeCell ref="AKN97:ALA97"/>
    <mergeCell ref="ALB97:ALC97"/>
    <mergeCell ref="ALD97:ALE97"/>
    <mergeCell ref="ALF97:ALG97"/>
    <mergeCell ref="ALH97:ALI97"/>
    <mergeCell ref="ALJ97:ALK97"/>
    <mergeCell ref="ALL97:ALM97"/>
    <mergeCell ref="ALN97:ALO97"/>
    <mergeCell ref="ALP97:ALQ97"/>
    <mergeCell ref="AMP97:AMQ97"/>
    <mergeCell ref="AFO97:AFP97"/>
    <mergeCell ref="AFQ97:AFT97"/>
    <mergeCell ref="AFV97:AGI97"/>
    <mergeCell ref="AGJ97:AGK97"/>
    <mergeCell ref="AGL97:AGM97"/>
    <mergeCell ref="AGN97:AGO97"/>
    <mergeCell ref="AGP97:AGQ97"/>
    <mergeCell ref="AGR97:AGS97"/>
    <mergeCell ref="AGT97:AGU97"/>
    <mergeCell ref="AGV97:AGW97"/>
    <mergeCell ref="AGX97:AGY97"/>
    <mergeCell ref="AHX97:AHY97"/>
    <mergeCell ref="AHZ97:AIC97"/>
    <mergeCell ref="AIE97:AIR97"/>
    <mergeCell ref="AIS97:AIT97"/>
    <mergeCell ref="AIU97:AIV97"/>
    <mergeCell ref="AIW97:AIX97"/>
    <mergeCell ref="ABV97:ABW97"/>
    <mergeCell ref="ABX97:ABY97"/>
    <mergeCell ref="ABZ97:ACA97"/>
    <mergeCell ref="ACB97:ACC97"/>
    <mergeCell ref="ACD97:ACE97"/>
    <mergeCell ref="ACF97:ACG97"/>
    <mergeCell ref="ADF97:ADG97"/>
    <mergeCell ref="ADH97:ADK97"/>
    <mergeCell ref="ADM97:ADZ97"/>
    <mergeCell ref="AEA97:AEB97"/>
    <mergeCell ref="AEC97:AED97"/>
    <mergeCell ref="AEE97:AEF97"/>
    <mergeCell ref="AEG97:AEH97"/>
    <mergeCell ref="AEI97:AEJ97"/>
    <mergeCell ref="AEK97:AEL97"/>
    <mergeCell ref="AEM97:AEN97"/>
    <mergeCell ref="AEO97:AEP97"/>
    <mergeCell ref="XN97:XO97"/>
    <mergeCell ref="YN97:YO97"/>
    <mergeCell ref="YP97:YS97"/>
    <mergeCell ref="YU97:ZH97"/>
    <mergeCell ref="ZI97:ZJ97"/>
    <mergeCell ref="ZK97:ZL97"/>
    <mergeCell ref="ZM97:ZN97"/>
    <mergeCell ref="ZO97:ZP97"/>
    <mergeCell ref="ZQ97:ZR97"/>
    <mergeCell ref="ZS97:ZT97"/>
    <mergeCell ref="ZU97:ZV97"/>
    <mergeCell ref="ZW97:ZX97"/>
    <mergeCell ref="AAW97:AAX97"/>
    <mergeCell ref="AAY97:ABB97"/>
    <mergeCell ref="ABD97:ABQ97"/>
    <mergeCell ref="ABR97:ABS97"/>
    <mergeCell ref="ABT97:ABU97"/>
    <mergeCell ref="US97:UT97"/>
    <mergeCell ref="UU97:UV97"/>
    <mergeCell ref="UW97:UX97"/>
    <mergeCell ref="UY97:UZ97"/>
    <mergeCell ref="VA97:VB97"/>
    <mergeCell ref="VC97:VD97"/>
    <mergeCell ref="VE97:VF97"/>
    <mergeCell ref="WE97:WF97"/>
    <mergeCell ref="WG97:WJ97"/>
    <mergeCell ref="WL97:WY97"/>
    <mergeCell ref="WZ97:XA97"/>
    <mergeCell ref="XB97:XC97"/>
    <mergeCell ref="XD97:XE97"/>
    <mergeCell ref="XF97:XG97"/>
    <mergeCell ref="XH97:XI97"/>
    <mergeCell ref="XJ97:XK97"/>
    <mergeCell ref="XL97:XM97"/>
    <mergeCell ref="QK97:QL97"/>
    <mergeCell ref="QM97:QN97"/>
    <mergeCell ref="RM97:RN97"/>
    <mergeCell ref="RO97:RR97"/>
    <mergeCell ref="RT97:SG97"/>
    <mergeCell ref="SH97:SI97"/>
    <mergeCell ref="SJ97:SK97"/>
    <mergeCell ref="SL97:SM97"/>
    <mergeCell ref="SN97:SO97"/>
    <mergeCell ref="SP97:SQ97"/>
    <mergeCell ref="SR97:SS97"/>
    <mergeCell ref="ST97:SU97"/>
    <mergeCell ref="SV97:SW97"/>
    <mergeCell ref="TV97:TW97"/>
    <mergeCell ref="TX97:UA97"/>
    <mergeCell ref="UC97:UP97"/>
    <mergeCell ref="UQ97:UR97"/>
    <mergeCell ref="NP97:NQ97"/>
    <mergeCell ref="NR97:NS97"/>
    <mergeCell ref="NT97:NU97"/>
    <mergeCell ref="NV97:NW97"/>
    <mergeCell ref="NX97:NY97"/>
    <mergeCell ref="NZ97:OA97"/>
    <mergeCell ref="OB97:OC97"/>
    <mergeCell ref="OD97:OE97"/>
    <mergeCell ref="PD97:PE97"/>
    <mergeCell ref="PF97:PI97"/>
    <mergeCell ref="PK97:PX97"/>
    <mergeCell ref="PY97:PZ97"/>
    <mergeCell ref="QA97:QB97"/>
    <mergeCell ref="QC97:QD97"/>
    <mergeCell ref="QE97:QF97"/>
    <mergeCell ref="QG97:QH97"/>
    <mergeCell ref="QI97:QJ97"/>
    <mergeCell ref="JH97:JI97"/>
    <mergeCell ref="JJ97:JK97"/>
    <mergeCell ref="JL97:JM97"/>
    <mergeCell ref="KL97:KM97"/>
    <mergeCell ref="KN97:KQ97"/>
    <mergeCell ref="KS97:LF97"/>
    <mergeCell ref="LG97:LH97"/>
    <mergeCell ref="LI97:LJ97"/>
    <mergeCell ref="LK97:LL97"/>
    <mergeCell ref="LM97:LN97"/>
    <mergeCell ref="LO97:LP97"/>
    <mergeCell ref="LQ97:LR97"/>
    <mergeCell ref="LS97:LT97"/>
    <mergeCell ref="LU97:LV97"/>
    <mergeCell ref="MU97:MV97"/>
    <mergeCell ref="MW97:MZ97"/>
    <mergeCell ref="NB97:NO97"/>
    <mergeCell ref="GA97:GN97"/>
    <mergeCell ref="GO97:GP97"/>
    <mergeCell ref="GQ97:GR97"/>
    <mergeCell ref="GS97:GT97"/>
    <mergeCell ref="GU97:GV97"/>
    <mergeCell ref="GW97:GX97"/>
    <mergeCell ref="GY97:GZ97"/>
    <mergeCell ref="HA97:HB97"/>
    <mergeCell ref="HC97:HD97"/>
    <mergeCell ref="IC97:ID97"/>
    <mergeCell ref="IE97:IH97"/>
    <mergeCell ref="IJ97:IW97"/>
    <mergeCell ref="IX97:IY97"/>
    <mergeCell ref="IZ97:JA97"/>
    <mergeCell ref="JB97:JC97"/>
    <mergeCell ref="JD97:JE97"/>
    <mergeCell ref="JF97:JG97"/>
    <mergeCell ref="EL97:EM97"/>
    <mergeCell ref="EN97:EO97"/>
    <mergeCell ref="EP97:EQ97"/>
    <mergeCell ref="ER97:ES97"/>
    <mergeCell ref="ET97:EU97"/>
    <mergeCell ref="FT97:FU97"/>
    <mergeCell ref="FV97:FY97"/>
    <mergeCell ref="DR97:EE97"/>
    <mergeCell ref="EF97:EG97"/>
    <mergeCell ref="BW97:BX97"/>
    <mergeCell ref="BY97:BZ97"/>
    <mergeCell ref="CA97:CB97"/>
    <mergeCell ref="CC97:CD97"/>
    <mergeCell ref="CE97:CF97"/>
    <mergeCell ref="CG97:CH97"/>
    <mergeCell ref="CI97:CJ97"/>
    <mergeCell ref="BF143:BI143"/>
    <mergeCell ref="BD125:BI125"/>
    <mergeCell ref="BD126:BI126"/>
    <mergeCell ref="BD128:BI128"/>
    <mergeCell ref="BD129:BI129"/>
    <mergeCell ref="BD130:BI130"/>
    <mergeCell ref="EH97:EI97"/>
    <mergeCell ref="EJ97:EK97"/>
    <mergeCell ref="CK97:CL97"/>
    <mergeCell ref="DK97:DL97"/>
    <mergeCell ref="DM97:DP97"/>
    <mergeCell ref="E194:BE194"/>
    <mergeCell ref="BF194:BI194"/>
    <mergeCell ref="BF177:BI177"/>
    <mergeCell ref="BF173:BI173"/>
    <mergeCell ref="A184:D184"/>
    <mergeCell ref="E184:BE184"/>
    <mergeCell ref="BF184:BI184"/>
    <mergeCell ref="A185:D185"/>
    <mergeCell ref="E185:BE185"/>
    <mergeCell ref="E180:BE180"/>
    <mergeCell ref="BF180:BI180"/>
    <mergeCell ref="A181:D181"/>
    <mergeCell ref="E181:BE181"/>
    <mergeCell ref="BF181:BI181"/>
    <mergeCell ref="A182:D182"/>
    <mergeCell ref="E182:BE182"/>
    <mergeCell ref="BF182:BI182"/>
    <mergeCell ref="A183:D183"/>
    <mergeCell ref="BF190:BI190"/>
    <mergeCell ref="A191:D191"/>
    <mergeCell ref="E191:BE191"/>
    <mergeCell ref="BF191:BI191"/>
    <mergeCell ref="A192:D192"/>
    <mergeCell ref="E192:BE192"/>
    <mergeCell ref="BF192:BI192"/>
    <mergeCell ref="A193:D193"/>
    <mergeCell ref="E193:BE193"/>
    <mergeCell ref="BF193:BI193"/>
    <mergeCell ref="BF186:BI186"/>
    <mergeCell ref="A189:D189"/>
    <mergeCell ref="A177:D177"/>
    <mergeCell ref="E177:BE177"/>
    <mergeCell ref="A169:D169"/>
    <mergeCell ref="E169:BE169"/>
    <mergeCell ref="BF169:BI169"/>
    <mergeCell ref="A170:D170"/>
    <mergeCell ref="E170:BE170"/>
    <mergeCell ref="BF170:BI170"/>
    <mergeCell ref="A171:D171"/>
    <mergeCell ref="E171:BE171"/>
    <mergeCell ref="BF171:BI171"/>
    <mergeCell ref="E186:BE186"/>
    <mergeCell ref="E179:BE179"/>
    <mergeCell ref="E183:BE183"/>
    <mergeCell ref="BF183:BI183"/>
    <mergeCell ref="BF185:BI185"/>
    <mergeCell ref="A174:D174"/>
    <mergeCell ref="E174:BE174"/>
    <mergeCell ref="BF174:BI174"/>
    <mergeCell ref="A175:D175"/>
    <mergeCell ref="E175:BE175"/>
    <mergeCell ref="BF175:BI175"/>
    <mergeCell ref="A176:D176"/>
    <mergeCell ref="A180:D180"/>
    <mergeCell ref="A179:D179"/>
    <mergeCell ref="A172:D172"/>
    <mergeCell ref="E172:BE172"/>
    <mergeCell ref="BF167:BI167"/>
    <mergeCell ref="A168:D168"/>
    <mergeCell ref="E168:BE168"/>
    <mergeCell ref="BF168:BI168"/>
    <mergeCell ref="A160:D160"/>
    <mergeCell ref="E160:BE160"/>
    <mergeCell ref="BF160:BI160"/>
    <mergeCell ref="A162:D162"/>
    <mergeCell ref="E162:BE162"/>
    <mergeCell ref="BF162:BI162"/>
    <mergeCell ref="A144:D144"/>
    <mergeCell ref="AF134:AJ135"/>
    <mergeCell ref="E144:BE144"/>
    <mergeCell ref="BF144:BI144"/>
    <mergeCell ref="A145:D145"/>
    <mergeCell ref="AI147:AQ147"/>
    <mergeCell ref="A148:X149"/>
    <mergeCell ref="H151:J151"/>
    <mergeCell ref="A151:G151"/>
    <mergeCell ref="A161:D161"/>
    <mergeCell ref="E161:BE161"/>
    <mergeCell ref="BF161:BI161"/>
    <mergeCell ref="BF163:BI163"/>
    <mergeCell ref="A164:D164"/>
    <mergeCell ref="E164:BE164"/>
    <mergeCell ref="BF164:BI164"/>
    <mergeCell ref="AI151:AO151"/>
    <mergeCell ref="AP151:AR151"/>
    <mergeCell ref="Q134:V134"/>
    <mergeCell ref="B97:O97"/>
    <mergeCell ref="BF189:BI189"/>
    <mergeCell ref="BF166:BI166"/>
    <mergeCell ref="A194:D194"/>
    <mergeCell ref="E156:BE156"/>
    <mergeCell ref="E188:BE188"/>
    <mergeCell ref="BF188:BI188"/>
    <mergeCell ref="A186:D186"/>
    <mergeCell ref="BF172:BI172"/>
    <mergeCell ref="A187:D187"/>
    <mergeCell ref="E187:BE187"/>
    <mergeCell ref="BF187:BI187"/>
    <mergeCell ref="E189:BE189"/>
    <mergeCell ref="A188:D188"/>
    <mergeCell ref="A165:D165"/>
    <mergeCell ref="E165:BE165"/>
    <mergeCell ref="BF165:BI165"/>
    <mergeCell ref="A158:D158"/>
    <mergeCell ref="E158:BE158"/>
    <mergeCell ref="BF158:BI158"/>
    <mergeCell ref="A159:D159"/>
    <mergeCell ref="E159:BE159"/>
    <mergeCell ref="BF159:BI159"/>
    <mergeCell ref="A156:D156"/>
    <mergeCell ref="A167:D167"/>
    <mergeCell ref="E167:BE167"/>
    <mergeCell ref="BF156:BI156"/>
    <mergeCell ref="E176:BE176"/>
    <mergeCell ref="BF176:BI176"/>
    <mergeCell ref="A178:D178"/>
    <mergeCell ref="E178:BE178"/>
    <mergeCell ref="BF178:BI178"/>
    <mergeCell ref="T115:U115"/>
    <mergeCell ref="AI148:BH149"/>
    <mergeCell ref="A150:G150"/>
    <mergeCell ref="AP150:AW150"/>
    <mergeCell ref="H133:J133"/>
    <mergeCell ref="AC133:AE133"/>
    <mergeCell ref="A139:D139"/>
    <mergeCell ref="E139:BE139"/>
    <mergeCell ref="BF139:BI139"/>
    <mergeCell ref="A140:D140"/>
    <mergeCell ref="E140:BE140"/>
    <mergeCell ref="BF140:BI140"/>
    <mergeCell ref="Z129:AA129"/>
    <mergeCell ref="A127:S127"/>
    <mergeCell ref="BF141:BI141"/>
    <mergeCell ref="AF132:AT132"/>
    <mergeCell ref="Z133:AB133"/>
    <mergeCell ref="Z135:AB135"/>
    <mergeCell ref="AU132:BI132"/>
    <mergeCell ref="AP133:AT133"/>
    <mergeCell ref="W133:Y133"/>
    <mergeCell ref="BD127:BI127"/>
    <mergeCell ref="BF142:BI142"/>
    <mergeCell ref="W135:Y135"/>
    <mergeCell ref="H150:Q150"/>
    <mergeCell ref="A128:S128"/>
    <mergeCell ref="BD121:BI121"/>
    <mergeCell ref="BD122:BI122"/>
    <mergeCell ref="P97:Q97"/>
    <mergeCell ref="R97:S97"/>
    <mergeCell ref="T97:U97"/>
    <mergeCell ref="V97:W97"/>
    <mergeCell ref="X97:Y97"/>
    <mergeCell ref="A132:P132"/>
    <mergeCell ref="Q132:AE132"/>
    <mergeCell ref="X129:Y129"/>
    <mergeCell ref="Z118:AA118"/>
    <mergeCell ref="AL129:AN129"/>
    <mergeCell ref="T125:U125"/>
    <mergeCell ref="V126:W126"/>
    <mergeCell ref="R124:S124"/>
    <mergeCell ref="V124:W124"/>
    <mergeCell ref="T127:U127"/>
    <mergeCell ref="R121:S121"/>
    <mergeCell ref="Z124:AA124"/>
    <mergeCell ref="X108:Y108"/>
    <mergeCell ref="R103:S103"/>
    <mergeCell ref="V130:W130"/>
    <mergeCell ref="T130:U130"/>
    <mergeCell ref="A130:S130"/>
    <mergeCell ref="AD123:AE123"/>
    <mergeCell ref="P119:Q119"/>
    <mergeCell ref="P116:Q116"/>
    <mergeCell ref="P108:Q108"/>
    <mergeCell ref="R108:S108"/>
    <mergeCell ref="B119:O119"/>
    <mergeCell ref="X119:Y119"/>
    <mergeCell ref="Z119:AA119"/>
    <mergeCell ref="AB119:AC119"/>
    <mergeCell ref="AD119:AE119"/>
    <mergeCell ref="R117:S117"/>
    <mergeCell ref="V122:W122"/>
    <mergeCell ref="B121:O121"/>
    <mergeCell ref="R120:S120"/>
    <mergeCell ref="P120:Q120"/>
    <mergeCell ref="AD121:AE121"/>
    <mergeCell ref="AD118:AE118"/>
    <mergeCell ref="Z115:AA115"/>
    <mergeCell ref="B120:O120"/>
    <mergeCell ref="Z120:AA120"/>
    <mergeCell ref="AB117:AC117"/>
    <mergeCell ref="R122:S122"/>
    <mergeCell ref="T116:U116"/>
    <mergeCell ref="X112:AE112"/>
    <mergeCell ref="B100:O100"/>
    <mergeCell ref="AB100:AC100"/>
    <mergeCell ref="T122:U122"/>
    <mergeCell ref="X122:Y122"/>
    <mergeCell ref="AB122:AC122"/>
    <mergeCell ref="Z122:AA122"/>
    <mergeCell ref="AD113:AE114"/>
    <mergeCell ref="AD120:AE120"/>
    <mergeCell ref="V102:W102"/>
    <mergeCell ref="T111:AE111"/>
    <mergeCell ref="V103:W103"/>
    <mergeCell ref="T101:U101"/>
    <mergeCell ref="V108:W108"/>
    <mergeCell ref="P106:Q106"/>
    <mergeCell ref="P101:Q101"/>
    <mergeCell ref="P105:Q105"/>
    <mergeCell ref="B106:O106"/>
    <mergeCell ref="Z117:AA117"/>
    <mergeCell ref="B58:O58"/>
    <mergeCell ref="Z45:AA45"/>
    <mergeCell ref="V46:W46"/>
    <mergeCell ref="J213:R213"/>
    <mergeCell ref="A213:I213"/>
    <mergeCell ref="AB104:AC104"/>
    <mergeCell ref="AD104:AE104"/>
    <mergeCell ref="B102:O102"/>
    <mergeCell ref="AD100:AE100"/>
    <mergeCell ref="E142:BE142"/>
    <mergeCell ref="A143:D143"/>
    <mergeCell ref="E143:BE143"/>
    <mergeCell ref="A163:D163"/>
    <mergeCell ref="E163:BE163"/>
    <mergeCell ref="A166:D166"/>
    <mergeCell ref="E166:BE166"/>
    <mergeCell ref="A173:D173"/>
    <mergeCell ref="E173:BE173"/>
    <mergeCell ref="A190:D190"/>
    <mergeCell ref="E190:BE190"/>
    <mergeCell ref="Z134:AB134"/>
    <mergeCell ref="T123:U123"/>
    <mergeCell ref="R116:S116"/>
    <mergeCell ref="AB123:AC123"/>
    <mergeCell ref="B124:O124"/>
    <mergeCell ref="B122:O122"/>
    <mergeCell ref="P122:Q122"/>
    <mergeCell ref="P123:Q123"/>
    <mergeCell ref="R123:S123"/>
    <mergeCell ref="Z123:AA123"/>
    <mergeCell ref="J209:L209"/>
    <mergeCell ref="B67:O67"/>
    <mergeCell ref="T69:U69"/>
    <mergeCell ref="V69:W69"/>
    <mergeCell ref="X69:Y69"/>
    <mergeCell ref="Z69:AA69"/>
    <mergeCell ref="AB69:AC69"/>
    <mergeCell ref="AD69:AE69"/>
    <mergeCell ref="B96:O96"/>
    <mergeCell ref="P102:Q102"/>
    <mergeCell ref="B71:O71"/>
    <mergeCell ref="R102:S102"/>
    <mergeCell ref="AD117:AE117"/>
    <mergeCell ref="T118:U118"/>
    <mergeCell ref="V118:W118"/>
    <mergeCell ref="Z75:AA75"/>
    <mergeCell ref="B107:O107"/>
    <mergeCell ref="Z97:AA97"/>
    <mergeCell ref="AB97:AC97"/>
    <mergeCell ref="AD97:AE97"/>
    <mergeCell ref="AB103:AC103"/>
    <mergeCell ref="Z107:AA107"/>
    <mergeCell ref="AB107:AC107"/>
    <mergeCell ref="Z103:AA103"/>
    <mergeCell ref="Z106:AA106"/>
    <mergeCell ref="V112:W114"/>
    <mergeCell ref="P104:Q104"/>
    <mergeCell ref="R104:S104"/>
    <mergeCell ref="P115:Q115"/>
    <mergeCell ref="Z109:AA109"/>
    <mergeCell ref="X118:Y118"/>
    <mergeCell ref="P72:Q72"/>
    <mergeCell ref="T107:U107"/>
    <mergeCell ref="P117:Q117"/>
    <mergeCell ref="A224:AB224"/>
    <mergeCell ref="A211:AE212"/>
    <mergeCell ref="A221:AC222"/>
    <mergeCell ref="J219:L219"/>
    <mergeCell ref="Q133:V133"/>
    <mergeCell ref="J218:R218"/>
    <mergeCell ref="A218:I218"/>
    <mergeCell ref="A219:I219"/>
    <mergeCell ref="A206:AE207"/>
    <mergeCell ref="E145:BE145"/>
    <mergeCell ref="BF145:BI145"/>
    <mergeCell ref="A157:D157"/>
    <mergeCell ref="E157:BE157"/>
    <mergeCell ref="BF157:BI157"/>
    <mergeCell ref="AC134:AE134"/>
    <mergeCell ref="A134:G135"/>
    <mergeCell ref="H134:J135"/>
    <mergeCell ref="K134:M135"/>
    <mergeCell ref="N134:P135"/>
    <mergeCell ref="BF179:BI179"/>
    <mergeCell ref="A216:AE217"/>
    <mergeCell ref="A214:I214"/>
    <mergeCell ref="J208:R208"/>
    <mergeCell ref="A208:I208"/>
    <mergeCell ref="A209:I209"/>
    <mergeCell ref="J214:L214"/>
    <mergeCell ref="AF133:AJ133"/>
    <mergeCell ref="E198:BE198"/>
    <mergeCell ref="BF198:BI198"/>
    <mergeCell ref="A195:D195"/>
    <mergeCell ref="E195:BE195"/>
    <mergeCell ref="BF195:BI195"/>
    <mergeCell ref="A203:BI203"/>
    <mergeCell ref="A204:BI204"/>
    <mergeCell ref="B116:O116"/>
    <mergeCell ref="AU133:BI135"/>
    <mergeCell ref="V120:W120"/>
    <mergeCell ref="B108:O108"/>
    <mergeCell ref="AU130:AW130"/>
    <mergeCell ref="AP134:AT135"/>
    <mergeCell ref="Q135:V135"/>
    <mergeCell ref="A141:D141"/>
    <mergeCell ref="E141:BE141"/>
    <mergeCell ref="AB116:AC116"/>
    <mergeCell ref="AD116:AE116"/>
    <mergeCell ref="AB118:AC118"/>
    <mergeCell ref="AD127:AE127"/>
    <mergeCell ref="AD115:AE115"/>
    <mergeCell ref="AU128:AW128"/>
    <mergeCell ref="X124:Y124"/>
    <mergeCell ref="A125:S125"/>
    <mergeCell ref="AO127:AQ127"/>
    <mergeCell ref="AR127:AT127"/>
    <mergeCell ref="AU127:AW127"/>
    <mergeCell ref="AO129:AQ129"/>
    <mergeCell ref="AB129:AC129"/>
    <mergeCell ref="P124:Q124"/>
    <mergeCell ref="A126:S126"/>
    <mergeCell ref="AC135:AE135"/>
    <mergeCell ref="AK133:AO133"/>
    <mergeCell ref="V115:W115"/>
    <mergeCell ref="X115:Y115"/>
    <mergeCell ref="P109:Q109"/>
    <mergeCell ref="AK134:AO135"/>
    <mergeCell ref="A133:G133"/>
    <mergeCell ref="A142:D142"/>
    <mergeCell ref="AX126:AZ126"/>
    <mergeCell ref="AL128:AN128"/>
    <mergeCell ref="N133:P133"/>
    <mergeCell ref="K133:M133"/>
    <mergeCell ref="AB125:AC125"/>
    <mergeCell ref="AD125:AE125"/>
    <mergeCell ref="AO126:AQ126"/>
    <mergeCell ref="AR126:AT126"/>
    <mergeCell ref="AF128:AH128"/>
    <mergeCell ref="AX129:AZ129"/>
    <mergeCell ref="AI128:AK128"/>
    <mergeCell ref="T126:U126"/>
    <mergeCell ref="A129:S129"/>
    <mergeCell ref="AO128:AQ128"/>
    <mergeCell ref="AX127:AZ127"/>
    <mergeCell ref="AI126:AK126"/>
    <mergeCell ref="V127:W127"/>
    <mergeCell ref="Z126:AA126"/>
    <mergeCell ref="V125:W125"/>
    <mergeCell ref="AB126:AC126"/>
    <mergeCell ref="AU126:AW126"/>
    <mergeCell ref="X126:Y126"/>
    <mergeCell ref="T129:U129"/>
    <mergeCell ref="AD126:AE126"/>
    <mergeCell ref="AF127:AH127"/>
    <mergeCell ref="AL127:AN127"/>
    <mergeCell ref="AD128:AE128"/>
    <mergeCell ref="T128:U128"/>
    <mergeCell ref="W134:Y134"/>
    <mergeCell ref="BA128:BC128"/>
    <mergeCell ref="AB130:AC130"/>
    <mergeCell ref="Z130:AA130"/>
    <mergeCell ref="AD130:AE130"/>
    <mergeCell ref="AB128:AC128"/>
    <mergeCell ref="X130:Y130"/>
    <mergeCell ref="AX130:AZ130"/>
    <mergeCell ref="V128:W128"/>
    <mergeCell ref="AD129:AE129"/>
    <mergeCell ref="X127:Y127"/>
    <mergeCell ref="AR130:AT130"/>
    <mergeCell ref="AL126:AN126"/>
    <mergeCell ref="AR128:AT128"/>
    <mergeCell ref="BA126:BC126"/>
    <mergeCell ref="Z128:AA128"/>
    <mergeCell ref="AF130:AH130"/>
    <mergeCell ref="AF126:AH126"/>
    <mergeCell ref="AR129:AT129"/>
    <mergeCell ref="AO130:AQ130"/>
    <mergeCell ref="AX128:AZ128"/>
    <mergeCell ref="V129:W129"/>
    <mergeCell ref="AU129:AW129"/>
    <mergeCell ref="BA129:BC129"/>
    <mergeCell ref="BA130:BC130"/>
    <mergeCell ref="AF129:AH129"/>
    <mergeCell ref="BA127:BC127"/>
    <mergeCell ref="AL130:AN130"/>
    <mergeCell ref="AB127:AC127"/>
    <mergeCell ref="AI127:AK127"/>
    <mergeCell ref="Z127:AA127"/>
    <mergeCell ref="X128:Y128"/>
    <mergeCell ref="AI129:AK129"/>
    <mergeCell ref="X123:Y123"/>
    <mergeCell ref="B123:O123"/>
    <mergeCell ref="Z121:AA121"/>
    <mergeCell ref="X120:Y120"/>
    <mergeCell ref="T117:U117"/>
    <mergeCell ref="V121:W121"/>
    <mergeCell ref="P121:Q121"/>
    <mergeCell ref="AI130:AK130"/>
    <mergeCell ref="Z125:AA125"/>
    <mergeCell ref="B118:O118"/>
    <mergeCell ref="P118:Q118"/>
    <mergeCell ref="B117:O117"/>
    <mergeCell ref="V56:W56"/>
    <mergeCell ref="AD75:AE75"/>
    <mergeCell ref="Z57:AA57"/>
    <mergeCell ref="B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112:AK112"/>
    <mergeCell ref="X62:Y62"/>
    <mergeCell ref="Z62:AA62"/>
    <mergeCell ref="Z58:AA58"/>
    <mergeCell ref="B56:O56"/>
    <mergeCell ref="AD108:AE108"/>
    <mergeCell ref="P100:Q100"/>
    <mergeCell ref="R64:S64"/>
    <mergeCell ref="A117:A118"/>
    <mergeCell ref="X125:Y125"/>
    <mergeCell ref="AB124:AC124"/>
    <mergeCell ref="V123:W123"/>
    <mergeCell ref="V119:W119"/>
    <mergeCell ref="AD122:AE122"/>
    <mergeCell ref="T121:U121"/>
    <mergeCell ref="AD124:AE124"/>
    <mergeCell ref="T124:U124"/>
    <mergeCell ref="B66:O66"/>
    <mergeCell ref="P66:Q66"/>
    <mergeCell ref="R66:S66"/>
    <mergeCell ref="X66:Y66"/>
    <mergeCell ref="Z66:AA66"/>
    <mergeCell ref="B103:O103"/>
    <mergeCell ref="AD95:AE95"/>
    <mergeCell ref="B115:O115"/>
    <mergeCell ref="Z72:AA72"/>
    <mergeCell ref="Z76:AA76"/>
    <mergeCell ref="AB92:AC93"/>
    <mergeCell ref="Z94:AA94"/>
    <mergeCell ref="B104:O104"/>
    <mergeCell ref="AB121:AC121"/>
    <mergeCell ref="V117:W117"/>
    <mergeCell ref="X117:Y117"/>
    <mergeCell ref="Z74:AA74"/>
    <mergeCell ref="X116:Y116"/>
    <mergeCell ref="X106:Y106"/>
    <mergeCell ref="Z105:AA105"/>
    <mergeCell ref="AB115:AC115"/>
    <mergeCell ref="Z116:AA116"/>
    <mergeCell ref="Z104:AA104"/>
    <mergeCell ref="AL112:AQ112"/>
    <mergeCell ref="AR112:AW112"/>
    <mergeCell ref="AX112:BC112"/>
    <mergeCell ref="X113:Y114"/>
    <mergeCell ref="Z113:AA114"/>
    <mergeCell ref="AB113:AC114"/>
    <mergeCell ref="AD63:AE63"/>
    <mergeCell ref="AR113:AT113"/>
    <mergeCell ref="AU113:AW113"/>
    <mergeCell ref="AX113:AZ113"/>
    <mergeCell ref="R77:S77"/>
    <mergeCell ref="AD99:AE99"/>
    <mergeCell ref="AD101:AE101"/>
    <mergeCell ref="AD66:AE66"/>
    <mergeCell ref="X76:Y76"/>
    <mergeCell ref="Z79:AA79"/>
    <mergeCell ref="AR91:AW91"/>
    <mergeCell ref="AD71:AE71"/>
    <mergeCell ref="AD68:AE68"/>
    <mergeCell ref="V68:W68"/>
    <mergeCell ref="Z92:AA93"/>
    <mergeCell ref="AB76:AC76"/>
    <mergeCell ref="AD102:AE102"/>
    <mergeCell ref="Z63:AA63"/>
    <mergeCell ref="AB63:AC63"/>
    <mergeCell ref="AF113:AH113"/>
    <mergeCell ref="AD103:AE103"/>
    <mergeCell ref="X103:Y103"/>
    <mergeCell ref="V107:W107"/>
    <mergeCell ref="V101:W101"/>
    <mergeCell ref="X68:Y68"/>
    <mergeCell ref="X100:Y100"/>
    <mergeCell ref="B39:O39"/>
    <mergeCell ref="P39:Q39"/>
    <mergeCell ref="R39:S39"/>
    <mergeCell ref="T39:U39"/>
    <mergeCell ref="V39:W39"/>
    <mergeCell ref="X39:Y39"/>
    <mergeCell ref="Z39:AA39"/>
    <mergeCell ref="B40:O40"/>
    <mergeCell ref="Z46:AA46"/>
    <mergeCell ref="P41:Q41"/>
    <mergeCell ref="B42:O42"/>
    <mergeCell ref="B43:O43"/>
    <mergeCell ref="X43:Y43"/>
    <mergeCell ref="B41:O41"/>
    <mergeCell ref="T40:U40"/>
    <mergeCell ref="V40:W40"/>
    <mergeCell ref="X40:Y40"/>
    <mergeCell ref="V42:W42"/>
    <mergeCell ref="B44:O44"/>
    <mergeCell ref="X44:Y44"/>
    <mergeCell ref="X46:Y46"/>
    <mergeCell ref="P42:Q42"/>
    <mergeCell ref="B45:O45"/>
    <mergeCell ref="R42:S42"/>
    <mergeCell ref="P40:Q40"/>
    <mergeCell ref="R40:S40"/>
    <mergeCell ref="B36:O36"/>
    <mergeCell ref="AD38:AE38"/>
    <mergeCell ref="P36:Q36"/>
    <mergeCell ref="R36:S36"/>
    <mergeCell ref="T38:U38"/>
    <mergeCell ref="V33:W33"/>
    <mergeCell ref="X33:Y33"/>
    <mergeCell ref="Z33:AA33"/>
    <mergeCell ref="AB33:AC33"/>
    <mergeCell ref="B34:O34"/>
    <mergeCell ref="R34:S34"/>
    <mergeCell ref="P38:Q38"/>
    <mergeCell ref="R38:S38"/>
    <mergeCell ref="AD33:AE33"/>
    <mergeCell ref="B33:O33"/>
    <mergeCell ref="P33:Q33"/>
    <mergeCell ref="R33:S33"/>
    <mergeCell ref="AB35:AC35"/>
    <mergeCell ref="B38:O38"/>
    <mergeCell ref="V36:W36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D35:AE35"/>
    <mergeCell ref="P35:Q35"/>
    <mergeCell ref="T36:U36"/>
    <mergeCell ref="BD62:BI62"/>
    <mergeCell ref="BD63:BI63"/>
    <mergeCell ref="BD64:BI64"/>
    <mergeCell ref="BD65:BI65"/>
    <mergeCell ref="BD66:BI66"/>
    <mergeCell ref="BD67:BI67"/>
    <mergeCell ref="BD68:BI68"/>
    <mergeCell ref="BD69:BI69"/>
    <mergeCell ref="BD70:BI70"/>
    <mergeCell ref="BD71:BI71"/>
    <mergeCell ref="BD72:BI72"/>
    <mergeCell ref="BD73:BI73"/>
    <mergeCell ref="BD78:BI78"/>
    <mergeCell ref="BD79:BI79"/>
    <mergeCell ref="BD80:BI80"/>
    <mergeCell ref="BD90:BI93"/>
    <mergeCell ref="Z71:AA71"/>
    <mergeCell ref="AD65:AE65"/>
    <mergeCell ref="AD67:AE67"/>
    <mergeCell ref="Z78:AA78"/>
    <mergeCell ref="BC1:BI1"/>
    <mergeCell ref="AB74:AC74"/>
    <mergeCell ref="AB57:AC57"/>
    <mergeCell ref="Z68:AA68"/>
    <mergeCell ref="AB60:AC60"/>
    <mergeCell ref="AD60:AE60"/>
    <mergeCell ref="AB41:AC41"/>
    <mergeCell ref="AB39:AC39"/>
    <mergeCell ref="AD39:AE39"/>
    <mergeCell ref="AD45:AE45"/>
    <mergeCell ref="BD13:BD14"/>
    <mergeCell ref="BE13:BE14"/>
    <mergeCell ref="AR29:AT29"/>
    <mergeCell ref="AX28:BC28"/>
    <mergeCell ref="AU29:AW29"/>
    <mergeCell ref="AD56:AE56"/>
    <mergeCell ref="AB46:AC46"/>
    <mergeCell ref="AB71:AC71"/>
    <mergeCell ref="AO13:AR13"/>
    <mergeCell ref="BF13:BF14"/>
    <mergeCell ref="BG13:BG14"/>
    <mergeCell ref="BH13:BH14"/>
    <mergeCell ref="AF51:BC51"/>
    <mergeCell ref="BI13:BI14"/>
    <mergeCell ref="AL28:AQ28"/>
    <mergeCell ref="AD61:AE61"/>
    <mergeCell ref="BD31:BI31"/>
    <mergeCell ref="BD32:BI32"/>
    <mergeCell ref="BD33:BI33"/>
    <mergeCell ref="BD34:BI34"/>
    <mergeCell ref="BC13:BC14"/>
    <mergeCell ref="BD35:BI35"/>
    <mergeCell ref="BD27:BI30"/>
    <mergeCell ref="V60:W60"/>
    <mergeCell ref="BD36:BI36"/>
    <mergeCell ref="BD37:BI37"/>
    <mergeCell ref="AD40:AE40"/>
    <mergeCell ref="AD36:AE36"/>
    <mergeCell ref="BD38:BI38"/>
    <mergeCell ref="BD48:BI48"/>
    <mergeCell ref="AD92:AE93"/>
    <mergeCell ref="V34:W34"/>
    <mergeCell ref="X34:Y34"/>
    <mergeCell ref="AB38:AC38"/>
    <mergeCell ref="AX13:BA13"/>
    <mergeCell ref="BA29:BC29"/>
    <mergeCell ref="AD29:AE30"/>
    <mergeCell ref="AX29:AZ29"/>
    <mergeCell ref="AO29:AQ29"/>
    <mergeCell ref="BD51:BI54"/>
    <mergeCell ref="BD55:BI55"/>
    <mergeCell ref="BD56:BI56"/>
    <mergeCell ref="BD57:BI57"/>
    <mergeCell ref="BD58:BI58"/>
    <mergeCell ref="AD78:AE78"/>
    <mergeCell ref="AF90:BC90"/>
    <mergeCell ref="AD46:AE46"/>
    <mergeCell ref="Z41:AA41"/>
    <mergeCell ref="AD62:AE62"/>
    <mergeCell ref="AD72:AE72"/>
    <mergeCell ref="Z73:AA73"/>
    <mergeCell ref="BD59:BI59"/>
    <mergeCell ref="BD60:BI60"/>
    <mergeCell ref="BD61:BI61"/>
    <mergeCell ref="AW13:AW14"/>
    <mergeCell ref="AT13:AV13"/>
    <mergeCell ref="AB62:AC62"/>
    <mergeCell ref="V95:W95"/>
    <mergeCell ref="V64:W64"/>
    <mergeCell ref="V71:W71"/>
    <mergeCell ref="X73:Y73"/>
    <mergeCell ref="V94:W94"/>
    <mergeCell ref="AD42:AE42"/>
    <mergeCell ref="AB42:AC42"/>
    <mergeCell ref="V38:W38"/>
    <mergeCell ref="X38:Y38"/>
    <mergeCell ref="Z38:AA38"/>
    <mergeCell ref="AR92:AT92"/>
    <mergeCell ref="AU92:AW92"/>
    <mergeCell ref="AI81:AQ81"/>
    <mergeCell ref="X104:Y104"/>
    <mergeCell ref="Z96:AA96"/>
    <mergeCell ref="V70:W70"/>
    <mergeCell ref="X70:Y70"/>
    <mergeCell ref="AD44:AE44"/>
    <mergeCell ref="AD55:AE55"/>
    <mergeCell ref="X79:Y79"/>
    <mergeCell ref="X95:Y95"/>
    <mergeCell ref="X96:Y96"/>
    <mergeCell ref="Z77:AA77"/>
    <mergeCell ref="AB75:AC75"/>
    <mergeCell ref="V105:W105"/>
    <mergeCell ref="X105:Y105"/>
    <mergeCell ref="Z95:AA95"/>
    <mergeCell ref="AB95:AC95"/>
    <mergeCell ref="X101:Y101"/>
    <mergeCell ref="Z101:AA101"/>
    <mergeCell ref="AD76:AE76"/>
    <mergeCell ref="AB68:AC68"/>
    <mergeCell ref="Z36:AA36"/>
    <mergeCell ref="P55:Q55"/>
    <mergeCell ref="P43:Q43"/>
    <mergeCell ref="R72:S72"/>
    <mergeCell ref="R45:S45"/>
    <mergeCell ref="AB59:AC59"/>
    <mergeCell ref="AB61:AC61"/>
    <mergeCell ref="Z67:AA67"/>
    <mergeCell ref="AB66:AC66"/>
    <mergeCell ref="P44:Q44"/>
    <mergeCell ref="V65:W65"/>
    <mergeCell ref="P59:Q59"/>
    <mergeCell ref="R59:S59"/>
    <mergeCell ref="V45:W45"/>
    <mergeCell ref="R78:S78"/>
    <mergeCell ref="AB55:AC55"/>
    <mergeCell ref="P56:Q56"/>
    <mergeCell ref="T66:U66"/>
    <mergeCell ref="T61:U61"/>
    <mergeCell ref="R61:S61"/>
    <mergeCell ref="R57:S57"/>
    <mergeCell ref="R44:S44"/>
    <mergeCell ref="T44:U44"/>
    <mergeCell ref="V44:W44"/>
    <mergeCell ref="T46:U46"/>
    <mergeCell ref="T56:U56"/>
    <mergeCell ref="P45:Q45"/>
    <mergeCell ref="R51:S54"/>
    <mergeCell ref="T51:AE51"/>
    <mergeCell ref="P46:Q46"/>
    <mergeCell ref="R46:S46"/>
    <mergeCell ref="AB65:AC65"/>
    <mergeCell ref="Z44:AA44"/>
    <mergeCell ref="T62:U62"/>
    <mergeCell ref="T43:U43"/>
    <mergeCell ref="R41:S41"/>
    <mergeCell ref="R43:S43"/>
    <mergeCell ref="Z42:AA42"/>
    <mergeCell ref="T42:U42"/>
    <mergeCell ref="X42:Y42"/>
    <mergeCell ref="AD43:AE43"/>
    <mergeCell ref="V43:W43"/>
    <mergeCell ref="AD58:AE58"/>
    <mergeCell ref="V61:W61"/>
    <mergeCell ref="V59:W59"/>
    <mergeCell ref="X57:Y57"/>
    <mergeCell ref="AD59:AE59"/>
    <mergeCell ref="V58:W58"/>
    <mergeCell ref="AB44:AC44"/>
    <mergeCell ref="R56:S56"/>
    <mergeCell ref="AB45:AC45"/>
    <mergeCell ref="G13:I13"/>
    <mergeCell ref="K13:N13"/>
    <mergeCell ref="O13:R13"/>
    <mergeCell ref="T13:V13"/>
    <mergeCell ref="R27:S30"/>
    <mergeCell ref="J13:J14"/>
    <mergeCell ref="Z34:AA34"/>
    <mergeCell ref="AD34:AE34"/>
    <mergeCell ref="Z35:AA35"/>
    <mergeCell ref="P32:Q32"/>
    <mergeCell ref="R32:S32"/>
    <mergeCell ref="R35:S35"/>
    <mergeCell ref="V31:W31"/>
    <mergeCell ref="X31:Y31"/>
    <mergeCell ref="X32:Y32"/>
    <mergeCell ref="P31:Q31"/>
    <mergeCell ref="V35:W35"/>
    <mergeCell ref="AD31:AE31"/>
    <mergeCell ref="Z32:AA32"/>
    <mergeCell ref="AB34:AC34"/>
    <mergeCell ref="T34:U34"/>
    <mergeCell ref="T35:U35"/>
    <mergeCell ref="T32:U32"/>
    <mergeCell ref="P34:Q34"/>
    <mergeCell ref="H84:Q84"/>
    <mergeCell ref="H85:J85"/>
    <mergeCell ref="X74:Y74"/>
    <mergeCell ref="T78:U78"/>
    <mergeCell ref="V78:W78"/>
    <mergeCell ref="R76:S76"/>
    <mergeCell ref="B90:O93"/>
    <mergeCell ref="A84:G84"/>
    <mergeCell ref="A85:G85"/>
    <mergeCell ref="X91:AE91"/>
    <mergeCell ref="B73:O73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X35:Y35"/>
    <mergeCell ref="B32:O32"/>
    <mergeCell ref="T41:U41"/>
    <mergeCell ref="V41:W41"/>
    <mergeCell ref="AD41:AE41"/>
    <mergeCell ref="F13:F14"/>
    <mergeCell ref="AR28:AW28"/>
    <mergeCell ref="AF29:AH29"/>
    <mergeCell ref="S13:S14"/>
    <mergeCell ref="AF28:AK28"/>
    <mergeCell ref="X28:AE28"/>
    <mergeCell ref="AK13:AN13"/>
    <mergeCell ref="AI29:AK29"/>
    <mergeCell ref="Z31:AA31"/>
    <mergeCell ref="T33:U33"/>
    <mergeCell ref="R31:S31"/>
    <mergeCell ref="AB31:AC31"/>
    <mergeCell ref="T31:U31"/>
    <mergeCell ref="B46:O46"/>
    <mergeCell ref="B64:O64"/>
    <mergeCell ref="P64:Q64"/>
    <mergeCell ref="B35:O35"/>
    <mergeCell ref="V32:W32"/>
    <mergeCell ref="B27:O30"/>
    <mergeCell ref="T27:AE27"/>
    <mergeCell ref="B13:E13"/>
    <mergeCell ref="T52:U54"/>
    <mergeCell ref="V52:W54"/>
    <mergeCell ref="T57:U57"/>
    <mergeCell ref="AD57:AE57"/>
    <mergeCell ref="AB64:AC64"/>
    <mergeCell ref="AL29:AN29"/>
    <mergeCell ref="X36:Y36"/>
    <mergeCell ref="AB36:AC36"/>
    <mergeCell ref="X55:Y55"/>
    <mergeCell ref="B31:O31"/>
    <mergeCell ref="P57:Q57"/>
    <mergeCell ref="B79:O79"/>
    <mergeCell ref="P79:Q79"/>
    <mergeCell ref="B74:O74"/>
    <mergeCell ref="B77:O77"/>
    <mergeCell ref="P77:Q77"/>
    <mergeCell ref="T77:U77"/>
    <mergeCell ref="V77:W77"/>
    <mergeCell ref="AD96:AE96"/>
    <mergeCell ref="R79:S79"/>
    <mergeCell ref="T79:U79"/>
    <mergeCell ref="V79:W79"/>
    <mergeCell ref="B94:O94"/>
    <mergeCell ref="V75:W75"/>
    <mergeCell ref="P74:Q74"/>
    <mergeCell ref="T76:U76"/>
    <mergeCell ref="AB58:AC58"/>
    <mergeCell ref="Z55:AA55"/>
    <mergeCell ref="AB56:AC56"/>
    <mergeCell ref="R94:S94"/>
    <mergeCell ref="P75:Q75"/>
    <mergeCell ref="P65:Q65"/>
    <mergeCell ref="X71:Y71"/>
    <mergeCell ref="X75:Y75"/>
    <mergeCell ref="T91:U93"/>
    <mergeCell ref="V91:W93"/>
    <mergeCell ref="B95:O95"/>
    <mergeCell ref="AB67:AC67"/>
    <mergeCell ref="AB78:AC78"/>
    <mergeCell ref="AB96:AC96"/>
    <mergeCell ref="X59:Y59"/>
    <mergeCell ref="Z59:AA59"/>
    <mergeCell ref="T70:U70"/>
    <mergeCell ref="AB77:AC77"/>
    <mergeCell ref="AD77:AE77"/>
    <mergeCell ref="Z70:AA70"/>
    <mergeCell ref="AB70:AC70"/>
    <mergeCell ref="AD70:AE70"/>
    <mergeCell ref="V74:W74"/>
    <mergeCell ref="X72:Y72"/>
    <mergeCell ref="T94:U94"/>
    <mergeCell ref="T71:U71"/>
    <mergeCell ref="V72:W72"/>
    <mergeCell ref="T96:U96"/>
    <mergeCell ref="V96:W96"/>
    <mergeCell ref="AB79:AC79"/>
    <mergeCell ref="AD79:AE79"/>
    <mergeCell ref="R115:S115"/>
    <mergeCell ref="X121:Y121"/>
    <mergeCell ref="R105:S105"/>
    <mergeCell ref="T105:U105"/>
    <mergeCell ref="Z108:AA108"/>
    <mergeCell ref="X109:Y109"/>
    <mergeCell ref="AB73:AC73"/>
    <mergeCell ref="AD73:AE73"/>
    <mergeCell ref="R90:S93"/>
    <mergeCell ref="T90:AE90"/>
    <mergeCell ref="V73:W73"/>
    <mergeCell ref="AB94:AC94"/>
    <mergeCell ref="AD94:AE94"/>
    <mergeCell ref="R101:S101"/>
    <mergeCell ref="T106:U106"/>
    <mergeCell ref="T72:U72"/>
    <mergeCell ref="T108:U108"/>
    <mergeCell ref="AB72:AC72"/>
    <mergeCell ref="R96:S96"/>
    <mergeCell ref="AD74:AE74"/>
    <mergeCell ref="V57:W57"/>
    <mergeCell ref="V100:W100"/>
    <mergeCell ref="AB120:AC120"/>
    <mergeCell ref="R119:S119"/>
    <mergeCell ref="A62:A63"/>
    <mergeCell ref="P90:Q93"/>
    <mergeCell ref="T74:U74"/>
    <mergeCell ref="R70:S70"/>
    <mergeCell ref="V66:W66"/>
    <mergeCell ref="P78:Q78"/>
    <mergeCell ref="X77:Y77"/>
    <mergeCell ref="AX92:AZ92"/>
    <mergeCell ref="B101:O101"/>
    <mergeCell ref="AF91:AK91"/>
    <mergeCell ref="AL91:AQ91"/>
    <mergeCell ref="P94:Q94"/>
    <mergeCell ref="R100:S100"/>
    <mergeCell ref="B98:O98"/>
    <mergeCell ref="V98:W98"/>
    <mergeCell ref="P107:Q107"/>
    <mergeCell ref="R107:S107"/>
    <mergeCell ref="B70:O70"/>
    <mergeCell ref="P70:Q70"/>
    <mergeCell ref="A82:X83"/>
    <mergeCell ref="T64:U64"/>
    <mergeCell ref="V62:W62"/>
    <mergeCell ref="X78:Y78"/>
    <mergeCell ref="T73:U73"/>
    <mergeCell ref="R67:S67"/>
    <mergeCell ref="T99:U99"/>
    <mergeCell ref="A51:A54"/>
    <mergeCell ref="B51:O54"/>
    <mergeCell ref="P51:Q54"/>
    <mergeCell ref="P58:Q58"/>
    <mergeCell ref="V76:W76"/>
    <mergeCell ref="P67:Q67"/>
    <mergeCell ref="AL92:AN92"/>
    <mergeCell ref="AO92:AQ92"/>
    <mergeCell ref="P95:Q95"/>
    <mergeCell ref="P96:Q96"/>
    <mergeCell ref="P76:Q76"/>
    <mergeCell ref="P73:Q73"/>
    <mergeCell ref="AP84:AW84"/>
    <mergeCell ref="AI85:AO85"/>
    <mergeCell ref="AP85:AR85"/>
    <mergeCell ref="B57:O57"/>
    <mergeCell ref="X94:Y94"/>
    <mergeCell ref="A60:A61"/>
    <mergeCell ref="A66:A67"/>
    <mergeCell ref="R71:S71"/>
    <mergeCell ref="X92:Y93"/>
    <mergeCell ref="B62:O62"/>
    <mergeCell ref="P71:Q71"/>
    <mergeCell ref="P60:Q60"/>
    <mergeCell ref="R60:S60"/>
    <mergeCell ref="B61:O61"/>
    <mergeCell ref="P61:Q61"/>
    <mergeCell ref="B63:O63"/>
    <mergeCell ref="Z64:AA64"/>
    <mergeCell ref="B60:O60"/>
    <mergeCell ref="T67:U67"/>
    <mergeCell ref="R65:S65"/>
    <mergeCell ref="T65:U65"/>
    <mergeCell ref="R69:S69"/>
    <mergeCell ref="A90:A93"/>
    <mergeCell ref="T55:U55"/>
    <mergeCell ref="T75:U75"/>
    <mergeCell ref="B72:O72"/>
    <mergeCell ref="B78:O78"/>
    <mergeCell ref="AB5:AO5"/>
    <mergeCell ref="X52:AE52"/>
    <mergeCell ref="AF52:AK52"/>
    <mergeCell ref="AL52:AQ52"/>
    <mergeCell ref="AR52:AW52"/>
    <mergeCell ref="AX52:BC52"/>
    <mergeCell ref="X53:Y54"/>
    <mergeCell ref="Z53:AA54"/>
    <mergeCell ref="AB53:AC54"/>
    <mergeCell ref="AD53:AE54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AB32:AC32"/>
    <mergeCell ref="AD32:AE32"/>
    <mergeCell ref="X41:Y41"/>
    <mergeCell ref="AS13:AS14"/>
    <mergeCell ref="Z43:AA43"/>
    <mergeCell ref="BB13:BB14"/>
    <mergeCell ref="V55:W55"/>
    <mergeCell ref="A111:A114"/>
    <mergeCell ref="B111:O114"/>
    <mergeCell ref="P111:Q114"/>
    <mergeCell ref="P63:Q63"/>
    <mergeCell ref="R63:S63"/>
    <mergeCell ref="B59:O59"/>
    <mergeCell ref="X61:Y61"/>
    <mergeCell ref="Z61:AA61"/>
    <mergeCell ref="B68:O68"/>
    <mergeCell ref="B65:O65"/>
    <mergeCell ref="P68:Q68"/>
    <mergeCell ref="R68:S68"/>
    <mergeCell ref="T68:U68"/>
    <mergeCell ref="X60:Y60"/>
    <mergeCell ref="Z60:AA60"/>
    <mergeCell ref="T60:U60"/>
    <mergeCell ref="T63:U63"/>
    <mergeCell ref="V63:W63"/>
    <mergeCell ref="X63:Y63"/>
    <mergeCell ref="P62:Q62"/>
    <mergeCell ref="R62:S62"/>
    <mergeCell ref="X64:Y64"/>
    <mergeCell ref="B69:O69"/>
    <mergeCell ref="P69:Q69"/>
    <mergeCell ref="R98:S98"/>
    <mergeCell ref="T98:U98"/>
    <mergeCell ref="B109:O109"/>
    <mergeCell ref="B75:O75"/>
    <mergeCell ref="B76:O76"/>
    <mergeCell ref="V99:W99"/>
    <mergeCell ref="X102:Y102"/>
    <mergeCell ref="B99:O99"/>
    <mergeCell ref="X107:Y107"/>
    <mergeCell ref="T103:U103"/>
    <mergeCell ref="T104:U104"/>
    <mergeCell ref="R109:S109"/>
    <mergeCell ref="T109:U109"/>
    <mergeCell ref="AD109:AE109"/>
    <mergeCell ref="AD106:AE106"/>
    <mergeCell ref="AB108:AC108"/>
    <mergeCell ref="Z102:AA102"/>
    <mergeCell ref="T102:U102"/>
    <mergeCell ref="Z100:AA100"/>
    <mergeCell ref="AB101:AC101"/>
    <mergeCell ref="X99:Y99"/>
    <mergeCell ref="V106:W106"/>
    <mergeCell ref="V104:W104"/>
    <mergeCell ref="V109:W109"/>
    <mergeCell ref="AB105:AC105"/>
    <mergeCell ref="AD105:AE105"/>
    <mergeCell ref="AB106:AC106"/>
    <mergeCell ref="R99:S99"/>
    <mergeCell ref="AD107:AE107"/>
    <mergeCell ref="AL113:AN113"/>
    <mergeCell ref="AO113:AQ113"/>
    <mergeCell ref="T120:U120"/>
    <mergeCell ref="AB109:AC109"/>
    <mergeCell ref="B105:O105"/>
    <mergeCell ref="AF92:AH92"/>
    <mergeCell ref="AI92:AK92"/>
    <mergeCell ref="R118:S118"/>
    <mergeCell ref="V116:W116"/>
    <mergeCell ref="T119:U119"/>
    <mergeCell ref="AI82:BH83"/>
    <mergeCell ref="R95:S95"/>
    <mergeCell ref="T95:U95"/>
    <mergeCell ref="BA92:BC92"/>
    <mergeCell ref="AX91:BC91"/>
    <mergeCell ref="Z99:AA99"/>
    <mergeCell ref="AB99:AC99"/>
    <mergeCell ref="P99:Q99"/>
    <mergeCell ref="BA113:BC113"/>
    <mergeCell ref="AB102:AC102"/>
    <mergeCell ref="R106:S106"/>
    <mergeCell ref="X98:Y98"/>
    <mergeCell ref="Z98:AA98"/>
    <mergeCell ref="AB98:AC98"/>
    <mergeCell ref="AD98:AE98"/>
    <mergeCell ref="P103:Q103"/>
    <mergeCell ref="T100:U100"/>
    <mergeCell ref="P98:Q98"/>
    <mergeCell ref="AI113:AK113"/>
    <mergeCell ref="R111:S114"/>
    <mergeCell ref="T112:U114"/>
    <mergeCell ref="AF111:BC111"/>
    <mergeCell ref="AG206:BI207"/>
    <mergeCell ref="AN208:AT208"/>
    <mergeCell ref="AN209:AT209"/>
    <mergeCell ref="AG211:BI212"/>
    <mergeCell ref="AN213:AT213"/>
    <mergeCell ref="AN214:AT214"/>
    <mergeCell ref="AN218:AT218"/>
    <mergeCell ref="AN219:AT219"/>
    <mergeCell ref="A47:A48"/>
    <mergeCell ref="A202:D202"/>
    <mergeCell ref="E202:BE202"/>
    <mergeCell ref="BF202:BI202"/>
    <mergeCell ref="B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B55:O55"/>
    <mergeCell ref="R55:S55"/>
  </mergeCells>
  <printOptions horizontalCentered="1"/>
  <pageMargins left="0" right="0" top="0" bottom="0" header="0" footer="0"/>
  <pageSetup paperSize="8" scale="10" fitToHeight="0" orientation="landscape" r:id="rId1"/>
  <rowBreaks count="5" manualBreakCount="5">
    <brk id="50" max="16381" man="1"/>
    <brk id="87" max="16381" man="1"/>
    <brk id="109" max="16383" man="1"/>
    <brk id="153" max="16381" man="1"/>
    <brk id="186" max="16381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2022-10-03T08:39:57Z</cp:lastPrinted>
  <dcterms:created xsi:type="dcterms:W3CDTF">1999-02-26T09:40:51Z</dcterms:created>
  <dcterms:modified xsi:type="dcterms:W3CDTF">2022-10-25T12:55:21Z</dcterms:modified>
</cp:coreProperties>
</file>