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hive\arhive\Documents CKOP\2022-2023\Новые примерные планы и ОС\Бакалавриат 2023\"/>
    </mc:Choice>
  </mc:AlternateContent>
  <bookViews>
    <workbookView xWindow="0" yWindow="0" windowWidth="15480" windowHeight="11640" tabRatio="584"/>
  </bookViews>
  <sheets>
    <sheet name="Рекламная леятельность " sheetId="30" r:id="rId1"/>
  </sheets>
  <definedNames>
    <definedName name="_xlnm.Print_Area" localSheetId="0">'Рекламная леятельность '!$A$1:$BK$235</definedName>
  </definedNames>
  <calcPr calcId="152511"/>
</workbook>
</file>

<file path=xl/calcChain.xml><?xml version="1.0" encoding="utf-8"?>
<calcChain xmlns="http://schemas.openxmlformats.org/spreadsheetml/2006/main">
  <c r="BE78" i="30" l="1"/>
  <c r="S67" i="30" l="1"/>
  <c r="Q67" i="30"/>
  <c r="S34" i="30"/>
  <c r="Q34" i="30"/>
  <c r="AG129" i="30" l="1"/>
  <c r="AJ129" i="30"/>
  <c r="AP129" i="30"/>
  <c r="AM129" i="30"/>
  <c r="AJ128" i="30"/>
  <c r="AG128" i="30"/>
  <c r="AP128" i="30"/>
  <c r="AM128" i="30"/>
  <c r="U127" i="30"/>
  <c r="AH67" i="30"/>
  <c r="AI67" i="30"/>
  <c r="AJ67" i="30"/>
  <c r="AK67" i="30"/>
  <c r="AL67" i="30"/>
  <c r="AM67" i="30"/>
  <c r="AN67" i="30"/>
  <c r="AO67" i="30"/>
  <c r="AP67" i="30"/>
  <c r="AQ67" i="30"/>
  <c r="AR67" i="30"/>
  <c r="AS67" i="30"/>
  <c r="AT67" i="30"/>
  <c r="AU67" i="30"/>
  <c r="AV67" i="30"/>
  <c r="AW67" i="30"/>
  <c r="AX67" i="30"/>
  <c r="AY67" i="30"/>
  <c r="AY125" i="30" s="1"/>
  <c r="AZ67" i="30"/>
  <c r="BA67" i="30"/>
  <c r="AG67" i="30"/>
  <c r="W67" i="30"/>
  <c r="Y67" i="30"/>
  <c r="AA67" i="30"/>
  <c r="AC67" i="30"/>
  <c r="AE67" i="30"/>
  <c r="U67" i="30"/>
  <c r="BE115" i="30"/>
  <c r="BE114" i="30"/>
  <c r="BE113" i="30"/>
  <c r="BE111" i="30"/>
  <c r="BE110" i="30"/>
  <c r="BE109" i="30"/>
  <c r="BE106" i="30"/>
  <c r="BE105" i="30"/>
  <c r="BE103" i="30"/>
  <c r="BE102" i="30"/>
  <c r="BE93" i="30"/>
  <c r="BE91" i="30"/>
  <c r="BE90" i="30"/>
  <c r="BE88" i="30"/>
  <c r="BE87" i="30"/>
  <c r="BE85" i="30"/>
  <c r="BE84" i="30"/>
  <c r="BE82" i="30"/>
  <c r="BE81" i="30"/>
  <c r="BE79" i="30"/>
  <c r="BE77" i="30"/>
  <c r="BE75" i="30"/>
  <c r="BE74" i="30"/>
  <c r="BE72" i="30"/>
  <c r="BE71" i="30"/>
  <c r="BE70" i="30"/>
  <c r="BE69" i="30"/>
  <c r="AH34" i="30"/>
  <c r="AI34" i="30"/>
  <c r="AJ34" i="30"/>
  <c r="AK34" i="30"/>
  <c r="AL34" i="30"/>
  <c r="AM34" i="30"/>
  <c r="AN34" i="30"/>
  <c r="AO34" i="30"/>
  <c r="AP34" i="30"/>
  <c r="AQ34" i="30"/>
  <c r="AR34" i="30"/>
  <c r="AS34" i="30"/>
  <c r="AT34" i="30"/>
  <c r="AU34" i="30"/>
  <c r="AV34" i="30"/>
  <c r="AW34" i="30"/>
  <c r="AX34" i="30"/>
  <c r="AG34" i="30"/>
  <c r="W34" i="30"/>
  <c r="Y34" i="30"/>
  <c r="AA34" i="30"/>
  <c r="AC34" i="30"/>
  <c r="AE34" i="30"/>
  <c r="U34" i="30"/>
  <c r="BE66" i="30"/>
  <c r="BE65" i="30"/>
  <c r="BE64" i="30"/>
  <c r="BE62" i="30"/>
  <c r="BE61" i="30"/>
  <c r="BE60" i="30"/>
  <c r="BE55" i="30"/>
  <c r="BE53" i="30"/>
  <c r="BE52" i="30"/>
  <c r="BE51" i="30"/>
  <c r="BE50" i="30"/>
  <c r="BE48" i="30"/>
  <c r="BE47" i="30"/>
  <c r="BE45" i="30"/>
  <c r="BE44" i="30"/>
  <c r="BE42" i="30"/>
  <c r="BE41" i="30"/>
  <c r="BE39" i="30"/>
  <c r="BE38" i="30"/>
  <c r="BE37" i="30"/>
  <c r="BE36" i="30"/>
  <c r="AX125" i="30" l="1"/>
  <c r="AT125" i="30"/>
  <c r="AS126" i="30" s="1"/>
  <c r="AP125" i="30"/>
  <c r="AL125" i="30"/>
  <c r="AH125" i="30"/>
  <c r="AG126" i="30" s="1"/>
  <c r="AU125" i="30"/>
  <c r="AQ125" i="30"/>
  <c r="AP126" i="30" s="1"/>
  <c r="AI125" i="30"/>
  <c r="AA125" i="30"/>
  <c r="AC125" i="30"/>
  <c r="U129" i="30"/>
  <c r="U128" i="30"/>
  <c r="AM125" i="30"/>
  <c r="AE125" i="30"/>
  <c r="W125" i="30"/>
  <c r="AV125" i="30"/>
  <c r="AR125" i="30"/>
  <c r="AN125" i="30"/>
  <c r="AM126" i="30" s="1"/>
  <c r="AJ125" i="30"/>
  <c r="BE67" i="30"/>
  <c r="AG125" i="30"/>
  <c r="AZ125" i="30"/>
  <c r="AY126" i="30" s="1"/>
  <c r="BE34" i="30"/>
  <c r="U125" i="30"/>
  <c r="Y125" i="30"/>
  <c r="AW125" i="30"/>
  <c r="AV126" i="30" s="1"/>
  <c r="AS125" i="30"/>
  <c r="AO125" i="30"/>
  <c r="AK125" i="30"/>
  <c r="AJ126" i="30" s="1"/>
  <c r="BA125" i="30"/>
  <c r="BP107" i="30"/>
  <c r="BN107" i="30"/>
  <c r="BM107" i="30"/>
  <c r="BL107" i="30"/>
  <c r="BP115" i="30"/>
  <c r="BN115" i="30"/>
  <c r="BM115" i="30"/>
  <c r="BL115" i="30"/>
  <c r="BP113" i="30"/>
  <c r="BN113" i="30"/>
  <c r="BM113" i="30"/>
  <c r="BL113" i="30"/>
  <c r="BP112" i="30"/>
  <c r="BN112" i="30"/>
  <c r="BM112" i="30"/>
  <c r="BL112" i="30"/>
  <c r="BP111" i="30"/>
  <c r="BN111" i="30"/>
  <c r="BM111" i="30"/>
  <c r="BL111" i="30"/>
  <c r="BP110" i="30"/>
  <c r="BN110" i="30"/>
  <c r="BM110" i="30"/>
  <c r="BL110" i="30"/>
  <c r="BP109" i="30"/>
  <c r="BN109" i="30"/>
  <c r="BM109" i="30"/>
  <c r="BL109" i="30"/>
  <c r="BP108" i="30"/>
  <c r="BN108" i="30"/>
  <c r="BM108" i="30"/>
  <c r="BL108" i="30"/>
  <c r="BP106" i="30"/>
  <c r="BN106" i="30"/>
  <c r="BM106" i="30"/>
  <c r="BL106" i="30"/>
  <c r="BP105" i="30"/>
  <c r="BN105" i="30"/>
  <c r="BM105" i="30"/>
  <c r="BL105" i="30"/>
  <c r="BP104" i="30"/>
  <c r="BN104" i="30"/>
  <c r="BM104" i="30"/>
  <c r="BL104" i="30"/>
  <c r="BP103" i="30"/>
  <c r="BN103" i="30"/>
  <c r="BM103" i="30"/>
  <c r="BL103" i="30"/>
  <c r="BP102" i="30"/>
  <c r="BN102" i="30"/>
  <c r="BM102" i="30"/>
  <c r="BL102" i="30"/>
  <c r="BP92" i="30"/>
  <c r="BN92" i="30"/>
  <c r="BM92" i="30"/>
  <c r="BL92" i="30"/>
  <c r="BP91" i="30"/>
  <c r="BN91" i="30"/>
  <c r="BM91" i="30"/>
  <c r="BL91" i="30"/>
  <c r="BP90" i="30"/>
  <c r="BN90" i="30"/>
  <c r="BM90" i="30"/>
  <c r="BL90" i="30"/>
  <c r="BP89" i="30"/>
  <c r="BN89" i="30"/>
  <c r="BM89" i="30"/>
  <c r="BL89" i="30"/>
  <c r="BP88" i="30"/>
  <c r="BN88" i="30"/>
  <c r="BM88" i="30"/>
  <c r="BL88" i="30"/>
  <c r="BP87" i="30"/>
  <c r="BN87" i="30"/>
  <c r="BM87" i="30"/>
  <c r="BL87" i="30"/>
  <c r="BP86" i="30"/>
  <c r="BN86" i="30"/>
  <c r="BM86" i="30"/>
  <c r="BL86" i="30"/>
  <c r="BP85" i="30"/>
  <c r="BN85" i="30"/>
  <c r="BM85" i="30"/>
  <c r="BL85" i="30"/>
  <c r="BP84" i="30"/>
  <c r="BN84" i="30"/>
  <c r="BM84" i="30"/>
  <c r="BL84" i="30"/>
  <c r="BP83" i="30"/>
  <c r="BN83" i="30"/>
  <c r="BM83" i="30"/>
  <c r="BL83" i="30"/>
  <c r="BP82" i="30"/>
  <c r="BN82" i="30"/>
  <c r="BM82" i="30"/>
  <c r="BL82" i="30"/>
  <c r="BP81" i="30"/>
  <c r="BN81" i="30"/>
  <c r="BM81" i="30"/>
  <c r="BL81" i="30"/>
  <c r="BP80" i="30"/>
  <c r="BN80" i="30"/>
  <c r="BM80" i="30"/>
  <c r="BL80" i="30"/>
  <c r="BP79" i="30"/>
  <c r="BN79" i="30"/>
  <c r="BM79" i="30"/>
  <c r="BL79" i="30"/>
  <c r="BP77" i="30"/>
  <c r="BN77" i="30"/>
  <c r="BM77" i="30"/>
  <c r="BL77" i="30"/>
  <c r="BP76" i="30"/>
  <c r="BN76" i="30"/>
  <c r="BM76" i="30"/>
  <c r="BL76" i="30"/>
  <c r="BP75" i="30"/>
  <c r="BN75" i="30"/>
  <c r="BM75" i="30"/>
  <c r="BL75" i="30"/>
  <c r="BP74" i="30"/>
  <c r="BN74" i="30"/>
  <c r="BM74" i="30"/>
  <c r="BL74" i="30"/>
  <c r="BP73" i="30"/>
  <c r="BN73" i="30"/>
  <c r="BM73" i="30"/>
  <c r="BL73" i="30"/>
  <c r="BP72" i="30"/>
  <c r="BN72" i="30"/>
  <c r="BM72" i="30"/>
  <c r="BL72" i="30"/>
  <c r="BP71" i="30"/>
  <c r="BN71" i="30"/>
  <c r="BM71" i="30"/>
  <c r="BL71" i="30"/>
  <c r="BP70" i="30"/>
  <c r="BN70" i="30"/>
  <c r="BM70" i="30"/>
  <c r="BL70" i="30"/>
  <c r="BP69" i="30"/>
  <c r="BN69" i="30"/>
  <c r="BM69" i="30"/>
  <c r="BL69" i="30"/>
  <c r="BP68" i="30"/>
  <c r="BN68" i="30"/>
  <c r="BM68" i="30"/>
  <c r="BL68" i="30"/>
  <c r="BP66" i="30"/>
  <c r="BN66" i="30"/>
  <c r="BM66" i="30"/>
  <c r="BL66" i="30"/>
  <c r="BP65" i="30"/>
  <c r="BN65" i="30"/>
  <c r="BM65" i="30"/>
  <c r="BL65" i="30"/>
  <c r="BP64" i="30"/>
  <c r="BN64" i="30"/>
  <c r="BM64" i="30"/>
  <c r="BL64" i="30"/>
  <c r="BP63" i="30"/>
  <c r="BN63" i="30"/>
  <c r="BM63" i="30"/>
  <c r="BL63" i="30"/>
  <c r="BP62" i="30"/>
  <c r="BN62" i="30"/>
  <c r="BM62" i="30"/>
  <c r="BL62" i="30"/>
  <c r="BP61" i="30"/>
  <c r="BN61" i="30"/>
  <c r="BM61" i="30"/>
  <c r="BL61" i="30"/>
  <c r="BP60" i="30"/>
  <c r="BN60" i="30"/>
  <c r="BM60" i="30"/>
  <c r="BL60" i="30"/>
  <c r="BP55" i="30"/>
  <c r="BN55" i="30"/>
  <c r="BM55" i="30"/>
  <c r="BL55" i="30"/>
  <c r="BP54" i="30"/>
  <c r="BN54" i="30"/>
  <c r="BM54" i="30"/>
  <c r="BL54" i="30"/>
  <c r="BP53" i="30"/>
  <c r="BN53" i="30"/>
  <c r="BM53" i="30"/>
  <c r="BL53" i="30"/>
  <c r="BP52" i="30"/>
  <c r="BN52" i="30"/>
  <c r="BM52" i="30"/>
  <c r="BL52" i="30"/>
  <c r="BP51" i="30"/>
  <c r="BN51" i="30"/>
  <c r="BM51" i="30"/>
  <c r="BL51" i="30"/>
  <c r="BP50" i="30"/>
  <c r="BN50" i="30"/>
  <c r="BM50" i="30"/>
  <c r="BL50" i="30"/>
  <c r="BP49" i="30"/>
  <c r="BN49" i="30"/>
  <c r="BM49" i="30"/>
  <c r="BL49" i="30"/>
  <c r="BP48" i="30"/>
  <c r="BN48" i="30"/>
  <c r="BM48" i="30"/>
  <c r="BL48" i="30"/>
  <c r="BP46" i="30"/>
  <c r="BN46" i="30"/>
  <c r="BM46" i="30"/>
  <c r="BL46" i="30"/>
  <c r="BP43" i="30"/>
  <c r="BN43" i="30"/>
  <c r="BM43" i="30"/>
  <c r="BL43" i="30"/>
  <c r="BP41" i="30"/>
  <c r="BN41" i="30"/>
  <c r="BM41" i="30"/>
  <c r="BL41" i="30"/>
  <c r="BP40" i="30"/>
  <c r="BN40" i="30"/>
  <c r="BM40" i="30"/>
  <c r="BL40" i="30"/>
  <c r="BP39" i="30"/>
  <c r="BN39" i="30"/>
  <c r="BM39" i="30"/>
  <c r="BL39" i="30"/>
  <c r="BP38" i="30"/>
  <c r="BN38" i="30"/>
  <c r="BM38" i="30"/>
  <c r="BL38" i="30"/>
  <c r="BP37" i="30"/>
  <c r="BN37" i="30"/>
  <c r="BM37" i="30"/>
  <c r="BL37" i="30"/>
  <c r="BP36" i="30"/>
  <c r="BN36" i="30"/>
  <c r="BM36" i="30"/>
  <c r="BL36" i="30"/>
  <c r="BP35" i="30"/>
  <c r="BN35" i="30"/>
  <c r="BM35" i="30"/>
  <c r="BL35" i="30"/>
  <c r="BI21" i="30"/>
  <c r="BG21" i="30"/>
  <c r="BF21" i="30"/>
  <c r="BE21" i="30"/>
  <c r="BD21" i="30"/>
  <c r="BC21" i="30"/>
  <c r="BJ20" i="30"/>
  <c r="BJ19" i="30"/>
  <c r="BJ18" i="30"/>
  <c r="BJ17" i="30"/>
  <c r="BE125" i="30" l="1"/>
  <c r="BP125" i="30"/>
  <c r="BP67" i="30"/>
  <c r="BL67" i="30"/>
  <c r="BM67" i="30"/>
  <c r="BL34" i="30"/>
  <c r="BM34" i="30"/>
  <c r="BN125" i="30"/>
  <c r="BJ21" i="30"/>
  <c r="BN34" i="30"/>
  <c r="BP34" i="30"/>
  <c r="BN67" i="30"/>
  <c r="BL125" i="30" l="1"/>
  <c r="BL124" i="30"/>
  <c r="BM125" i="30"/>
  <c r="BM124" i="30"/>
</calcChain>
</file>

<file path=xl/sharedStrings.xml><?xml version="1.0" encoding="utf-8"?>
<sst xmlns="http://schemas.openxmlformats.org/spreadsheetml/2006/main" count="892" uniqueCount="496">
  <si>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</si>
  <si>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</si>
  <si>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</si>
  <si>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</si>
  <si>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</si>
  <si>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</si>
  <si>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</si>
  <si>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</si>
  <si>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</si>
  <si>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</si>
  <si>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</si>
  <si>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</si>
  <si>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</si>
  <si>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</si>
  <si>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</si>
  <si>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</si>
  <si>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</si>
  <si>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</si>
  <si>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</si>
  <si>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</si>
  <si>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</si>
  <si>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</si>
  <si>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</si>
  <si>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</si>
  <si>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</si>
  <si>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</si>
  <si>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</si>
  <si>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</si>
  <si>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</si>
  <si>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</si>
  <si>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</si>
  <si>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</si>
  <si>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</si>
  <si>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</si>
  <si>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</si>
  <si>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</si>
  <si>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</si>
  <si>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</si>
  <si>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</si>
  <si>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</si>
  <si>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</si>
  <si>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</si>
  <si>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</si>
  <si>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</si>
  <si>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</si>
  <si>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</si>
  <si>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</si>
  <si>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</si>
  <si>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</si>
  <si>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</si>
  <si>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</si>
  <si>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</si>
  <si>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</si>
  <si>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</si>
  <si>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</si>
  <si>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</si>
  <si>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</si>
  <si>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</si>
  <si>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</si>
  <si>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</si>
  <si>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</si>
  <si>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</si>
  <si>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</si>
  <si>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</si>
  <si>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</si>
  <si>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</si>
  <si>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</si>
  <si>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VII. Итоговая аттестация</t>
  </si>
  <si>
    <t>VI. Дипломное проектирование</t>
  </si>
  <si>
    <t>IV. Учебные практики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</si>
  <si>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</si>
  <si>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</si>
  <si>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</si>
  <si>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</si>
  <si>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</si>
  <si>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</si>
  <si>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</si>
  <si>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</si>
  <si>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</si>
  <si>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</si>
  <si>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</si>
  <si>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</si>
  <si>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</si>
  <si>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</si>
  <si>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</si>
  <si>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</si>
  <si>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</si>
  <si>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</si>
  <si>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</si>
  <si>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</si>
  <si>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</si>
  <si>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</si>
  <si>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</si>
  <si>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</si>
  <si>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</si>
  <si>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</si>
  <si>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</si>
  <si>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</si>
  <si>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</si>
  <si>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</si>
  <si>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</si>
  <si>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</si>
  <si>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</si>
  <si>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</si>
  <si>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</si>
  <si>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</si>
  <si>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</si>
  <si>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</si>
  <si>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</si>
  <si>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</si>
  <si>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Государственный компонент</t>
  </si>
  <si>
    <t>1.2</t>
  </si>
  <si>
    <t>1.3</t>
  </si>
  <si>
    <t>1.1.1</t>
  </si>
  <si>
    <t>1.1.2</t>
  </si>
  <si>
    <t>2.1.1</t>
  </si>
  <si>
    <t>2.2</t>
  </si>
  <si>
    <t>2.2.1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</si>
  <si>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</si>
  <si>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</si>
  <si>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</si>
  <si>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</si>
  <si>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</si>
  <si>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</si>
  <si>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</si>
  <si>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1.4</t>
  </si>
  <si>
    <t>2.3</t>
  </si>
  <si>
    <t>2.3.1</t>
  </si>
  <si>
    <t>УК-3</t>
  </si>
  <si>
    <t>УК-4</t>
  </si>
  <si>
    <t>БПК-3</t>
  </si>
  <si>
    <t>БПК-4</t>
  </si>
  <si>
    <t>БПК-5</t>
  </si>
  <si>
    <t>БПК-6</t>
  </si>
  <si>
    <t>2.2.2</t>
  </si>
  <si>
    <t>2.4</t>
  </si>
  <si>
    <t>УК-5</t>
  </si>
  <si>
    <t>УК-6</t>
  </si>
  <si>
    <t xml:space="preserve">                                              </t>
  </si>
  <si>
    <t>СК-1</t>
  </si>
  <si>
    <t>СК-2</t>
  </si>
  <si>
    <t>СК-3</t>
  </si>
  <si>
    <t xml:space="preserve">   I. График образовательного процесса</t>
  </si>
  <si>
    <t>СК-4</t>
  </si>
  <si>
    <t>СК-5</t>
  </si>
  <si>
    <t>СК-6</t>
  </si>
  <si>
    <t xml:space="preserve">Количество часов учебных занятий                        </t>
  </si>
  <si>
    <t>2.1.2</t>
  </si>
  <si>
    <t>2.3.2</t>
  </si>
  <si>
    <t>IV</t>
  </si>
  <si>
    <t>Председатель УМО по экономическому образованию</t>
  </si>
  <si>
    <t>__________________________________</t>
  </si>
  <si>
    <t>IV курс</t>
  </si>
  <si>
    <t>8 семестр,
__ недель</t>
  </si>
  <si>
    <t>МИНИСТЕРСТВО ОБРАЗОВАНИЯ РЕСПУБЛИКИ БЕЛАРУСЬ</t>
  </si>
  <si>
    <t>Начальник Главного управления профессионального образования
Министерства образования Республики Беларусь</t>
  </si>
  <si>
    <t>Философия</t>
  </si>
  <si>
    <t>Социология</t>
  </si>
  <si>
    <t>Политология</t>
  </si>
  <si>
    <t>Эконометрика</t>
  </si>
  <si>
    <t>Экономическая теория</t>
  </si>
  <si>
    <t>Макроэкономика</t>
  </si>
  <si>
    <t>Курсовая работа по учебной дисциплине "Макроэкономика"</t>
  </si>
  <si>
    <t>Статистика</t>
  </si>
  <si>
    <t>Иностранный язык</t>
  </si>
  <si>
    <t>Модуль "Организация и обеспечение бизнеса"</t>
  </si>
  <si>
    <t>Социально-гуманитарный модуль 1</t>
  </si>
  <si>
    <t>Социально-гуманитарный модуль 2</t>
  </si>
  <si>
    <t>Безопасность жизнедеятельности человека</t>
  </si>
  <si>
    <t>Белорусский язык (профессиональная лексика)</t>
  </si>
  <si>
    <t>Ознакомительная</t>
  </si>
  <si>
    <t>Преддипломная</t>
  </si>
  <si>
    <t>Микроэкономика</t>
  </si>
  <si>
    <t>2.5</t>
  </si>
  <si>
    <t>2.6</t>
  </si>
  <si>
    <t>2.7</t>
  </si>
  <si>
    <t>1.6</t>
  </si>
  <si>
    <t>1.6.1</t>
  </si>
  <si>
    <t>1.6.2</t>
  </si>
  <si>
    <t>1.7</t>
  </si>
  <si>
    <t>1.8</t>
  </si>
  <si>
    <t>1.9</t>
  </si>
  <si>
    <t>1.10</t>
  </si>
  <si>
    <t>1.10.1</t>
  </si>
  <si>
    <t>1.10.2</t>
  </si>
  <si>
    <t>УК-7</t>
  </si>
  <si>
    <t>УК-8</t>
  </si>
  <si>
    <t>1 семестр,
18 недель</t>
  </si>
  <si>
    <t>2 семестр,
17  недель</t>
  </si>
  <si>
    <t>3 семестр,
18 недель</t>
  </si>
  <si>
    <t>4 семестр,
17 недель</t>
  </si>
  <si>
    <t>5 семестр,
18  недель</t>
  </si>
  <si>
    <t>6 семестр,
17  недель</t>
  </si>
  <si>
    <t>Использовать основные математические понятия и методы вычислений для анализа и моделирования экономических процессов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</si>
  <si>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</si>
  <si>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БПК-7</t>
  </si>
  <si>
    <t>2.9</t>
  </si>
  <si>
    <t>2.10</t>
  </si>
  <si>
    <t>2.10.1</t>
  </si>
  <si>
    <t>2.10.2</t>
  </si>
  <si>
    <t>2.11</t>
  </si>
  <si>
    <t>2.12</t>
  </si>
  <si>
    <t>Модуль "Экономика 2"</t>
  </si>
  <si>
    <t>1.5.1</t>
  </si>
  <si>
    <t>1.5.2</t>
  </si>
  <si>
    <t>Информационные технологии</t>
  </si>
  <si>
    <t>/8</t>
  </si>
  <si>
    <t>/10</t>
  </si>
  <si>
    <t>/34</t>
  </si>
  <si>
    <t>/36</t>
  </si>
  <si>
    <t>Физическая культура</t>
  </si>
  <si>
    <t>Великая Отечественная война советского народа (в контексте Второй мировой войны)</t>
  </si>
  <si>
    <t>/566</t>
  </si>
  <si>
    <t>/60</t>
  </si>
  <si>
    <t>/68</t>
  </si>
  <si>
    <t>/72</t>
  </si>
  <si>
    <t>/102</t>
  </si>
  <si>
    <t>/1-6</t>
  </si>
  <si>
    <t>/350</t>
  </si>
  <si>
    <t>Противодействие коррупции</t>
  </si>
  <si>
    <t>/54</t>
  </si>
  <si>
    <t>/26</t>
  </si>
  <si>
    <t>1.11</t>
  </si>
  <si>
    <t>2.8</t>
  </si>
  <si>
    <t>/2</t>
  </si>
  <si>
    <t>/70</t>
  </si>
  <si>
    <t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</si>
  <si>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 xml:space="preserve">Оперировать основными понятиями и методами статистики,  применять статистический инструментарий для количественной оценки массовых социально-экономических явлений и процессов, устанавливать статистические закономерности  их развития </t>
  </si>
  <si>
    <t>/410</t>
  </si>
  <si>
    <t>Работать в команде, толерантно воспринимать социальные, этнические, конфессиональные, культурные и иные различия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</si>
  <si>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</si>
  <si>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Владеть основами исследовательской деятельности, осуществлять поиск, анализ и синтез информации</t>
  </si>
  <si>
    <t>Быть способным к саморазвитию и совершенствованию в профессиональной деятельности</t>
  </si>
  <si>
    <t>7 семестр,
16 недель</t>
  </si>
  <si>
    <t>И.А.Старовойтова</t>
  </si>
  <si>
    <t>Рекомендован к утверждению Президиумом Совета УМО по экономическому образованию</t>
  </si>
  <si>
    <t>И.В.Титович</t>
  </si>
  <si>
    <t>Модуль "Теория рекламы"</t>
  </si>
  <si>
    <t>Социально-экономический контекст рекламы</t>
  </si>
  <si>
    <t>Психология рекламы</t>
  </si>
  <si>
    <t>Курсовая работа по модулю "Теория рекламы"</t>
  </si>
  <si>
    <t>Инновации и креатив в рекламе</t>
  </si>
  <si>
    <t>Модуль "Исследования и аналитика в рекламе"</t>
  </si>
  <si>
    <t>Функционально-стоимостный анализ в рекламе</t>
  </si>
  <si>
    <t>Исследования в рекламной деятельности</t>
  </si>
  <si>
    <t>Менеджмент и предпринимательство</t>
  </si>
  <si>
    <t>Модуль "Технологии разработки рекламной продукции"</t>
  </si>
  <si>
    <t>Графический дизайн</t>
  </si>
  <si>
    <t>Технологии производства рекламной продукции</t>
  </si>
  <si>
    <t>2.4.1</t>
  </si>
  <si>
    <t>2.4.2</t>
  </si>
  <si>
    <t>Модуль "Образы, формы и тексты в рекламе"</t>
  </si>
  <si>
    <t>Семиотика</t>
  </si>
  <si>
    <t>Копирайтинг</t>
  </si>
  <si>
    <t>Модуль "Управление рекламной деятельностью"</t>
  </si>
  <si>
    <t>Управление рекламной деятельностью</t>
  </si>
  <si>
    <t>Курсовая работа по учебной дисциплине "Управление рекламной деятельностью"</t>
  </si>
  <si>
    <t>2.5.1</t>
  </si>
  <si>
    <t>2.5.2</t>
  </si>
  <si>
    <t>2.6.1</t>
  </si>
  <si>
    <t>2.6.2</t>
  </si>
  <si>
    <t>Интегрированные коммуникации</t>
  </si>
  <si>
    <t>Курсовая работа по учебной дисциплине "Интегрированные коммуникации"</t>
  </si>
  <si>
    <t>Модуль "Взаимоотношение с клиентами"</t>
  </si>
  <si>
    <t>Поведение потребителей и покупателей</t>
  </si>
  <si>
    <t>Искусство продаж</t>
  </si>
  <si>
    <t>Мерчандайзинг</t>
  </si>
  <si>
    <t>Ценообразование</t>
  </si>
  <si>
    <t>Стратегический маркетинг</t>
  </si>
  <si>
    <t>Модуль "Экономика 1"</t>
  </si>
  <si>
    <t>Модуль "Маркетинг"</t>
  </si>
  <si>
    <t>Теория маркетинга</t>
  </si>
  <si>
    <t>Таргетированная и контекстная реклама</t>
  </si>
  <si>
    <t>Реклама в социальных сетях</t>
  </si>
  <si>
    <t>В.С.Протасеня</t>
  </si>
  <si>
    <t>БПК-8</t>
  </si>
  <si>
    <t>БПК-9</t>
  </si>
  <si>
    <t>БПК-10</t>
  </si>
  <si>
    <t>БПК-11</t>
  </si>
  <si>
    <t>БПК-12</t>
  </si>
  <si>
    <t>БПК-13</t>
  </si>
  <si>
    <t>БПК-14</t>
  </si>
  <si>
    <t>СК-7</t>
  </si>
  <si>
    <t>Технологии цифрового производства</t>
  </si>
  <si>
    <t>СК-8</t>
  </si>
  <si>
    <t>СК-9</t>
  </si>
  <si>
    <t>Организационно-технологическая</t>
  </si>
  <si>
    <t>Экономическая</t>
  </si>
  <si>
    <t>УК-9</t>
  </si>
  <si>
    <t>Проявлять инициативу и адаптироваться к изменениям в профессиональной деятельности</t>
  </si>
  <si>
    <t>СК-10</t>
  </si>
  <si>
    <t>СК-11</t>
  </si>
  <si>
    <t>СК-12</t>
  </si>
  <si>
    <t>СК-13</t>
  </si>
  <si>
    <t>СК-14</t>
  </si>
  <si>
    <t>СК-15</t>
  </si>
  <si>
    <t>СК-16</t>
  </si>
  <si>
    <t>СК-17</t>
  </si>
  <si>
    <t>СК-18</t>
  </si>
  <si>
    <t>СК-19</t>
  </si>
  <si>
    <t>СК-20</t>
  </si>
  <si>
    <t>СК-21</t>
  </si>
  <si>
    <t>СК-22</t>
  </si>
  <si>
    <t>СК-23</t>
  </si>
  <si>
    <t>СК-24</t>
  </si>
  <si>
    <t>УК-10</t>
  </si>
  <si>
    <t xml:space="preserve">                                                     </t>
  </si>
  <si>
    <t xml:space="preserve"> </t>
  </si>
  <si>
    <t xml:space="preserve">                     М.П.</t>
  </si>
  <si>
    <t>Бухгалтерский учет и анализ/ Бухгалтерский учет и аудит</t>
  </si>
  <si>
    <t>Модуль "Интегрированные коммуникации"</t>
  </si>
  <si>
    <t>Финансы/ Налоги и налогообложение</t>
  </si>
  <si>
    <t>Брендинг/ Брендменеджмент</t>
  </si>
  <si>
    <t xml:space="preserve">                        М.П.</t>
  </si>
  <si>
    <t>Модуль "Финансово-экономическая аналитика"</t>
  </si>
  <si>
    <t>2.7.1</t>
  </si>
  <si>
    <t>2.7.2</t>
  </si>
  <si>
    <t>2.9.1</t>
  </si>
  <si>
    <t>2.9.2</t>
  </si>
  <si>
    <t>2.3.3</t>
  </si>
  <si>
    <t>Эволюция рекламы</t>
  </si>
  <si>
    <t>1.4.1</t>
  </si>
  <si>
    <t>1.4.2</t>
  </si>
  <si>
    <t>1.5</t>
  </si>
  <si>
    <t>СК-25</t>
  </si>
  <si>
    <t>/486</t>
  </si>
  <si>
    <t>Определять экономическую и социальную эффективность рекламных мероприятий, проводить маркетинговые исследования рынка рекламы</t>
  </si>
  <si>
    <t>Использовать закономерности протекания психологических познавательных процессов в рекламной практике и проводить психологическую экспертизу рекламы</t>
  </si>
  <si>
    <t>Создавать графические образы и шрифтовые композиции, работать с цветом, формой и дизайном при проектировании элементов фирменного стиля и рекламных продуктов</t>
  </si>
  <si>
    <t>Организовывать подготовку к выпуску, производство и распространение рекламной продукции, включая текстовые и графические, рабочие и презентационные материалы</t>
  </si>
  <si>
    <t>Продвигать товары и услуги промышленного назначения, использовать инструментарий маркетинговых исследований, планирования и организации мероприятий по продвижению на рынке B2B</t>
  </si>
  <si>
    <t>Использовать технологии проведения переговоров, применять современные средства коммуникаций, разрабатывать и осуществлять рекламно-коммуникационные кампании и мероприятия, формировать рекламно-коммуникационную инфраструктуру организации</t>
  </si>
  <si>
    <t>Применять модели поведения потребителей и покупателей, методику проведения маркетинговых и рекламных исследований покупательского поведения на рынках В2С и В2В, анализировать результаты изучения покупательского поведения и вырабатывать на этой основе направления совершенствования рекламы</t>
  </si>
  <si>
    <t>Применять технологии брендинга в системе рекламных коммуникаций, продвигать бренды на рынке</t>
  </si>
  <si>
    <t>/58</t>
  </si>
  <si>
    <t>/24</t>
  </si>
  <si>
    <t>Осуществлять расчет налоговой базы и сумм налогов, составлять налоговую отчётность, вести регистры налогового учета, формировать налоговый календарь и производить своевременное погашение налоговых обязательств перед бюджетом</t>
  </si>
  <si>
    <t>СК-26</t>
  </si>
  <si>
    <t>Национальная экономика Беларуси</t>
  </si>
  <si>
    <t xml:space="preserve">Математический модуль </t>
  </si>
  <si>
    <t>1, 3</t>
  </si>
  <si>
    <t>Модуль "Статистика и эконометрика"</t>
  </si>
  <si>
    <t>1.7.1</t>
  </si>
  <si>
    <t>1.7.2</t>
  </si>
  <si>
    <t>УК-1, БПК-6</t>
  </si>
  <si>
    <t>1.7.3</t>
  </si>
  <si>
    <t>Международная экономика</t>
  </si>
  <si>
    <t>1.7.1, 1.7.2</t>
  </si>
  <si>
    <t>1.9.1</t>
  </si>
  <si>
    <t>1.9.2</t>
  </si>
  <si>
    <t>1.9.3</t>
  </si>
  <si>
    <t>1.9.4</t>
  </si>
  <si>
    <t>1.9.1, 1.9.4</t>
  </si>
  <si>
    <t>1.9.2, 1.9.4</t>
  </si>
  <si>
    <t>1.9.3, 1.9.4</t>
  </si>
  <si>
    <t>БПК-15</t>
  </si>
  <si>
    <t>УК-1, БПК-9-11</t>
  </si>
  <si>
    <t>УК-1, БПК-13</t>
  </si>
  <si>
    <t>УК-5,6, БПК-14</t>
  </si>
  <si>
    <t>/4</t>
  </si>
  <si>
    <t>/128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</si>
  <si>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</si>
  <si>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</si>
  <si>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 xml:space="preserve">Теория вероятностей </t>
  </si>
  <si>
    <t>Осуществлять коммуникации на иностранном языке для решения задач межличностного и межкультурного взаимодействия</t>
  </si>
  <si>
    <t>УК-11</t>
  </si>
  <si>
    <t>Владеть навыками здоровьесбережения</t>
  </si>
  <si>
    <t>УК-15</t>
  </si>
  <si>
    <t>Использовать языковой материал в профессиональной области на белорусском языке</t>
  </si>
  <si>
    <t>УК-12</t>
  </si>
  <si>
    <t>УК-13</t>
  </si>
  <si>
    <t>УК-14</t>
  </si>
  <si>
    <t>Оформлять первичные учетные документы, применять методики оценки и учета активов, собственного капитала, обязательств, доходов и расходов, проводить анализ хозяйственной деятельности</t>
  </si>
  <si>
    <t>Выделять особенности инноваций и создавать креативные рекламные обращения к потребителям  товаров и услуг</t>
  </si>
  <si>
    <t>Применять инструменты и техники продаж, использовать технологии искусства продаж в различных звеньях товародвижения</t>
  </si>
  <si>
    <t>2.8.1</t>
  </si>
  <si>
    <t>2.8.2</t>
  </si>
  <si>
    <t>2.8.3</t>
  </si>
  <si>
    <t>2.12.1</t>
  </si>
  <si>
    <t>2.12.2</t>
  </si>
  <si>
    <t>2.12.3</t>
  </si>
  <si>
    <r>
      <t>Основы управления интеллектуальной собственностью</t>
    </r>
    <r>
      <rPr>
        <sz val="28"/>
        <rFont val="Calibri"/>
        <family val="2"/>
        <charset val="204"/>
      </rPr>
      <t>¹</t>
    </r>
  </si>
  <si>
    <t xml:space="preserve">Понимать основные понятия, концепции и виды маркетинга, реализовывать процесс сегментирования рынка и позиционирования организации/товара на нём, использовать аналитический инструментарий для планирования и реализации концепции маркетинга, оценивать эффективность маркетинговой деятельности </t>
  </si>
  <si>
    <t xml:space="preserve">Понимать особенности реализации стратегического маркетинга в деятельности организаций разной отраслевой направленности, проводить аудит маркетинга, определять целевой рынок, оценивать конкурентный потенциал бизнеса, уверенно пользоваться различными методами при разработке маркетинговых стратегий </t>
  </si>
  <si>
    <t>Принимать решения о выборе оптимальной формы организационной структуры управления предприятием, владеть современными техниками принятия управленческих решений, оценивать эффективность управления и конкурентоспособность организации</t>
  </si>
  <si>
    <t>/174</t>
  </si>
  <si>
    <t>/140</t>
  </si>
  <si>
    <t>/122</t>
  </si>
  <si>
    <t>Определять и анализировать современные тенденции развития международной экономики,  осуществлять выбор оптимальных инструментов регулирования внешнеэкономической деятельности</t>
  </si>
  <si>
    <t xml:space="preserve">                          М.П.</t>
  </si>
  <si>
    <t xml:space="preserve">    </t>
  </si>
  <si>
    <t xml:space="preserve">                             М.П.</t>
  </si>
  <si>
    <t xml:space="preserve">   </t>
  </si>
  <si>
    <t>Т.А.Богомья</t>
  </si>
  <si>
    <t>1. Государственный экзамен по специальности                                                                    2. Защита дипломной работы  в ГЭК</t>
  </si>
  <si>
    <t>________________________________</t>
  </si>
  <si>
    <t>Понимать сущность финансовой политики государства, принципы финансового планирования, содержание и функции финансов организаций реального сектора экономики для определения конкретных мер регулирования финансовой деятельности</t>
  </si>
  <si>
    <t>1.7.2, 1.9.4, 1.10.2, 2.5, 2.6, 2.10.2</t>
  </si>
  <si>
    <t>___________________________</t>
  </si>
  <si>
    <t>Планировать реализацию проектов с использованием современных средств цифрового моделирования и производства  в промышленности, инновационном бизнесе и стартапах, использовать программное обеспечение для 3D моделирования</t>
  </si>
  <si>
    <t>Применять методики оценки и учета активов, собственного капитала, обязательств, доходов и расходов хозяйственной деятельности, планировать, организовывать и проводить проверку объектов бухгалтерского учета, документов и отчетности</t>
  </si>
  <si>
    <t>Применять  методы расчета цен на продукцию предприятия в конкретных рыночных условиях, определять ценовую стратегию предприятия с учетом специфики его деятельности, принимать управленческие решения с учетом предстоящих изменений затрат, цен и условий рынка</t>
  </si>
  <si>
    <t>Использовать в рекламной деятельности методологию функционально-стоимостного анализа товаров и бизнес-процессов для оптимизации полезности и стоимости их функций</t>
  </si>
  <si>
    <t>Применять  методы организации и оценки эффективности таргетированной и контекстной рекламы для улучшения узнаваемости продукции и услуг и привлечения дополнительных клиентов</t>
  </si>
  <si>
    <t>Использовать социальные сети для проведения рекламных кампаний по продвижению продукции, услуг, брендов, предприятий (организаций)</t>
  </si>
  <si>
    <t>Управлять формированием и продвижением брендов с помощью инструментов и технологий рекламных коммуникаций</t>
  </si>
  <si>
    <t>Использовать методы управления рекламной деятельностью, разрабатывать стратегические и тактические планы рекламных кампаний, осуществлять оперативное управление рекламной деятельностью</t>
  </si>
  <si>
    <t>____________________________С.А.Касперович</t>
  </si>
  <si>
    <t>Код модуля, учебной дисциплины</t>
  </si>
  <si>
    <t>Применять в профессиональной деятельности технологии и инструменты ретроспективного анализа развития рекламы</t>
  </si>
  <si>
    <t>Применять в профессиональной деятельности технологии создания рекламных текстов, их литературного редактирования и копирайтинга</t>
  </si>
  <si>
    <t>Использовать  методы планировки торговой площади, выкладки товаров и стимулирования выбора потребителями определенной марки продукции</t>
  </si>
  <si>
    <t>Продвижение на рынке B2B</t>
  </si>
  <si>
    <t xml:space="preserve">Проректор по научно-методической работе                                                                                                  Государственного учреждения образования "Республиканский институт высшей школы"
</t>
  </si>
  <si>
    <t>Применять нормы национального и международного законодательства в области интеллектуальной собственности, методы выявления объектов интеллектуальной собственности</t>
  </si>
  <si>
    <t>Использовать методы семиотического анализа рекламных образов, символов и знаков при осуществлении профессиональной деятельности</t>
  </si>
  <si>
    <t>Применять знания основных актов законодательства в сфере противодействия коррупции для выработки и реализации мер по ее предупреждению</t>
  </si>
  <si>
    <t>Специалист по рекламе.</t>
  </si>
  <si>
    <t>Экономист</t>
  </si>
  <si>
    <t>История белорусской государственности</t>
  </si>
  <si>
    <t>УК-4, 8</t>
  </si>
  <si>
    <t>2.1.3</t>
  </si>
  <si>
    <t>Логика</t>
  </si>
  <si>
    <t>3ДЗ</t>
  </si>
  <si>
    <t>2.1.4</t>
  </si>
  <si>
    <t>Этика бизнеса/ Культура информационного общества</t>
  </si>
  <si>
    <t>УК-14/ УК-15</t>
  </si>
  <si>
    <t>1ДЗ</t>
  </si>
  <si>
    <t>СК-3, УК-6</t>
  </si>
  <si>
    <t>СК-8, УК-1,6</t>
  </si>
  <si>
    <t>СК-9, УК-1</t>
  </si>
  <si>
    <t>Модуль "Технологии продвижения  в рекламе"</t>
  </si>
  <si>
    <t>Медиапланирование</t>
  </si>
  <si>
    <t xml:space="preserve">СОГЛАСОВАНО  
Начальник Главного управления профессионального образования 
Министерства образования Республики Беларусь  
_______________С.А.Касперович  
_______________2022 </t>
  </si>
  <si>
    <t>СОГЛАСОВАНО 
Проректор по научно-методической работе 
Государственного учреждения образования "Республиканский институт высшей школы" 
_______________И.В.Титович
_______________2022</t>
  </si>
  <si>
    <t>Модули дополнительных компетенций</t>
  </si>
  <si>
    <t>СК-18, УК-1</t>
  </si>
  <si>
    <t>СК-19/ СК-20</t>
  </si>
  <si>
    <t>СК-21/ СК-22</t>
  </si>
  <si>
    <t>СК-23, УК-6/                   СК-24, УК-6</t>
  </si>
  <si>
    <t>/106</t>
  </si>
  <si>
    <t>Деловой иностранный язык</t>
  </si>
  <si>
    <t>/1</t>
  </si>
  <si>
    <t>1.11, 2.3.1, 2.5,  2.12.2</t>
  </si>
  <si>
    <t>Обладать современной культурой мышления, гуманистическим мировоззрением,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основании мировоззренческую позицию</t>
  </si>
  <si>
    <t>Обладать способностью анализировать процессы государственного строительства в разные исторические периоды, выявлять факторы и механизмы исторических изменений, определять социально-политическое значение исторических событий (личностей, артефактов и символов) для  формирования  современной белорусской государственности, в совершенстве использовать выявленные закономерности в процессе формирования гражданской идентичности</t>
  </si>
  <si>
    <t>Обладать способностью анализировать политические события, процессы, отношения, владеть культурой политического мышления и поведения, использовать основы политологических знаний для формирования культуры осознанного и рационального политического выбора, утверждения социально ориентированных ценностей</t>
  </si>
  <si>
    <t>Обладать способностью анализировать происходящие в обществе процессы, осуществлять их социологическую диагностику, прогнозировать, упреждать или минимизировать последствия кризисных явлений в различных сферах жизнедеятельности</t>
  </si>
  <si>
    <t>Применять формы, приемы, методы и законы интеллектуальной познавательной деятельности, логично и аргументированно обосновывать свою позицию</t>
  </si>
  <si>
    <t>Понимать закономерности формирования культурно-творческих характеристик личности, образа мысли и деятельности человека в информационном обществе</t>
  </si>
  <si>
    <t>УК-16</t>
  </si>
  <si>
    <t>Определять приоритетные каналы распространения рекламы, показатели их эффективности, планировать этапы рекламной кампании во времени,  распределять рекламный бюджет</t>
  </si>
  <si>
    <t xml:space="preserve">СОГЛАСОВАНО 
Проректор по научно-методической работе 
Государственного учреждения образования "Республиканский институт высшей школы" 
_______________И.В.Титович
_______________2022 </t>
  </si>
  <si>
    <t>А.В.Егоров</t>
  </si>
  <si>
    <t>____________________________2022</t>
  </si>
  <si>
    <t>Компонент учреждения  образования</t>
  </si>
  <si>
    <t>2.13</t>
  </si>
  <si>
    <t>2.13.1</t>
  </si>
  <si>
    <t>2.13.2</t>
  </si>
  <si>
    <t>2.13.3</t>
  </si>
  <si>
    <t>2.14</t>
  </si>
  <si>
    <t>2.14.1</t>
  </si>
  <si>
    <t>2.14.2</t>
  </si>
  <si>
    <t>2.14.3</t>
  </si>
  <si>
    <t>2.14.4</t>
  </si>
  <si>
    <t>Высшая математика</t>
  </si>
  <si>
    <t>4ДЗ</t>
  </si>
  <si>
    <t>Специальность: 6-05-0412-05 Рекламная деятельность</t>
  </si>
  <si>
    <t>Квалификация:</t>
  </si>
  <si>
    <t>Степень: Бакалавр</t>
  </si>
  <si>
    <t>Срок обучения: 4 года</t>
  </si>
  <si>
    <t>/142</t>
  </si>
  <si>
    <t>ПРИМЕРНЫЙ УЧЕБНЫЙ  ПЛАН</t>
  </si>
  <si>
    <r>
      <rPr>
        <u/>
        <sz val="26"/>
        <rFont val="Times New Roman"/>
        <family val="1"/>
        <charset val="204"/>
      </rPr>
      <t xml:space="preserve">29 </t>
    </r>
    <r>
      <rPr>
        <sz val="26"/>
        <rFont val="Times New Roman"/>
        <family val="1"/>
        <charset val="204"/>
      </rPr>
      <t xml:space="preserve">
09
</t>
    </r>
    <r>
      <rPr>
        <u/>
        <sz val="26"/>
        <rFont val="Times New Roman"/>
        <family val="1"/>
        <charset val="204"/>
      </rPr>
      <t>05</t>
    </r>
    <r>
      <rPr>
        <sz val="26"/>
        <rFont val="Times New Roman"/>
        <family val="1"/>
        <charset val="204"/>
      </rPr>
      <t xml:space="preserve">
10</t>
    </r>
  </si>
  <si>
    <r>
      <rPr>
        <u/>
        <sz val="26"/>
        <rFont val="Times New Roman"/>
        <family val="1"/>
        <charset val="204"/>
      </rPr>
      <t xml:space="preserve">27 </t>
    </r>
    <r>
      <rPr>
        <sz val="26"/>
        <rFont val="Times New Roman"/>
        <family val="1"/>
        <charset val="204"/>
      </rPr>
      <t xml:space="preserve">
10
</t>
    </r>
    <r>
      <rPr>
        <u/>
        <sz val="26"/>
        <rFont val="Times New Roman"/>
        <family val="1"/>
        <charset val="204"/>
      </rPr>
      <t>02</t>
    </r>
    <r>
      <rPr>
        <sz val="26"/>
        <rFont val="Times New Roman"/>
        <family val="1"/>
        <charset val="204"/>
      </rPr>
      <t xml:space="preserve">
11</t>
    </r>
  </si>
  <si>
    <r>
      <rPr>
        <u/>
        <sz val="26"/>
        <rFont val="Times New Roman"/>
        <family val="1"/>
        <charset val="204"/>
      </rPr>
      <t xml:space="preserve">29 </t>
    </r>
    <r>
      <rPr>
        <sz val="26"/>
        <rFont val="Times New Roman"/>
        <family val="1"/>
        <charset val="204"/>
      </rPr>
      <t xml:space="preserve">
12
</t>
    </r>
    <r>
      <rPr>
        <u/>
        <sz val="26"/>
        <rFont val="Times New Roman"/>
        <family val="1"/>
        <charset val="204"/>
      </rPr>
      <t>04</t>
    </r>
    <r>
      <rPr>
        <sz val="26"/>
        <rFont val="Times New Roman"/>
        <family val="1"/>
        <charset val="204"/>
      </rPr>
      <t xml:space="preserve">
01</t>
    </r>
  </si>
  <si>
    <r>
      <rPr>
        <u/>
        <sz val="26"/>
        <rFont val="Times New Roman"/>
        <family val="1"/>
        <charset val="204"/>
      </rPr>
      <t xml:space="preserve">26 </t>
    </r>
    <r>
      <rPr>
        <sz val="26"/>
        <rFont val="Times New Roman"/>
        <family val="1"/>
        <charset val="204"/>
      </rPr>
      <t xml:space="preserve">
01
</t>
    </r>
    <r>
      <rPr>
        <u/>
        <sz val="26"/>
        <rFont val="Times New Roman"/>
        <family val="1"/>
        <charset val="204"/>
      </rPr>
      <t>01</t>
    </r>
    <r>
      <rPr>
        <sz val="26"/>
        <rFont val="Times New Roman"/>
        <family val="1"/>
        <charset val="204"/>
      </rPr>
      <t xml:space="preserve">
02</t>
    </r>
  </si>
  <si>
    <r>
      <rPr>
        <u/>
        <sz val="26"/>
        <rFont val="Times New Roman"/>
        <family val="1"/>
        <charset val="204"/>
      </rPr>
      <t xml:space="preserve">23 </t>
    </r>
    <r>
      <rPr>
        <sz val="26"/>
        <rFont val="Times New Roman"/>
        <family val="1"/>
        <charset val="204"/>
      </rPr>
      <t xml:space="preserve">
02
</t>
    </r>
    <r>
      <rPr>
        <u/>
        <sz val="26"/>
        <rFont val="Times New Roman"/>
        <family val="1"/>
        <charset val="204"/>
      </rPr>
      <t>01</t>
    </r>
    <r>
      <rPr>
        <sz val="26"/>
        <rFont val="Times New Roman"/>
        <family val="1"/>
        <charset val="204"/>
      </rPr>
      <t xml:space="preserve">
03</t>
    </r>
  </si>
  <si>
    <r>
      <rPr>
        <u/>
        <sz val="26"/>
        <rFont val="Times New Roman"/>
        <family val="1"/>
        <charset val="204"/>
      </rPr>
      <t xml:space="preserve">30 </t>
    </r>
    <r>
      <rPr>
        <sz val="26"/>
        <rFont val="Times New Roman"/>
        <family val="1"/>
        <charset val="204"/>
      </rPr>
      <t xml:space="preserve">
03
</t>
    </r>
    <r>
      <rPr>
        <u/>
        <sz val="26"/>
        <rFont val="Times New Roman"/>
        <family val="1"/>
        <charset val="204"/>
      </rPr>
      <t>05</t>
    </r>
    <r>
      <rPr>
        <sz val="26"/>
        <rFont val="Times New Roman"/>
        <family val="1"/>
        <charset val="204"/>
      </rPr>
      <t xml:space="preserve">
04</t>
    </r>
  </si>
  <si>
    <r>
      <rPr>
        <u/>
        <sz val="26"/>
        <rFont val="Times New Roman"/>
        <family val="1"/>
        <charset val="204"/>
      </rPr>
      <t xml:space="preserve">27 </t>
    </r>
    <r>
      <rPr>
        <sz val="26"/>
        <rFont val="Times New Roman"/>
        <family val="1"/>
        <charset val="204"/>
      </rPr>
      <t xml:space="preserve">
04
</t>
    </r>
    <r>
      <rPr>
        <u/>
        <sz val="26"/>
        <rFont val="Times New Roman"/>
        <family val="1"/>
        <charset val="204"/>
      </rPr>
      <t>03</t>
    </r>
    <r>
      <rPr>
        <sz val="26"/>
        <rFont val="Times New Roman"/>
        <family val="1"/>
        <charset val="204"/>
      </rPr>
      <t xml:space="preserve">
05</t>
    </r>
  </si>
  <si>
    <r>
      <rPr>
        <u/>
        <sz val="26"/>
        <rFont val="Times New Roman"/>
        <family val="1"/>
        <charset val="204"/>
      </rPr>
      <t xml:space="preserve">29 </t>
    </r>
    <r>
      <rPr>
        <sz val="26"/>
        <rFont val="Times New Roman"/>
        <family val="1"/>
        <charset val="204"/>
      </rPr>
      <t xml:space="preserve">
06
</t>
    </r>
    <r>
      <rPr>
        <u/>
        <sz val="26"/>
        <rFont val="Times New Roman"/>
        <family val="1"/>
        <charset val="204"/>
      </rPr>
      <t>05</t>
    </r>
    <r>
      <rPr>
        <sz val="26"/>
        <rFont val="Times New Roman"/>
        <family val="1"/>
        <charset val="204"/>
      </rPr>
      <t xml:space="preserve">
07</t>
    </r>
  </si>
  <si>
    <r>
      <rPr>
        <u/>
        <sz val="26"/>
        <rFont val="Times New Roman"/>
        <family val="1"/>
        <charset val="204"/>
      </rPr>
      <t xml:space="preserve">27 </t>
    </r>
    <r>
      <rPr>
        <sz val="26"/>
        <rFont val="Times New Roman"/>
        <family val="1"/>
        <charset val="204"/>
      </rPr>
      <t xml:space="preserve">
07
</t>
    </r>
    <r>
      <rPr>
        <u/>
        <sz val="26"/>
        <rFont val="Times New Roman"/>
        <family val="1"/>
        <charset val="204"/>
      </rPr>
      <t>02</t>
    </r>
    <r>
      <rPr>
        <sz val="26"/>
        <rFont val="Times New Roman"/>
        <family val="1"/>
        <charset val="204"/>
      </rPr>
      <t xml:space="preserve">
08</t>
    </r>
  </si>
  <si>
    <t>¹При составлении учебного плана учреждения 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образования.</t>
  </si>
  <si>
    <t>Председатель НМС по  маркетингу, логистике и рекламной деятельности</t>
  </si>
  <si>
    <t>Модуль "Цифровая реклама"</t>
  </si>
  <si>
    <t xml:space="preserve">Понимать особенности и механизм функционирования национальной экономики, оценивать ресурсный потенциал и конкурентные преимущества, определять тенденции и перспективы ее развития для решения текущих экономических проблем и реализации стратегических целей и задач социально-экономического развития 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</si>
  <si>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</si>
  <si>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 xml:space="preserve">Протокол № 1 от 05.09.2022 </t>
  </si>
  <si>
    <t>Обладать способностью формулировать собственные мировоззренческие принципы на основе подвига белорусского народа и исторических уроков Великой Отечественной войны, сохранять и приумножать историческую память о роли Советского союза и его народов в Победе над германским нацизмом, транслировать новым поколениям историческую правду и нормы поведения, ценности и традиции, выработанные белорусским народом в период преодоления трагических событий Великой Отечественной войны</t>
  </si>
  <si>
    <t>Разработан в качестве примера реализации образовательного стандарта по специальности 6-05-0412-05 "Рекламная деятельность".</t>
  </si>
  <si>
    <t>Первый заместитель Министра антимонопольного регулирования и торговли Республики Беларусь</t>
  </si>
  <si>
    <t>_________________________И.В.Вежновец</t>
  </si>
  <si>
    <t>Организовывать и проводить рекламные исследования в организациях с учетом специфики современного развития маркетинговых исследований и рекламного рынка</t>
  </si>
  <si>
    <t>Использовать принципы этического регулирования отношений в бизнесе, выстраивать конструктивные отношения в коллективе, разрабатывать нормы делового общения</t>
  </si>
  <si>
    <t>Продолжение примерного учебного плана по специальности 6-05-0412-05 "Рекламная деятельность", регистрационный № _______________</t>
  </si>
  <si>
    <t>Продолжение примерного учебного плана по специальности  6-05-0412-05 "Рекламная деятельность", регистрационный №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</si>
</sst>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0"/>
      <color indexed="8"/>
      <name val="Arial Cyr"/>
      <charset val="204"/>
    </font>
    <font>
      <sz val="16"/>
      <color indexed="8"/>
      <name val="Arial Cyr"/>
      <charset val="204"/>
    </font>
    <font>
      <sz val="20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Arial Cyr"/>
      <charset val="204"/>
    </font>
    <font>
      <sz val="16"/>
      <name val="Arial Cyr"/>
      <charset val="204"/>
    </font>
    <font>
      <sz val="22"/>
      <color indexed="8"/>
      <name val="Arial Cyr"/>
      <charset val="204"/>
    </font>
    <font>
      <b/>
      <sz val="22"/>
      <color rgb="FFFF0000"/>
      <name val="Times New Roman"/>
      <family val="1"/>
      <charset val="204"/>
    </font>
    <font>
      <sz val="28"/>
      <name val="Times New Roman"/>
      <family val="1"/>
      <charset val="204"/>
    </font>
    <font>
      <sz val="28"/>
      <name val="Arial Cyr"/>
      <charset val="204"/>
    </font>
    <font>
      <b/>
      <sz val="28"/>
      <name val="Times New Roman"/>
      <family val="1"/>
      <charset val="204"/>
    </font>
    <font>
      <b/>
      <sz val="28"/>
      <color theme="0"/>
      <name val="Times New Roman"/>
      <family val="1"/>
      <charset val="204"/>
    </font>
    <font>
      <sz val="28"/>
      <name val="Calibri"/>
      <family val="2"/>
      <charset val="204"/>
      <scheme val="minor"/>
    </font>
    <font>
      <sz val="28"/>
      <color indexed="8"/>
      <name val="Arial Cyr"/>
      <charset val="204"/>
    </font>
    <font>
      <b/>
      <i/>
      <sz val="28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  <font>
      <sz val="28"/>
      <name val="Calibri"/>
      <family val="2"/>
      <charset val="204"/>
    </font>
    <font>
      <sz val="30"/>
      <name val="Times New Roman"/>
      <family val="1"/>
      <charset val="204"/>
    </font>
    <font>
      <sz val="10"/>
      <name val="Times New Roman"/>
      <family val="1"/>
      <charset val="204"/>
    </font>
    <font>
      <sz val="24"/>
      <name val="Arial Cyr"/>
      <charset val="204"/>
    </font>
    <font>
      <b/>
      <sz val="24"/>
      <name val="Times New Roman"/>
      <family val="1"/>
      <charset val="204"/>
    </font>
    <font>
      <u/>
      <sz val="26"/>
      <name val="Times New Roman"/>
      <family val="1"/>
      <charset val="204"/>
    </font>
    <font>
      <sz val="20"/>
      <name val="Arial Cyr"/>
      <charset val="204"/>
    </font>
    <font>
      <sz val="2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391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0" fillId="0" borderId="0" xfId="0" applyAlignment="1">
      <alignment vertical="top"/>
    </xf>
    <xf numFmtId="0" fontId="14" fillId="0" borderId="0" xfId="0" applyFont="1" applyFill="1"/>
    <xf numFmtId="0" fontId="0" fillId="0" borderId="0" xfId="0" applyFont="1" applyFill="1"/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1" fontId="11" fillId="0" borderId="0" xfId="0" applyNumberFormat="1" applyFont="1" applyFill="1" applyAlignment="1">
      <alignment horizontal="center"/>
    </xf>
    <xf numFmtId="1" fontId="1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65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49" fontId="17" fillId="0" borderId="9" xfId="0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49" fontId="19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164" fontId="17" fillId="0" borderId="25" xfId="0" applyNumberFormat="1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17" fillId="0" borderId="10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1" fillId="0" borderId="0" xfId="0" applyFont="1"/>
    <xf numFmtId="0" fontId="19" fillId="0" borderId="0" xfId="0" applyFont="1" applyFill="1"/>
    <xf numFmtId="0" fontId="17" fillId="0" borderId="0" xfId="0" applyFont="1" applyFill="1" applyAlignment="1">
      <alignment horizontal="center" vertical="top" wrapText="1"/>
    </xf>
    <xf numFmtId="0" fontId="18" fillId="0" borderId="0" xfId="0" applyFont="1" applyFill="1"/>
    <xf numFmtId="0" fontId="17" fillId="0" borderId="0" xfId="0" applyFont="1" applyFill="1" applyBorder="1" applyAlignment="1">
      <alignment horizontal="center" vertical="top" wrapText="1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horizontal="center" vertical="top"/>
    </xf>
    <xf numFmtId="0" fontId="17" fillId="0" borderId="58" xfId="0" applyFont="1" applyFill="1" applyBorder="1" applyAlignment="1">
      <alignment horizontal="left" vertical="center"/>
    </xf>
    <xf numFmtId="0" fontId="17" fillId="0" borderId="58" xfId="0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horizontal="left" vertical="center" wrapText="1"/>
    </xf>
    <xf numFmtId="0" fontId="20" fillId="0" borderId="37" xfId="0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164" fontId="19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7" fillId="0" borderId="26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vertical="top"/>
    </xf>
    <xf numFmtId="0" fontId="17" fillId="0" borderId="0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17" fillId="0" borderId="0" xfId="0" applyFont="1" applyFill="1"/>
    <xf numFmtId="0" fontId="17" fillId="0" borderId="0" xfId="0" applyFont="1" applyFill="1" applyAlignment="1"/>
    <xf numFmtId="0" fontId="17" fillId="0" borderId="0" xfId="0" applyFont="1" applyFill="1" applyAlignment="1">
      <alignment horizontal="left"/>
    </xf>
    <xf numFmtId="0" fontId="18" fillId="0" borderId="0" xfId="0" applyFont="1" applyFill="1" applyAlignment="1"/>
    <xf numFmtId="0" fontId="17" fillId="0" borderId="0" xfId="0" applyFont="1" applyFill="1" applyAlignment="1">
      <alignment vertical="center"/>
    </xf>
    <xf numFmtId="0" fontId="0" fillId="0" borderId="0" xfId="0" applyFont="1" applyFill="1" applyAlignment="1">
      <alignment horizontal="left"/>
    </xf>
    <xf numFmtId="0" fontId="28" fillId="0" borderId="0" xfId="0" applyFont="1" applyFill="1"/>
    <xf numFmtId="0" fontId="0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30" fillId="0" borderId="0" xfId="0" applyFont="1" applyFill="1"/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top"/>
    </xf>
    <xf numFmtId="0" fontId="25" fillId="0" borderId="1" xfId="0" applyFont="1" applyFill="1" applyBorder="1"/>
    <xf numFmtId="0" fontId="25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/>
    </xf>
    <xf numFmtId="49" fontId="25" fillId="0" borderId="0" xfId="0" applyNumberFormat="1" applyFont="1" applyFill="1"/>
    <xf numFmtId="49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9" fontId="28" fillId="0" borderId="0" xfId="0" applyNumberFormat="1" applyFont="1" applyFill="1"/>
    <xf numFmtId="49" fontId="28" fillId="0" borderId="0" xfId="0" applyNumberFormat="1" applyFont="1" applyFill="1" applyAlignment="1">
      <alignment horizontal="center"/>
    </xf>
    <xf numFmtId="49" fontId="17" fillId="0" borderId="0" xfId="0" applyNumberFormat="1" applyFont="1" applyFill="1"/>
    <xf numFmtId="49" fontId="17" fillId="0" borderId="1" xfId="0" applyNumberFormat="1" applyFont="1" applyFill="1" applyBorder="1" applyAlignment="1">
      <alignment vertical="center"/>
    </xf>
    <xf numFmtId="0" fontId="17" fillId="0" borderId="0" xfId="0" applyFont="1" applyFill="1" applyAlignment="1">
      <alignment horizontal="center" vertical="center"/>
    </xf>
    <xf numFmtId="49" fontId="17" fillId="0" borderId="0" xfId="0" applyNumberFormat="1" applyFont="1" applyFill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/>
    </xf>
    <xf numFmtId="0" fontId="32" fillId="0" borderId="0" xfId="0" applyFont="1" applyFill="1"/>
    <xf numFmtId="49" fontId="19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19" fillId="0" borderId="0" xfId="1" applyFont="1" applyFill="1" applyBorder="1" applyAlignment="1">
      <alignment vertical="center"/>
    </xf>
    <xf numFmtId="49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top" wrapText="1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top"/>
    </xf>
    <xf numFmtId="0" fontId="18" fillId="0" borderId="0" xfId="0" applyFont="1" applyFill="1" applyAlignment="1">
      <alignment vertical="top"/>
    </xf>
    <xf numFmtId="0" fontId="23" fillId="0" borderId="0" xfId="0" applyFont="1" applyFill="1" applyAlignment="1"/>
    <xf numFmtId="0" fontId="3" fillId="0" borderId="0" xfId="0" applyFont="1" applyFill="1"/>
    <xf numFmtId="0" fontId="17" fillId="0" borderId="3" xfId="0" applyFont="1" applyFill="1" applyBorder="1" applyAlignment="1">
      <alignment horizontal="center" vertical="center" textRotation="90"/>
    </xf>
    <xf numFmtId="0" fontId="17" fillId="0" borderId="4" xfId="0" applyFont="1" applyFill="1" applyBorder="1" applyAlignment="1">
      <alignment horizontal="center" vertical="center" textRotation="90"/>
    </xf>
    <xf numFmtId="0" fontId="17" fillId="0" borderId="5" xfId="0" applyFont="1" applyFill="1" applyBorder="1" applyAlignment="1">
      <alignment horizontal="center" vertical="center" textRotation="90"/>
    </xf>
    <xf numFmtId="0" fontId="17" fillId="0" borderId="6" xfId="0" applyFont="1" applyFill="1" applyBorder="1" applyAlignment="1">
      <alignment horizontal="center" vertical="center" textRotation="90"/>
    </xf>
    <xf numFmtId="0" fontId="17" fillId="0" borderId="7" xfId="0" applyFont="1" applyFill="1" applyBorder="1" applyAlignment="1">
      <alignment horizontal="center" vertical="center" textRotation="90"/>
    </xf>
    <xf numFmtId="0" fontId="17" fillId="0" borderId="8" xfId="0" applyFont="1" applyFill="1" applyBorder="1" applyAlignment="1">
      <alignment horizontal="center" vertical="center" textRotation="90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5" xfId="0" applyNumberFormat="1" applyFont="1" applyFill="1" applyBorder="1" applyAlignment="1">
      <alignment horizontal="center" vertical="center" wrapText="1"/>
    </xf>
    <xf numFmtId="49" fontId="17" fillId="0" borderId="41" xfId="0" applyNumberFormat="1" applyFont="1" applyFill="1" applyBorder="1" applyAlignment="1">
      <alignment horizontal="center" vertical="center" wrapText="1"/>
    </xf>
    <xf numFmtId="49" fontId="17" fillId="0" borderId="27" xfId="0" applyNumberFormat="1" applyFont="1" applyFill="1" applyBorder="1" applyAlignment="1">
      <alignment horizontal="center" vertical="center" wrapText="1"/>
    </xf>
    <xf numFmtId="49" fontId="17" fillId="0" borderId="30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center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7" fillId="0" borderId="5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0" fontId="17" fillId="0" borderId="19" xfId="0" applyFont="1" applyFill="1" applyBorder="1" applyAlignment="1">
      <alignment horizontal="left" vertical="center" wrapText="1"/>
    </xf>
    <xf numFmtId="0" fontId="17" fillId="0" borderId="54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37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 applyProtection="1">
      <alignment horizontal="left" vertical="top" wrapText="1"/>
      <protection locked="0"/>
    </xf>
    <xf numFmtId="0" fontId="19" fillId="0" borderId="2" xfId="0" applyFont="1" applyFill="1" applyBorder="1" applyAlignment="1">
      <alignment horizontal="left" vertical="center" wrapText="1"/>
    </xf>
    <xf numFmtId="0" fontId="19" fillId="0" borderId="27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textRotation="90"/>
    </xf>
    <xf numFmtId="0" fontId="17" fillId="0" borderId="48" xfId="0" applyFont="1" applyFill="1" applyBorder="1" applyAlignment="1">
      <alignment horizontal="center" vertical="center" textRotation="90"/>
    </xf>
    <xf numFmtId="0" fontId="17" fillId="0" borderId="43" xfId="0" applyFont="1" applyFill="1" applyBorder="1" applyAlignment="1">
      <alignment horizontal="center" vertical="center" textRotation="90"/>
    </xf>
    <xf numFmtId="0" fontId="17" fillId="0" borderId="50" xfId="0" applyFont="1" applyFill="1" applyBorder="1" applyAlignment="1">
      <alignment horizontal="center" vertical="center" textRotation="90"/>
    </xf>
    <xf numFmtId="0" fontId="17" fillId="0" borderId="17" xfId="0" applyFont="1" applyFill="1" applyBorder="1" applyAlignment="1">
      <alignment horizontal="center" vertical="center" textRotation="90"/>
    </xf>
    <xf numFmtId="0" fontId="17" fillId="0" borderId="53" xfId="0" applyFont="1" applyFill="1" applyBorder="1" applyAlignment="1">
      <alignment horizontal="center" vertical="center" textRotation="90"/>
    </xf>
    <xf numFmtId="0" fontId="17" fillId="0" borderId="52" xfId="0" applyFont="1" applyFill="1" applyBorder="1" applyAlignment="1">
      <alignment horizontal="center" vertical="center" textRotation="90"/>
    </xf>
    <xf numFmtId="0" fontId="17" fillId="0" borderId="0" xfId="0" applyFont="1" applyFill="1" applyBorder="1" applyAlignment="1">
      <alignment horizontal="center" vertical="center" textRotation="90"/>
    </xf>
    <xf numFmtId="0" fontId="17" fillId="0" borderId="54" xfId="0" applyFont="1" applyFill="1" applyBorder="1" applyAlignment="1">
      <alignment horizontal="left" vertical="center" wrapText="1"/>
    </xf>
    <xf numFmtId="0" fontId="17" fillId="0" borderId="38" xfId="0" applyFont="1" applyFill="1" applyBorder="1" applyAlignment="1">
      <alignment horizontal="left" vertical="center" wrapText="1"/>
    </xf>
    <xf numFmtId="0" fontId="17" fillId="0" borderId="55" xfId="0" applyFont="1" applyFill="1" applyBorder="1" applyAlignment="1">
      <alignment horizontal="left" vertical="center" wrapText="1"/>
    </xf>
    <xf numFmtId="0" fontId="19" fillId="0" borderId="23" xfId="0" applyFont="1" applyFill="1" applyBorder="1" applyAlignment="1">
      <alignment horizontal="center" vertical="center" textRotation="90"/>
    </xf>
    <xf numFmtId="0" fontId="19" fillId="0" borderId="25" xfId="0" applyFont="1" applyFill="1" applyBorder="1" applyAlignment="1">
      <alignment horizontal="center" vertical="center" textRotation="90"/>
    </xf>
    <xf numFmtId="0" fontId="19" fillId="0" borderId="10" xfId="0" applyFont="1" applyFill="1" applyBorder="1" applyAlignment="1">
      <alignment horizontal="center" vertical="center" textRotation="90"/>
    </xf>
    <xf numFmtId="0" fontId="19" fillId="0" borderId="11" xfId="0" applyFont="1" applyFill="1" applyBorder="1" applyAlignment="1">
      <alignment horizontal="center" vertical="center" textRotation="90"/>
    </xf>
    <xf numFmtId="0" fontId="19" fillId="0" borderId="12" xfId="0" applyFont="1" applyFill="1" applyBorder="1" applyAlignment="1">
      <alignment horizontal="center" vertical="center" textRotation="90"/>
    </xf>
    <xf numFmtId="0" fontId="19" fillId="0" borderId="13" xfId="0" applyFont="1" applyFill="1" applyBorder="1" applyAlignment="1">
      <alignment horizontal="center" vertical="center" textRotation="90"/>
    </xf>
    <xf numFmtId="0" fontId="19" fillId="0" borderId="22" xfId="0" applyFont="1" applyFill="1" applyBorder="1" applyAlignment="1">
      <alignment horizontal="center" vertical="center" wrapText="1"/>
    </xf>
    <xf numFmtId="0" fontId="19" fillId="0" borderId="63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 textRotation="90"/>
    </xf>
    <xf numFmtId="0" fontId="19" fillId="0" borderId="59" xfId="0" applyFont="1" applyFill="1" applyBorder="1" applyAlignment="1">
      <alignment horizontal="center" vertical="center" textRotation="90"/>
    </xf>
    <xf numFmtId="0" fontId="19" fillId="0" borderId="0" xfId="0" applyFont="1" applyFill="1" applyBorder="1" applyAlignment="1">
      <alignment horizontal="center" vertical="center" textRotation="90"/>
    </xf>
    <xf numFmtId="0" fontId="19" fillId="0" borderId="42" xfId="0" applyFont="1" applyFill="1" applyBorder="1" applyAlignment="1">
      <alignment horizontal="center" vertical="center" textRotation="90"/>
    </xf>
    <xf numFmtId="0" fontId="19" fillId="0" borderId="43" xfId="0" applyFont="1" applyFill="1" applyBorder="1" applyAlignment="1">
      <alignment horizontal="center" vertical="center" textRotation="90"/>
    </xf>
    <xf numFmtId="0" fontId="19" fillId="0" borderId="44" xfId="0" applyFont="1" applyFill="1" applyBorder="1" applyAlignment="1">
      <alignment horizontal="center" vertical="center" textRotation="90"/>
    </xf>
    <xf numFmtId="0" fontId="17" fillId="0" borderId="3" xfId="0" applyFont="1" applyFill="1" applyBorder="1" applyAlignment="1">
      <alignment horizontal="center" vertical="center"/>
    </xf>
    <xf numFmtId="0" fontId="19" fillId="0" borderId="61" xfId="0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center" vertical="center" wrapText="1"/>
    </xf>
    <xf numFmtId="0" fontId="19" fillId="0" borderId="62" xfId="0" applyFont="1" applyFill="1" applyBorder="1" applyAlignment="1">
      <alignment horizontal="center" vertical="center" wrapText="1"/>
    </xf>
    <xf numFmtId="0" fontId="19" fillId="0" borderId="5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48" xfId="0" applyFont="1" applyFill="1" applyBorder="1" applyAlignment="1">
      <alignment horizontal="center" vertical="center" wrapText="1"/>
    </xf>
    <xf numFmtId="0" fontId="19" fillId="0" borderId="53" xfId="0" applyFont="1" applyFill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center" vertical="center" wrapText="1"/>
    </xf>
    <xf numFmtId="0" fontId="19" fillId="0" borderId="50" xfId="0" applyFont="1" applyFill="1" applyBorder="1" applyAlignment="1">
      <alignment horizontal="center" vertical="center" wrapText="1"/>
    </xf>
    <xf numFmtId="0" fontId="17" fillId="0" borderId="61" xfId="0" applyFont="1" applyFill="1" applyBorder="1" applyAlignment="1">
      <alignment horizontal="center" vertical="center" textRotation="90"/>
    </xf>
    <xf numFmtId="0" fontId="17" fillId="0" borderId="62" xfId="0" applyFont="1" applyFill="1" applyBorder="1" applyAlignment="1">
      <alignment horizontal="center" vertical="center" textRotation="90"/>
    </xf>
    <xf numFmtId="0" fontId="17" fillId="0" borderId="58" xfId="0" applyFont="1" applyFill="1" applyBorder="1" applyAlignment="1">
      <alignment horizontal="center" vertical="center" textRotation="90"/>
    </xf>
    <xf numFmtId="0" fontId="19" fillId="0" borderId="37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left"/>
    </xf>
    <xf numFmtId="0" fontId="17" fillId="0" borderId="0" xfId="0" applyFont="1" applyFill="1" applyBorder="1" applyAlignment="1">
      <alignment horizontal="center" vertical="top"/>
    </xf>
    <xf numFmtId="0" fontId="17" fillId="0" borderId="26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47" xfId="0" applyFont="1" applyFill="1" applyBorder="1" applyAlignment="1">
      <alignment horizontal="center" vertical="center" textRotation="90"/>
    </xf>
    <xf numFmtId="0" fontId="17" fillId="0" borderId="49" xfId="0" applyFont="1" applyFill="1" applyBorder="1" applyAlignment="1">
      <alignment horizontal="center" vertical="center" textRotation="90"/>
    </xf>
    <xf numFmtId="0" fontId="17" fillId="0" borderId="42" xfId="0" applyFont="1" applyFill="1" applyBorder="1" applyAlignment="1">
      <alignment horizontal="center" vertical="center" textRotation="90"/>
    </xf>
    <xf numFmtId="0" fontId="17" fillId="0" borderId="44" xfId="0" applyFont="1" applyFill="1" applyBorder="1" applyAlignment="1">
      <alignment horizontal="center" vertical="center" textRotation="90"/>
    </xf>
    <xf numFmtId="0" fontId="17" fillId="0" borderId="37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top" wrapText="1"/>
    </xf>
    <xf numFmtId="0" fontId="17" fillId="0" borderId="26" xfId="0" applyFont="1" applyFill="1" applyBorder="1" applyAlignment="1">
      <alignment horizontal="center" wrapText="1"/>
    </xf>
    <xf numFmtId="0" fontId="17" fillId="0" borderId="0" xfId="0" applyFont="1" applyFill="1" applyAlignment="1">
      <alignment horizontal="left" vertical="top"/>
    </xf>
    <xf numFmtId="0" fontId="17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wrapText="1"/>
    </xf>
    <xf numFmtId="0" fontId="17" fillId="0" borderId="0" xfId="0" applyFont="1" applyFill="1" applyAlignment="1">
      <alignment vertical="top"/>
    </xf>
    <xf numFmtId="0" fontId="17" fillId="0" borderId="0" xfId="0" applyFont="1" applyFill="1" applyAlignment="1">
      <alignment horizontal="left" vertical="center" wrapText="1"/>
    </xf>
    <xf numFmtId="49" fontId="17" fillId="0" borderId="38" xfId="0" applyNumberFormat="1" applyFont="1" applyFill="1" applyBorder="1" applyAlignment="1">
      <alignment horizontal="center" vertical="center" wrapText="1"/>
    </xf>
    <xf numFmtId="49" fontId="17" fillId="0" borderId="39" xfId="0" applyNumberFormat="1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 wrapText="1"/>
    </xf>
    <xf numFmtId="49" fontId="17" fillId="0" borderId="26" xfId="0" applyNumberFormat="1" applyFont="1" applyFill="1" applyBorder="1" applyAlignment="1">
      <alignment horizontal="center" vertical="center" wrapText="1"/>
    </xf>
    <xf numFmtId="49" fontId="17" fillId="0" borderId="29" xfId="0" applyNumberFormat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left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17" fillId="0" borderId="42" xfId="0" applyNumberFormat="1" applyFont="1" applyFill="1" applyBorder="1" applyAlignment="1">
      <alignment horizontal="center" vertical="center" wrapText="1"/>
    </xf>
    <xf numFmtId="0" fontId="17" fillId="0" borderId="51" xfId="0" applyFont="1" applyFill="1" applyBorder="1" applyAlignment="1">
      <alignment horizontal="left" vertical="center" wrapText="1"/>
    </xf>
    <xf numFmtId="0" fontId="17" fillId="0" borderId="15" xfId="0" applyFont="1" applyFill="1" applyBorder="1" applyAlignment="1">
      <alignment horizontal="left" vertical="center" wrapText="1"/>
    </xf>
    <xf numFmtId="0" fontId="17" fillId="0" borderId="46" xfId="0" applyFont="1" applyFill="1" applyBorder="1" applyAlignment="1">
      <alignment horizontal="left" vertical="center" wrapText="1"/>
    </xf>
    <xf numFmtId="49" fontId="17" fillId="0" borderId="43" xfId="0" applyNumberFormat="1" applyFont="1" applyFill="1" applyBorder="1" applyAlignment="1">
      <alignment horizontal="center" vertical="center" wrapText="1"/>
    </xf>
    <xf numFmtId="49" fontId="17" fillId="0" borderId="44" xfId="0" applyNumberFormat="1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/>
    </xf>
    <xf numFmtId="0" fontId="17" fillId="0" borderId="64" xfId="0" applyFont="1" applyFill="1" applyBorder="1" applyAlignment="1">
      <alignment horizontal="left" vertical="center" wrapText="1"/>
    </xf>
    <xf numFmtId="0" fontId="17" fillId="0" borderId="33" xfId="0" applyFont="1" applyFill="1" applyBorder="1" applyAlignment="1">
      <alignment horizontal="left" vertical="center" wrapText="1"/>
    </xf>
    <xf numFmtId="0" fontId="17" fillId="0" borderId="57" xfId="0" applyFont="1" applyFill="1" applyBorder="1" applyAlignment="1">
      <alignment horizontal="left" vertical="center" wrapText="1"/>
    </xf>
    <xf numFmtId="49" fontId="17" fillId="0" borderId="33" xfId="0" applyNumberFormat="1" applyFont="1" applyFill="1" applyBorder="1" applyAlignment="1">
      <alignment horizontal="center" vertical="center" wrapText="1"/>
    </xf>
    <xf numFmtId="49" fontId="17" fillId="0" borderId="34" xfId="0" applyNumberFormat="1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19" fillId="0" borderId="43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48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left" vertical="top" wrapText="1"/>
    </xf>
    <xf numFmtId="0" fontId="17" fillId="0" borderId="45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17" fillId="0" borderId="46" xfId="0" applyFont="1" applyFill="1" applyBorder="1" applyAlignment="1">
      <alignment horizontal="left" vertical="center"/>
    </xf>
    <xf numFmtId="0" fontId="17" fillId="0" borderId="47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48" xfId="0" applyFont="1" applyFill="1" applyBorder="1" applyAlignment="1">
      <alignment horizontal="left" vertical="center"/>
    </xf>
    <xf numFmtId="0" fontId="17" fillId="0" borderId="28" xfId="0" applyFont="1" applyFill="1" applyBorder="1" applyAlignment="1">
      <alignment horizontal="left" vertical="center" wrapText="1"/>
    </xf>
    <xf numFmtId="0" fontId="17" fillId="0" borderId="17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60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left" vertical="center" wrapText="1"/>
    </xf>
    <xf numFmtId="0" fontId="17" fillId="0" borderId="43" xfId="0" applyFont="1" applyFill="1" applyBorder="1" applyAlignment="1">
      <alignment horizontal="left" vertical="center"/>
    </xf>
    <xf numFmtId="1" fontId="17" fillId="0" borderId="56" xfId="0" applyNumberFormat="1" applyFont="1" applyFill="1" applyBorder="1" applyAlignment="1">
      <alignment horizontal="center" vertical="center"/>
    </xf>
    <xf numFmtId="1" fontId="17" fillId="0" borderId="33" xfId="0" applyNumberFormat="1" applyFont="1" applyFill="1" applyBorder="1" applyAlignment="1">
      <alignment horizontal="center" vertical="center"/>
    </xf>
    <xf numFmtId="1" fontId="17" fillId="0" borderId="34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/>
    </xf>
    <xf numFmtId="0" fontId="17" fillId="0" borderId="56" xfId="0" applyFont="1" applyFill="1" applyBorder="1" applyAlignment="1">
      <alignment horizontal="left" vertical="center" wrapText="1"/>
    </xf>
    <xf numFmtId="0" fontId="17" fillId="0" borderId="34" xfId="0" applyFont="1" applyFill="1" applyBorder="1" applyAlignment="1">
      <alignment horizontal="left" vertical="center" wrapText="1"/>
    </xf>
    <xf numFmtId="0" fontId="17" fillId="0" borderId="64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/>
    </xf>
    <xf numFmtId="0" fontId="17" fillId="0" borderId="39" xfId="0" applyFont="1" applyFill="1" applyBorder="1" applyAlignment="1">
      <alignment horizontal="center"/>
    </xf>
    <xf numFmtId="0" fontId="17" fillId="0" borderId="37" xfId="0" applyFont="1" applyFill="1" applyBorder="1" applyAlignment="1">
      <alignment horizontal="left" vertical="center"/>
    </xf>
    <xf numFmtId="0" fontId="17" fillId="0" borderId="31" xfId="0" applyFont="1" applyFill="1" applyBorder="1" applyAlignment="1">
      <alignment horizontal="left" vertical="center"/>
    </xf>
    <xf numFmtId="0" fontId="17" fillId="0" borderId="32" xfId="0" applyFont="1" applyFill="1" applyBorder="1" applyAlignment="1">
      <alignment horizontal="left" vertical="center"/>
    </xf>
    <xf numFmtId="0" fontId="17" fillId="0" borderId="28" xfId="0" applyFont="1" applyFill="1" applyBorder="1" applyAlignment="1">
      <alignment horizontal="center"/>
    </xf>
    <xf numFmtId="0" fontId="17" fillId="0" borderId="30" xfId="0" applyFont="1" applyFill="1" applyBorder="1" applyAlignment="1">
      <alignment horizontal="center"/>
    </xf>
    <xf numFmtId="0" fontId="33" fillId="0" borderId="28" xfId="0" applyFont="1" applyFill="1" applyBorder="1" applyAlignment="1">
      <alignment horizontal="center" vertical="center" wrapText="1"/>
    </xf>
    <xf numFmtId="0" fontId="33" fillId="0" borderId="27" xfId="0" applyFont="1" applyFill="1" applyBorder="1" applyAlignment="1">
      <alignment horizontal="center" vertical="center" wrapText="1"/>
    </xf>
    <xf numFmtId="0" fontId="33" fillId="0" borderId="30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3" xfId="0" applyFont="1" applyFill="1" applyBorder="1" applyAlignment="1">
      <alignment vertical="justify" wrapText="1"/>
    </xf>
    <xf numFmtId="0" fontId="17" fillId="0" borderId="4" xfId="0" applyFont="1" applyFill="1" applyBorder="1" applyAlignment="1">
      <alignment vertical="justify" wrapText="1"/>
    </xf>
    <xf numFmtId="0" fontId="17" fillId="0" borderId="5" xfId="0" applyFont="1" applyFill="1" applyBorder="1" applyAlignment="1">
      <alignment vertical="justify" wrapText="1"/>
    </xf>
    <xf numFmtId="16" fontId="17" fillId="0" borderId="64" xfId="0" applyNumberFormat="1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horizontal="left" vertical="center" wrapText="1"/>
    </xf>
    <xf numFmtId="0" fontId="19" fillId="0" borderId="36" xfId="0" applyFont="1" applyFill="1" applyBorder="1" applyAlignment="1">
      <alignment horizontal="left" vertical="center" wrapText="1"/>
    </xf>
    <xf numFmtId="0" fontId="17" fillId="0" borderId="35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vertical="justify" wrapText="1"/>
    </xf>
    <xf numFmtId="0" fontId="17" fillId="0" borderId="31" xfId="0" applyFont="1" applyFill="1" applyBorder="1" applyAlignment="1">
      <alignment vertical="justify" wrapText="1"/>
    </xf>
    <xf numFmtId="0" fontId="17" fillId="0" borderId="32" xfId="0" applyFont="1" applyFill="1" applyBorder="1" applyAlignment="1">
      <alignment vertical="justify" wrapText="1"/>
    </xf>
    <xf numFmtId="0" fontId="19" fillId="0" borderId="21" xfId="0" applyFont="1" applyFill="1" applyBorder="1" applyAlignment="1">
      <alignment horizontal="left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0" fontId="19" fillId="0" borderId="64" xfId="0" applyFont="1" applyFill="1" applyBorder="1" applyAlignment="1">
      <alignment horizontal="left" vertical="center" wrapText="1"/>
    </xf>
    <xf numFmtId="0" fontId="19" fillId="0" borderId="33" xfId="0" applyFont="1" applyFill="1" applyBorder="1" applyAlignment="1">
      <alignment horizontal="left" vertical="center" wrapText="1"/>
    </xf>
    <xf numFmtId="0" fontId="19" fillId="0" borderId="57" xfId="0" applyFont="1" applyFill="1" applyBorder="1" applyAlignment="1">
      <alignment horizontal="left" vertical="center" wrapText="1"/>
    </xf>
    <xf numFmtId="0" fontId="19" fillId="0" borderId="54" xfId="0" applyFont="1" applyFill="1" applyBorder="1" applyAlignment="1">
      <alignment horizontal="left" vertical="center" wrapText="1"/>
    </xf>
    <xf numFmtId="0" fontId="19" fillId="0" borderId="38" xfId="0" applyFont="1" applyFill="1" applyBorder="1" applyAlignment="1">
      <alignment horizontal="left" vertical="center" wrapText="1"/>
    </xf>
    <xf numFmtId="0" fontId="19" fillId="0" borderId="55" xfId="0" applyFont="1" applyFill="1" applyBorder="1" applyAlignment="1">
      <alignment horizontal="left" vertical="center" wrapText="1"/>
    </xf>
    <xf numFmtId="0" fontId="19" fillId="0" borderId="27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 wrapText="1"/>
    </xf>
    <xf numFmtId="0" fontId="27" fillId="0" borderId="27" xfId="0" applyFont="1" applyFill="1" applyBorder="1" applyAlignment="1">
      <alignment horizontal="left" vertical="center" wrapText="1"/>
    </xf>
    <xf numFmtId="0" fontId="27" fillId="0" borderId="1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textRotation="90"/>
    </xf>
    <xf numFmtId="0" fontId="17" fillId="0" borderId="0" xfId="0" applyFont="1" applyFill="1" applyAlignment="1">
      <alignment horizontal="center" vertical="top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left" vertical="center"/>
    </xf>
    <xf numFmtId="0" fontId="19" fillId="0" borderId="0" xfId="1" applyFont="1" applyFill="1" applyBorder="1"/>
    <xf numFmtId="0" fontId="19" fillId="0" borderId="0" xfId="0" applyFont="1" applyFill="1" applyAlignment="1">
      <alignment horizontal="right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X697"/>
  <sheetViews>
    <sheetView tabSelected="1" view="pageBreakPreview" topLeftCell="A145" zoomScale="35" zoomScaleNormal="55" zoomScaleSheetLayoutView="35" workbookViewId="0">
      <selection activeCell="AJ101" sqref="AJ101"/>
    </sheetView>
  </sheetViews>
  <sheetFormatPr defaultColWidth="4.7109375" defaultRowHeight="20.25" x14ac:dyDescent="0.3"/>
  <cols>
    <col min="1" max="1" width="4.7109375" style="1"/>
    <col min="2" max="2" width="17.28515625" style="1" customWidth="1"/>
    <col min="3" max="3" width="7.28515625" style="1" customWidth="1"/>
    <col min="4" max="4" width="9" style="1" customWidth="1"/>
    <col min="5" max="5" width="10.85546875" style="1" customWidth="1"/>
    <col min="6" max="6" width="10" style="1" customWidth="1"/>
    <col min="7" max="7" width="7.5703125" style="1" customWidth="1"/>
    <col min="8" max="8" width="8.140625" style="1" customWidth="1"/>
    <col min="9" max="9" width="8.28515625" style="1" customWidth="1"/>
    <col min="10" max="10" width="7" style="1" customWidth="1"/>
    <col min="11" max="11" width="8.42578125" style="1" customWidth="1"/>
    <col min="12" max="12" width="6.42578125" style="1" customWidth="1"/>
    <col min="13" max="13" width="7.7109375" style="1" customWidth="1"/>
    <col min="14" max="14" width="8" style="1" customWidth="1"/>
    <col min="15" max="15" width="11.140625" style="1" customWidth="1"/>
    <col min="16" max="16" width="6.28515625" style="1" customWidth="1"/>
    <col min="17" max="17" width="7.42578125" style="1" customWidth="1"/>
    <col min="18" max="18" width="8.5703125" style="1" customWidth="1"/>
    <col min="19" max="19" width="8.7109375" style="2" customWidth="1"/>
    <col min="20" max="20" width="9.140625" style="2" customWidth="1"/>
    <col min="21" max="21" width="8" style="1" customWidth="1"/>
    <col min="22" max="22" width="8.5703125" style="1" customWidth="1"/>
    <col min="23" max="23" width="6.85546875" style="1" customWidth="1"/>
    <col min="24" max="24" width="10.28515625" style="1" customWidth="1"/>
    <col min="25" max="25" width="7.42578125" style="1" customWidth="1"/>
    <col min="26" max="26" width="9.42578125" style="1" customWidth="1"/>
    <col min="27" max="27" width="7.85546875" style="1" customWidth="1"/>
    <col min="28" max="28" width="6.85546875" style="1" customWidth="1"/>
    <col min="29" max="29" width="7" style="1" customWidth="1"/>
    <col min="30" max="30" width="9" style="1" customWidth="1"/>
    <col min="31" max="31" width="8.28515625" style="1" customWidth="1"/>
    <col min="32" max="32" width="10.7109375" style="1" customWidth="1"/>
    <col min="33" max="33" width="14.42578125" style="1" customWidth="1"/>
    <col min="34" max="34" width="15" style="1" customWidth="1"/>
    <col min="35" max="35" width="9.7109375" style="1" customWidth="1"/>
    <col min="36" max="36" width="15" style="1" customWidth="1"/>
    <col min="37" max="37" width="16.140625" style="1" customWidth="1"/>
    <col min="38" max="38" width="10.28515625" style="1" customWidth="1"/>
    <col min="39" max="39" width="16.140625" style="1" customWidth="1"/>
    <col min="40" max="40" width="11.28515625" style="1" customWidth="1"/>
    <col min="41" max="41" width="10" style="1" customWidth="1"/>
    <col min="42" max="42" width="16.5703125" style="1" customWidth="1"/>
    <col min="43" max="43" width="11.5703125" style="1" customWidth="1"/>
    <col min="44" max="44" width="9.5703125" style="1" customWidth="1"/>
    <col min="45" max="45" width="15.140625" style="1" customWidth="1"/>
    <col min="46" max="46" width="13" style="1" customWidth="1"/>
    <col min="47" max="47" width="10.7109375" style="1" customWidth="1"/>
    <col min="48" max="48" width="12.28515625" style="1" customWidth="1"/>
    <col min="49" max="49" width="15.42578125" style="1" customWidth="1"/>
    <col min="50" max="50" width="8.85546875" style="1" customWidth="1"/>
    <col min="51" max="51" width="18" style="1" customWidth="1"/>
    <col min="52" max="52" width="12.5703125" style="1" customWidth="1"/>
    <col min="53" max="53" width="9.42578125" style="1" customWidth="1"/>
    <col min="54" max="54" width="8.85546875" style="1" customWidth="1"/>
    <col min="55" max="56" width="9.85546875" style="1" customWidth="1"/>
    <col min="57" max="57" width="6.140625" style="1" customWidth="1"/>
    <col min="58" max="58" width="11.140625" style="1" customWidth="1"/>
    <col min="59" max="59" width="9.140625" style="3" customWidth="1"/>
    <col min="60" max="60" width="7.140625" style="3" customWidth="1"/>
    <col min="61" max="61" width="13.85546875" style="3" customWidth="1"/>
    <col min="62" max="62" width="12.28515625" style="3" customWidth="1"/>
    <col min="63" max="63" width="5.28515625" style="4" bestFit="1" customWidth="1"/>
    <col min="64" max="64" width="15.5703125" style="1" customWidth="1"/>
    <col min="65" max="65" width="13.85546875" style="1" customWidth="1"/>
    <col min="66" max="66" width="11.5703125" style="1" customWidth="1"/>
    <col min="67" max="67" width="4.7109375" style="1"/>
    <col min="68" max="68" width="13" style="19" customWidth="1"/>
    <col min="69" max="16384" width="4.7109375" style="1"/>
  </cols>
  <sheetData>
    <row r="1" spans="2:65" ht="35.25" x14ac:dyDescent="0.5">
      <c r="B1" s="385" t="s">
        <v>154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  <c r="AG1" s="385"/>
      <c r="AH1" s="385"/>
      <c r="AI1" s="385"/>
      <c r="AJ1" s="385"/>
      <c r="AK1" s="385"/>
      <c r="AL1" s="385"/>
      <c r="AM1" s="385"/>
      <c r="AN1" s="385"/>
      <c r="AO1" s="385"/>
      <c r="AP1" s="385"/>
      <c r="AQ1" s="385"/>
      <c r="AR1" s="385"/>
      <c r="AS1" s="385"/>
      <c r="AT1" s="385"/>
      <c r="AU1" s="385"/>
      <c r="AV1" s="385"/>
      <c r="AW1" s="385"/>
      <c r="AX1" s="385"/>
      <c r="AY1" s="385"/>
      <c r="AZ1" s="385"/>
      <c r="BA1" s="385"/>
      <c r="BB1" s="385"/>
      <c r="BC1" s="385"/>
      <c r="BD1" s="385"/>
      <c r="BE1" s="385"/>
      <c r="BF1" s="385"/>
      <c r="BG1" s="385"/>
      <c r="BH1" s="385"/>
      <c r="BI1" s="385"/>
      <c r="BJ1" s="385"/>
    </row>
    <row r="2" spans="2:65" ht="34.5" x14ac:dyDescent="0.4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89"/>
      <c r="T2" s="89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90"/>
      <c r="BH2" s="90"/>
      <c r="BI2" s="90"/>
      <c r="BJ2" s="90"/>
    </row>
    <row r="3" spans="2:65" ht="35.25" x14ac:dyDescent="0.5">
      <c r="B3" s="58"/>
      <c r="C3" s="384" t="s">
        <v>92</v>
      </c>
      <c r="D3" s="384"/>
      <c r="E3" s="384"/>
      <c r="F3" s="384"/>
      <c r="G3" s="384"/>
      <c r="H3" s="384"/>
      <c r="I3" s="384"/>
      <c r="J3" s="384"/>
      <c r="K3" s="91"/>
      <c r="L3" s="91"/>
      <c r="M3" s="91"/>
      <c r="N3" s="58"/>
      <c r="O3" s="58"/>
      <c r="P3" s="58"/>
      <c r="Q3" s="58"/>
      <c r="R3" s="58"/>
      <c r="S3" s="89"/>
      <c r="T3" s="89"/>
      <c r="U3" s="58"/>
      <c r="V3" s="58"/>
      <c r="W3" s="58"/>
      <c r="X3" s="58"/>
      <c r="Y3" s="58"/>
      <c r="Z3" s="386" t="s">
        <v>472</v>
      </c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  <c r="AO3" s="386"/>
      <c r="AP3" s="386"/>
      <c r="AQ3" s="386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387"/>
      <c r="BE3" s="387"/>
      <c r="BF3" s="387"/>
      <c r="BG3" s="387"/>
      <c r="BH3" s="387"/>
      <c r="BI3" s="387"/>
      <c r="BJ3" s="387"/>
    </row>
    <row r="4" spans="2:65" ht="35.25" x14ac:dyDescent="0.5">
      <c r="B4" s="58"/>
      <c r="C4" s="91" t="s">
        <v>93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58"/>
      <c r="O4" s="58"/>
      <c r="P4" s="58"/>
      <c r="Q4" s="58"/>
      <c r="R4" s="58"/>
      <c r="S4" s="89"/>
      <c r="T4" s="89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90"/>
      <c r="BH4" s="90"/>
      <c r="BI4" s="90"/>
      <c r="BJ4" s="90"/>
    </row>
    <row r="5" spans="2:65" ht="35.25" x14ac:dyDescent="0.5">
      <c r="B5" s="58"/>
      <c r="C5" s="91" t="s">
        <v>94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58"/>
      <c r="O5" s="58"/>
      <c r="P5" s="58"/>
      <c r="Q5" s="58"/>
      <c r="R5" s="58"/>
      <c r="S5" s="89"/>
      <c r="T5" s="89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242" t="s">
        <v>468</v>
      </c>
      <c r="BC5" s="242"/>
      <c r="BD5" s="242"/>
      <c r="BE5" s="242"/>
      <c r="BF5" s="242"/>
      <c r="BG5" s="242"/>
      <c r="BH5" s="242"/>
      <c r="BI5" s="242"/>
      <c r="BJ5" s="90"/>
    </row>
    <row r="6" spans="2:65" ht="35.25" x14ac:dyDescent="0.5">
      <c r="B6" s="58"/>
      <c r="C6" s="91" t="s">
        <v>95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58"/>
      <c r="O6" s="58"/>
      <c r="P6" s="58"/>
      <c r="Q6" s="58"/>
      <c r="R6" s="58"/>
      <c r="S6" s="89"/>
      <c r="T6" s="89"/>
      <c r="U6" s="92"/>
      <c r="V6" s="92"/>
      <c r="W6" s="385" t="s">
        <v>467</v>
      </c>
      <c r="X6" s="385"/>
      <c r="Y6" s="385"/>
      <c r="Z6" s="385"/>
      <c r="AA6" s="385"/>
      <c r="AB6" s="385"/>
      <c r="AC6" s="385"/>
      <c r="AD6" s="385"/>
      <c r="AE6" s="385"/>
      <c r="AF6" s="385"/>
      <c r="AG6" s="385"/>
      <c r="AH6" s="385"/>
      <c r="AI6" s="385"/>
      <c r="AJ6" s="385"/>
      <c r="AK6" s="385"/>
      <c r="AL6" s="385"/>
      <c r="AM6" s="385"/>
      <c r="AN6" s="385"/>
      <c r="AO6" s="385"/>
      <c r="AP6" s="385"/>
      <c r="AQ6" s="385"/>
      <c r="AR6" s="385"/>
      <c r="AS6" s="385"/>
      <c r="AT6" s="58"/>
      <c r="AU6" s="91"/>
      <c r="AV6" s="58"/>
      <c r="AW6" s="58"/>
      <c r="AX6" s="93"/>
      <c r="AY6" s="93"/>
      <c r="AZ6" s="93"/>
      <c r="BA6" s="93"/>
      <c r="BB6" s="92" t="s">
        <v>417</v>
      </c>
      <c r="BC6" s="133"/>
      <c r="BD6" s="133"/>
      <c r="BE6" s="133"/>
      <c r="BF6" s="133"/>
      <c r="BG6" s="91"/>
      <c r="BH6" s="91"/>
      <c r="BI6" s="91"/>
      <c r="BJ6" s="91"/>
      <c r="BK6"/>
      <c r="BL6"/>
      <c r="BM6"/>
    </row>
    <row r="7" spans="2:65" ht="30.6" customHeight="1" x14ac:dyDescent="0.5">
      <c r="B7" s="58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58"/>
      <c r="O7" s="58"/>
      <c r="P7" s="58"/>
      <c r="Q7" s="58"/>
      <c r="R7" s="78"/>
      <c r="S7" s="78"/>
      <c r="T7" s="78"/>
      <c r="U7" s="78"/>
      <c r="V7" s="78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  <c r="AN7" s="383"/>
      <c r="AO7" s="383"/>
      <c r="AP7" s="383"/>
      <c r="AQ7" s="383"/>
      <c r="AR7" s="383"/>
      <c r="AS7" s="383"/>
      <c r="AT7" s="132"/>
      <c r="AU7" s="78"/>
      <c r="AV7" s="132"/>
      <c r="AW7" s="132"/>
      <c r="AX7" s="94"/>
      <c r="AY7" s="94"/>
      <c r="AZ7" s="94"/>
      <c r="BA7" s="94"/>
      <c r="BB7" s="78" t="s">
        <v>418</v>
      </c>
      <c r="BC7" s="78"/>
      <c r="BD7" s="78"/>
      <c r="BE7" s="78"/>
      <c r="BF7" s="78"/>
      <c r="BG7" s="78"/>
      <c r="BH7" s="78"/>
      <c r="BI7" s="78"/>
      <c r="BJ7" s="91"/>
      <c r="BK7"/>
      <c r="BL7"/>
      <c r="BM7"/>
    </row>
    <row r="8" spans="2:65" ht="39" customHeight="1" x14ac:dyDescent="0.5">
      <c r="B8" s="58"/>
      <c r="C8" s="260" t="s">
        <v>398</v>
      </c>
      <c r="D8" s="260"/>
      <c r="E8" s="260"/>
      <c r="F8" s="260"/>
      <c r="G8" s="260"/>
      <c r="H8" s="260"/>
      <c r="I8" s="260"/>
      <c r="J8" s="260" t="s">
        <v>234</v>
      </c>
      <c r="K8" s="260"/>
      <c r="L8" s="260"/>
      <c r="M8" s="260"/>
      <c r="N8" s="260"/>
      <c r="O8" s="260"/>
      <c r="P8" s="260"/>
      <c r="Q8" s="58"/>
      <c r="R8" s="58"/>
      <c r="S8" s="95"/>
      <c r="T8" s="95"/>
      <c r="U8" s="95"/>
      <c r="V8" s="95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58"/>
      <c r="AR8" s="58"/>
      <c r="AS8" s="58"/>
      <c r="AT8" s="58"/>
      <c r="AU8" s="91"/>
      <c r="AV8" s="58"/>
      <c r="AW8" s="58"/>
      <c r="AX8" s="58"/>
      <c r="AY8" s="58"/>
      <c r="AZ8" s="58"/>
      <c r="BA8" s="58"/>
      <c r="BB8" s="93" t="s">
        <v>469</v>
      </c>
      <c r="BC8" s="93"/>
      <c r="BD8" s="93"/>
      <c r="BE8" s="93"/>
      <c r="BF8" s="93"/>
      <c r="BG8" s="93"/>
      <c r="BH8" s="93"/>
      <c r="BI8" s="93"/>
      <c r="BJ8" s="78"/>
      <c r="BK8" s="5"/>
      <c r="BL8" s="5"/>
      <c r="BM8" s="5"/>
    </row>
    <row r="9" spans="2:65" ht="33.75" customHeight="1" x14ac:dyDescent="0.5">
      <c r="B9" s="58"/>
      <c r="C9" s="384" t="s">
        <v>313</v>
      </c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58"/>
      <c r="P9" s="58"/>
      <c r="Q9" s="58"/>
      <c r="R9" s="58"/>
      <c r="S9" s="89"/>
      <c r="T9" s="89"/>
      <c r="U9" s="91" t="s">
        <v>138</v>
      </c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58"/>
      <c r="AR9" s="58"/>
      <c r="AS9" s="58"/>
      <c r="AT9" s="58"/>
      <c r="AU9" s="91"/>
      <c r="AV9" s="58"/>
      <c r="AW9" s="58"/>
      <c r="AX9" s="58"/>
      <c r="AY9" s="78"/>
      <c r="AZ9" s="78"/>
      <c r="BA9" s="78"/>
      <c r="BB9" s="384"/>
      <c r="BC9" s="384"/>
      <c r="BD9" s="384"/>
      <c r="BE9" s="384"/>
      <c r="BF9" s="384"/>
      <c r="BG9" s="384"/>
      <c r="BH9" s="384"/>
      <c r="BI9" s="384"/>
      <c r="BJ9" s="78"/>
      <c r="BK9" s="5"/>
      <c r="BL9" s="5"/>
      <c r="BM9" s="5"/>
    </row>
    <row r="10" spans="2:65" ht="27.75" customHeight="1" x14ac:dyDescent="0.5">
      <c r="B10" s="58"/>
      <c r="C10" s="385" t="s">
        <v>151</v>
      </c>
      <c r="D10" s="385"/>
      <c r="E10" s="385"/>
      <c r="F10" s="385"/>
      <c r="G10" s="385"/>
      <c r="H10" s="385"/>
      <c r="I10" s="385"/>
      <c r="J10" s="388">
        <v>2022</v>
      </c>
      <c r="K10" s="388"/>
      <c r="L10" s="388"/>
      <c r="M10" s="388"/>
      <c r="N10" s="388"/>
      <c r="O10" s="388"/>
      <c r="P10" s="58"/>
      <c r="Q10" s="58"/>
      <c r="R10" s="58"/>
      <c r="S10" s="89"/>
      <c r="T10" s="89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91"/>
      <c r="BB10" s="384" t="s">
        <v>470</v>
      </c>
      <c r="BC10" s="384"/>
      <c r="BD10" s="384"/>
      <c r="BE10" s="384"/>
      <c r="BF10" s="384"/>
      <c r="BG10" s="384"/>
      <c r="BH10" s="384"/>
      <c r="BI10" s="384"/>
      <c r="BJ10" s="91"/>
    </row>
    <row r="11" spans="2:65" ht="65.25" customHeight="1" x14ac:dyDescent="0.5">
      <c r="B11" s="58"/>
      <c r="C11" s="91" t="s">
        <v>102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58"/>
      <c r="O11" s="58"/>
      <c r="P11" s="58"/>
      <c r="Q11" s="58"/>
      <c r="R11" s="58"/>
      <c r="S11" s="89"/>
      <c r="T11" s="89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7"/>
      <c r="BC11" s="7"/>
      <c r="BD11" s="7"/>
      <c r="BE11" s="7"/>
      <c r="BF11" s="7"/>
      <c r="BG11" s="96"/>
      <c r="BH11" s="96"/>
      <c r="BI11" s="96"/>
      <c r="BJ11" s="90"/>
    </row>
    <row r="12" spans="2:65" ht="22.9" customHeight="1" x14ac:dyDescent="0.45">
      <c r="B12" s="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7"/>
      <c r="O12" s="7"/>
      <c r="P12" s="7"/>
      <c r="Q12" s="7"/>
      <c r="R12" s="7"/>
      <c r="S12" s="98"/>
      <c r="T12" s="98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7"/>
      <c r="AU12" s="7"/>
      <c r="AV12" s="7"/>
      <c r="AW12" s="7"/>
      <c r="AX12" s="7"/>
      <c r="AY12" s="7"/>
      <c r="AZ12" s="7"/>
      <c r="BA12" s="7"/>
      <c r="BB12" s="134"/>
      <c r="BC12" s="7"/>
      <c r="BD12" s="7"/>
      <c r="BE12" s="7"/>
      <c r="BF12" s="7"/>
      <c r="BG12" s="96"/>
      <c r="BH12" s="96"/>
      <c r="BI12" s="96"/>
      <c r="BJ12" s="96"/>
    </row>
    <row r="13" spans="2:65" ht="34.5" x14ac:dyDescent="0.45">
      <c r="B13" s="7"/>
      <c r="C13" s="389" t="s">
        <v>142</v>
      </c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389"/>
      <c r="Q13" s="389"/>
      <c r="R13" s="389"/>
      <c r="S13" s="99"/>
      <c r="T13" s="99"/>
      <c r="U13" s="7"/>
      <c r="V13" s="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100"/>
      <c r="AO13" s="97"/>
      <c r="AP13" s="390" t="s">
        <v>6</v>
      </c>
      <c r="AQ13" s="390"/>
      <c r="AR13" s="390"/>
      <c r="AS13" s="390"/>
      <c r="AT13" s="390"/>
      <c r="AU13" s="390"/>
      <c r="AV13" s="390"/>
      <c r="AW13" s="390"/>
      <c r="AX13" s="390"/>
      <c r="AY13" s="390"/>
      <c r="AZ13" s="390"/>
      <c r="BA13" s="390"/>
      <c r="BB13" s="390"/>
      <c r="BC13" s="390"/>
      <c r="BD13" s="390"/>
      <c r="BE13" s="390"/>
      <c r="BF13" s="390"/>
      <c r="BG13" s="390"/>
      <c r="BH13" s="390"/>
      <c r="BI13" s="390"/>
      <c r="BJ13" s="96"/>
    </row>
    <row r="14" spans="2:65" x14ac:dyDescent="0.3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98"/>
      <c r="T14" s="98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96"/>
      <c r="BH14" s="96"/>
      <c r="BI14" s="96"/>
      <c r="BJ14" s="96"/>
    </row>
    <row r="15" spans="2:65" ht="32.25" customHeight="1" x14ac:dyDescent="0.3">
      <c r="B15" s="382" t="s">
        <v>75</v>
      </c>
      <c r="C15" s="379" t="s">
        <v>87</v>
      </c>
      <c r="D15" s="379"/>
      <c r="E15" s="379"/>
      <c r="F15" s="379"/>
      <c r="G15" s="380" t="s">
        <v>473</v>
      </c>
      <c r="H15" s="379" t="s">
        <v>86</v>
      </c>
      <c r="I15" s="379"/>
      <c r="J15" s="379"/>
      <c r="K15" s="380" t="s">
        <v>474</v>
      </c>
      <c r="L15" s="379" t="s">
        <v>85</v>
      </c>
      <c r="M15" s="379"/>
      <c r="N15" s="379"/>
      <c r="O15" s="379"/>
      <c r="P15" s="379" t="s">
        <v>84</v>
      </c>
      <c r="Q15" s="379"/>
      <c r="R15" s="379"/>
      <c r="S15" s="379"/>
      <c r="T15" s="380" t="s">
        <v>475</v>
      </c>
      <c r="U15" s="379" t="s">
        <v>83</v>
      </c>
      <c r="V15" s="379"/>
      <c r="W15" s="379"/>
      <c r="X15" s="380" t="s">
        <v>476</v>
      </c>
      <c r="Y15" s="379" t="s">
        <v>82</v>
      </c>
      <c r="Z15" s="379"/>
      <c r="AA15" s="379"/>
      <c r="AB15" s="380" t="s">
        <v>477</v>
      </c>
      <c r="AC15" s="379" t="s">
        <v>81</v>
      </c>
      <c r="AD15" s="379"/>
      <c r="AE15" s="379"/>
      <c r="AF15" s="379"/>
      <c r="AG15" s="380" t="s">
        <v>478</v>
      </c>
      <c r="AH15" s="379" t="s">
        <v>80</v>
      </c>
      <c r="AI15" s="379"/>
      <c r="AJ15" s="379"/>
      <c r="AK15" s="380" t="s">
        <v>479</v>
      </c>
      <c r="AL15" s="379" t="s">
        <v>79</v>
      </c>
      <c r="AM15" s="379"/>
      <c r="AN15" s="379"/>
      <c r="AO15" s="379"/>
      <c r="AP15" s="379" t="s">
        <v>78</v>
      </c>
      <c r="AQ15" s="379"/>
      <c r="AR15" s="379"/>
      <c r="AS15" s="379"/>
      <c r="AT15" s="380" t="s">
        <v>480</v>
      </c>
      <c r="AU15" s="379" t="s">
        <v>77</v>
      </c>
      <c r="AV15" s="379"/>
      <c r="AW15" s="379"/>
      <c r="AX15" s="380" t="s">
        <v>481</v>
      </c>
      <c r="AY15" s="379" t="s">
        <v>76</v>
      </c>
      <c r="AZ15" s="379"/>
      <c r="BA15" s="379"/>
      <c r="BB15" s="381"/>
      <c r="BC15" s="382" t="s">
        <v>32</v>
      </c>
      <c r="BD15" s="382" t="s">
        <v>27</v>
      </c>
      <c r="BE15" s="382" t="s">
        <v>28</v>
      </c>
      <c r="BF15" s="382" t="s">
        <v>72</v>
      </c>
      <c r="BG15" s="382" t="s">
        <v>71</v>
      </c>
      <c r="BH15" s="382" t="s">
        <v>73</v>
      </c>
      <c r="BI15" s="382" t="s">
        <v>74</v>
      </c>
      <c r="BJ15" s="382" t="s">
        <v>5</v>
      </c>
    </row>
    <row r="16" spans="2:65" ht="328.5" customHeight="1" x14ac:dyDescent="0.3">
      <c r="B16" s="382"/>
      <c r="C16" s="101" t="s">
        <v>88</v>
      </c>
      <c r="D16" s="101" t="s">
        <v>37</v>
      </c>
      <c r="E16" s="101" t="s">
        <v>38</v>
      </c>
      <c r="F16" s="101" t="s">
        <v>39</v>
      </c>
      <c r="G16" s="379"/>
      <c r="H16" s="101" t="s">
        <v>40</v>
      </c>
      <c r="I16" s="101" t="s">
        <v>41</v>
      </c>
      <c r="J16" s="101" t="s">
        <v>42</v>
      </c>
      <c r="K16" s="379"/>
      <c r="L16" s="101" t="s">
        <v>43</v>
      </c>
      <c r="M16" s="101" t="s">
        <v>44</v>
      </c>
      <c r="N16" s="101" t="s">
        <v>45</v>
      </c>
      <c r="O16" s="101" t="s">
        <v>46</v>
      </c>
      <c r="P16" s="101" t="s">
        <v>36</v>
      </c>
      <c r="Q16" s="101" t="s">
        <v>37</v>
      </c>
      <c r="R16" s="101" t="s">
        <v>38</v>
      </c>
      <c r="S16" s="101" t="s">
        <v>39</v>
      </c>
      <c r="T16" s="379"/>
      <c r="U16" s="101" t="s">
        <v>47</v>
      </c>
      <c r="V16" s="101" t="s">
        <v>48</v>
      </c>
      <c r="W16" s="101" t="s">
        <v>49</v>
      </c>
      <c r="X16" s="379"/>
      <c r="Y16" s="101" t="s">
        <v>50</v>
      </c>
      <c r="Z16" s="101" t="s">
        <v>51</v>
      </c>
      <c r="AA16" s="101" t="s">
        <v>52</v>
      </c>
      <c r="AB16" s="379"/>
      <c r="AC16" s="101" t="s">
        <v>50</v>
      </c>
      <c r="AD16" s="101" t="s">
        <v>51</v>
      </c>
      <c r="AE16" s="101" t="s">
        <v>52</v>
      </c>
      <c r="AF16" s="101" t="s">
        <v>53</v>
      </c>
      <c r="AG16" s="379"/>
      <c r="AH16" s="101" t="s">
        <v>40</v>
      </c>
      <c r="AI16" s="101" t="s">
        <v>41</v>
      </c>
      <c r="AJ16" s="101" t="s">
        <v>42</v>
      </c>
      <c r="AK16" s="379"/>
      <c r="AL16" s="101" t="s">
        <v>54</v>
      </c>
      <c r="AM16" s="101" t="s">
        <v>55</v>
      </c>
      <c r="AN16" s="101" t="s">
        <v>56</v>
      </c>
      <c r="AO16" s="101" t="s">
        <v>57</v>
      </c>
      <c r="AP16" s="101" t="s">
        <v>36</v>
      </c>
      <c r="AQ16" s="101" t="s">
        <v>37</v>
      </c>
      <c r="AR16" s="101" t="s">
        <v>38</v>
      </c>
      <c r="AS16" s="101" t="s">
        <v>39</v>
      </c>
      <c r="AT16" s="379"/>
      <c r="AU16" s="101" t="s">
        <v>40</v>
      </c>
      <c r="AV16" s="101" t="s">
        <v>41</v>
      </c>
      <c r="AW16" s="101" t="s">
        <v>42</v>
      </c>
      <c r="AX16" s="379"/>
      <c r="AY16" s="101" t="s">
        <v>43</v>
      </c>
      <c r="AZ16" s="101" t="s">
        <v>44</v>
      </c>
      <c r="BA16" s="101" t="s">
        <v>45</v>
      </c>
      <c r="BB16" s="102" t="s">
        <v>58</v>
      </c>
      <c r="BC16" s="382"/>
      <c r="BD16" s="382"/>
      <c r="BE16" s="382"/>
      <c r="BF16" s="382"/>
      <c r="BG16" s="382"/>
      <c r="BH16" s="382"/>
      <c r="BI16" s="382"/>
      <c r="BJ16" s="382"/>
    </row>
    <row r="17" spans="2:62" ht="30" customHeight="1" x14ac:dyDescent="0.45">
      <c r="B17" s="103" t="s">
        <v>24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5"/>
      <c r="Q17" s="105"/>
      <c r="R17" s="105"/>
      <c r="S17" s="105"/>
      <c r="T17" s="106">
        <v>18</v>
      </c>
      <c r="U17" s="106" t="s">
        <v>0</v>
      </c>
      <c r="V17" s="106" t="s">
        <v>0</v>
      </c>
      <c r="W17" s="106" t="s">
        <v>0</v>
      </c>
      <c r="X17" s="105" t="s">
        <v>60</v>
      </c>
      <c r="Y17" s="105" t="s">
        <v>60</v>
      </c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6">
        <v>17</v>
      </c>
      <c r="AQ17" s="106" t="s">
        <v>0</v>
      </c>
      <c r="AR17" s="106" t="s">
        <v>0</v>
      </c>
      <c r="AS17" s="106" t="s">
        <v>0</v>
      </c>
      <c r="AT17" s="106" t="s">
        <v>0</v>
      </c>
      <c r="AU17" s="105" t="s">
        <v>1</v>
      </c>
      <c r="AV17" s="105" t="s">
        <v>1</v>
      </c>
      <c r="AW17" s="105" t="s">
        <v>60</v>
      </c>
      <c r="AX17" s="105" t="s">
        <v>60</v>
      </c>
      <c r="AY17" s="105" t="s">
        <v>60</v>
      </c>
      <c r="AZ17" s="105" t="s">
        <v>60</v>
      </c>
      <c r="BA17" s="105" t="s">
        <v>60</v>
      </c>
      <c r="BB17" s="105" t="s">
        <v>60</v>
      </c>
      <c r="BC17" s="105">
        <v>35</v>
      </c>
      <c r="BD17" s="105">
        <v>7</v>
      </c>
      <c r="BE17" s="105">
        <v>2</v>
      </c>
      <c r="BF17" s="105"/>
      <c r="BG17" s="105"/>
      <c r="BH17" s="105"/>
      <c r="BI17" s="105">
        <v>8</v>
      </c>
      <c r="BJ17" s="105">
        <f>SUM(BC17:BI17)</f>
        <v>52</v>
      </c>
    </row>
    <row r="18" spans="2:62" ht="30" customHeight="1" x14ac:dyDescent="0.45">
      <c r="B18" s="103" t="s">
        <v>25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5"/>
      <c r="Q18" s="105"/>
      <c r="R18" s="105"/>
      <c r="S18" s="105"/>
      <c r="T18" s="106">
        <v>18</v>
      </c>
      <c r="U18" s="106" t="s">
        <v>0</v>
      </c>
      <c r="V18" s="106" t="s">
        <v>0</v>
      </c>
      <c r="W18" s="106" t="s">
        <v>0</v>
      </c>
      <c r="X18" s="105" t="s">
        <v>60</v>
      </c>
      <c r="Y18" s="105" t="s">
        <v>60</v>
      </c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6">
        <v>17</v>
      </c>
      <c r="AQ18" s="106" t="s">
        <v>0</v>
      </c>
      <c r="AR18" s="106" t="s">
        <v>0</v>
      </c>
      <c r="AS18" s="106" t="s">
        <v>0</v>
      </c>
      <c r="AT18" s="106" t="s">
        <v>0</v>
      </c>
      <c r="AU18" s="105" t="s">
        <v>62</v>
      </c>
      <c r="AV18" s="105" t="s">
        <v>62</v>
      </c>
      <c r="AW18" s="105" t="s">
        <v>60</v>
      </c>
      <c r="AX18" s="105" t="s">
        <v>60</v>
      </c>
      <c r="AY18" s="105" t="s">
        <v>60</v>
      </c>
      <c r="AZ18" s="105" t="s">
        <v>60</v>
      </c>
      <c r="BA18" s="105" t="s">
        <v>60</v>
      </c>
      <c r="BB18" s="105" t="s">
        <v>60</v>
      </c>
      <c r="BC18" s="105">
        <v>35</v>
      </c>
      <c r="BD18" s="105">
        <v>7</v>
      </c>
      <c r="BE18" s="105"/>
      <c r="BF18" s="105">
        <v>2</v>
      </c>
      <c r="BG18" s="105"/>
      <c r="BH18" s="105"/>
      <c r="BI18" s="105">
        <v>8</v>
      </c>
      <c r="BJ18" s="105">
        <f t="shared" ref="BJ18:BJ20" si="0">SUM(BC18:BI18)</f>
        <v>52</v>
      </c>
    </row>
    <row r="19" spans="2:62" ht="30" customHeight="1" x14ac:dyDescent="0.45">
      <c r="B19" s="103" t="s">
        <v>26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5"/>
      <c r="Q19" s="105"/>
      <c r="R19" s="105"/>
      <c r="S19" s="105"/>
      <c r="T19" s="106">
        <v>18</v>
      </c>
      <c r="U19" s="106" t="s">
        <v>0</v>
      </c>
      <c r="V19" s="106" t="s">
        <v>0</v>
      </c>
      <c r="W19" s="106" t="s">
        <v>0</v>
      </c>
      <c r="X19" s="105" t="s">
        <v>60</v>
      </c>
      <c r="Y19" s="105" t="s">
        <v>60</v>
      </c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6"/>
      <c r="AP19" s="106">
        <v>17</v>
      </c>
      <c r="AQ19" s="106" t="s">
        <v>0</v>
      </c>
      <c r="AR19" s="106" t="s">
        <v>0</v>
      </c>
      <c r="AS19" s="106" t="s">
        <v>0</v>
      </c>
      <c r="AT19" s="106" t="s">
        <v>0</v>
      </c>
      <c r="AU19" s="105" t="s">
        <v>62</v>
      </c>
      <c r="AV19" s="105" t="s">
        <v>62</v>
      </c>
      <c r="AW19" s="105" t="s">
        <v>62</v>
      </c>
      <c r="AX19" s="105" t="s">
        <v>62</v>
      </c>
      <c r="AY19" s="105" t="s">
        <v>60</v>
      </c>
      <c r="AZ19" s="105" t="s">
        <v>60</v>
      </c>
      <c r="BA19" s="105" t="s">
        <v>60</v>
      </c>
      <c r="BB19" s="105" t="s">
        <v>60</v>
      </c>
      <c r="BC19" s="105">
        <v>35</v>
      </c>
      <c r="BD19" s="105">
        <v>7</v>
      </c>
      <c r="BE19" s="105"/>
      <c r="BF19" s="105">
        <v>4</v>
      </c>
      <c r="BG19" s="105"/>
      <c r="BH19" s="105"/>
      <c r="BI19" s="105">
        <v>6</v>
      </c>
      <c r="BJ19" s="105">
        <f t="shared" si="0"/>
        <v>52</v>
      </c>
    </row>
    <row r="20" spans="2:62" ht="30" customHeight="1" x14ac:dyDescent="0.45">
      <c r="B20" s="103" t="s">
        <v>149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5"/>
      <c r="Q20" s="105"/>
      <c r="R20" s="106">
        <v>16</v>
      </c>
      <c r="S20" s="106" t="s">
        <v>0</v>
      </c>
      <c r="T20" s="106" t="s">
        <v>0</v>
      </c>
      <c r="U20" s="106" t="s">
        <v>0</v>
      </c>
      <c r="V20" s="105" t="s">
        <v>60</v>
      </c>
      <c r="W20" s="105" t="s">
        <v>60</v>
      </c>
      <c r="X20" s="105" t="s">
        <v>62</v>
      </c>
      <c r="Y20" s="105" t="s">
        <v>62</v>
      </c>
      <c r="Z20" s="105" t="s">
        <v>62</v>
      </c>
      <c r="AA20" s="105" t="s">
        <v>62</v>
      </c>
      <c r="AB20" s="105" t="s">
        <v>62</v>
      </c>
      <c r="AC20" s="105" t="s">
        <v>62</v>
      </c>
      <c r="AD20" s="105" t="s">
        <v>62</v>
      </c>
      <c r="AE20" s="105" t="s">
        <v>62</v>
      </c>
      <c r="AF20" s="105" t="s">
        <v>62</v>
      </c>
      <c r="AG20" s="105" t="s">
        <v>62</v>
      </c>
      <c r="AH20" s="107" t="s">
        <v>90</v>
      </c>
      <c r="AI20" s="107" t="s">
        <v>90</v>
      </c>
      <c r="AJ20" s="107" t="s">
        <v>90</v>
      </c>
      <c r="AK20" s="107" t="s">
        <v>90</v>
      </c>
      <c r="AL20" s="107" t="s">
        <v>90</v>
      </c>
      <c r="AM20" s="107" t="s">
        <v>90</v>
      </c>
      <c r="AN20" s="107" t="s">
        <v>90</v>
      </c>
      <c r="AO20" s="107" t="s">
        <v>90</v>
      </c>
      <c r="AP20" s="107" t="s">
        <v>90</v>
      </c>
      <c r="AQ20" s="107" t="s">
        <v>90</v>
      </c>
      <c r="AR20" s="107" t="s">
        <v>64</v>
      </c>
      <c r="AS20" s="107" t="s">
        <v>64</v>
      </c>
      <c r="AT20" s="107" t="s">
        <v>64</v>
      </c>
      <c r="AU20" s="105"/>
      <c r="AV20" s="105"/>
      <c r="AW20" s="105"/>
      <c r="AX20" s="105"/>
      <c r="AY20" s="105"/>
      <c r="AZ20" s="105"/>
      <c r="BA20" s="105"/>
      <c r="BB20" s="102"/>
      <c r="BC20" s="105">
        <v>16</v>
      </c>
      <c r="BD20" s="105">
        <v>3</v>
      </c>
      <c r="BE20" s="105"/>
      <c r="BF20" s="105">
        <v>10</v>
      </c>
      <c r="BG20" s="105">
        <v>10</v>
      </c>
      <c r="BH20" s="105">
        <v>3</v>
      </c>
      <c r="BI20" s="105">
        <v>2</v>
      </c>
      <c r="BJ20" s="105">
        <f t="shared" si="0"/>
        <v>44</v>
      </c>
    </row>
    <row r="21" spans="2:62" ht="32.25" customHeight="1" x14ac:dyDescent="0.45"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05">
        <f>SUM(BC17:BC20)</f>
        <v>121</v>
      </c>
      <c r="BD21" s="105">
        <f t="shared" ref="BD21:BJ21" si="1">SUM(BD17:BD20)</f>
        <v>24</v>
      </c>
      <c r="BE21" s="105">
        <f t="shared" si="1"/>
        <v>2</v>
      </c>
      <c r="BF21" s="105">
        <f t="shared" si="1"/>
        <v>16</v>
      </c>
      <c r="BG21" s="105">
        <f t="shared" si="1"/>
        <v>10</v>
      </c>
      <c r="BH21" s="105">
        <v>3</v>
      </c>
      <c r="BI21" s="105">
        <f t="shared" si="1"/>
        <v>24</v>
      </c>
      <c r="BJ21" s="105">
        <f t="shared" si="1"/>
        <v>200</v>
      </c>
    </row>
    <row r="22" spans="2:62" ht="25.15" customHeight="1" x14ac:dyDescent="0.3"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2"/>
      <c r="T22" s="112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96"/>
      <c r="BH22" s="96"/>
      <c r="BI22" s="96"/>
      <c r="BJ22" s="96"/>
    </row>
    <row r="23" spans="2:62" ht="35.25" x14ac:dyDescent="0.5">
      <c r="B23" s="111"/>
      <c r="C23" s="113"/>
      <c r="D23" s="113" t="s">
        <v>7</v>
      </c>
      <c r="E23" s="113"/>
      <c r="F23" s="113"/>
      <c r="G23" s="113"/>
      <c r="H23" s="58"/>
      <c r="I23" s="114"/>
      <c r="J23" s="115" t="s">
        <v>91</v>
      </c>
      <c r="K23" s="113" t="s">
        <v>4</v>
      </c>
      <c r="L23" s="58"/>
      <c r="M23" s="58"/>
      <c r="N23" s="58"/>
      <c r="O23" s="113"/>
      <c r="P23" s="113"/>
      <c r="Q23" s="113"/>
      <c r="R23" s="113"/>
      <c r="S23" s="116"/>
      <c r="T23" s="117" t="s">
        <v>1</v>
      </c>
      <c r="U23" s="115" t="s">
        <v>91</v>
      </c>
      <c r="V23" s="113" t="s">
        <v>59</v>
      </c>
      <c r="W23" s="58"/>
      <c r="X23" s="113"/>
      <c r="Y23" s="113"/>
      <c r="Z23" s="113"/>
      <c r="AA23" s="113"/>
      <c r="AB23" s="113"/>
      <c r="AC23" s="113"/>
      <c r="AD23" s="113"/>
      <c r="AE23" s="58"/>
      <c r="AF23" s="118" t="s">
        <v>90</v>
      </c>
      <c r="AG23" s="115" t="s">
        <v>91</v>
      </c>
      <c r="AH23" s="113" t="s">
        <v>89</v>
      </c>
      <c r="AI23" s="113"/>
      <c r="AJ23" s="113"/>
      <c r="AK23" s="91"/>
      <c r="AL23" s="91"/>
      <c r="AM23" s="91"/>
      <c r="AN23" s="91"/>
      <c r="AO23" s="58"/>
      <c r="AP23" s="58"/>
      <c r="AQ23" s="58"/>
      <c r="AR23" s="119" t="s">
        <v>60</v>
      </c>
      <c r="AS23" s="115" t="s">
        <v>91</v>
      </c>
      <c r="AT23" s="113" t="s">
        <v>61</v>
      </c>
      <c r="AU23" s="58"/>
      <c r="AV23" s="120"/>
      <c r="AW23" s="120"/>
      <c r="AX23" s="7"/>
      <c r="AY23" s="7"/>
      <c r="AZ23" s="7"/>
      <c r="BA23" s="7"/>
      <c r="BB23" s="7"/>
      <c r="BC23" s="7"/>
      <c r="BD23" s="7"/>
      <c r="BE23" s="7"/>
      <c r="BF23" s="7"/>
      <c r="BG23" s="96"/>
      <c r="BH23" s="96"/>
      <c r="BI23" s="96"/>
      <c r="BJ23" s="96"/>
    </row>
    <row r="24" spans="2:62" ht="35.25" x14ac:dyDescent="0.5">
      <c r="B24" s="111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6"/>
      <c r="T24" s="116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58"/>
      <c r="AV24" s="120"/>
      <c r="AW24" s="120"/>
      <c r="AX24" s="7"/>
      <c r="AY24" s="7"/>
      <c r="AZ24" s="7"/>
      <c r="BA24" s="7"/>
      <c r="BB24" s="7"/>
      <c r="BC24" s="7"/>
      <c r="BD24" s="7"/>
      <c r="BE24" s="7"/>
      <c r="BF24" s="7"/>
      <c r="BG24" s="96"/>
      <c r="BH24" s="96"/>
      <c r="BI24" s="96"/>
      <c r="BJ24" s="96"/>
    </row>
    <row r="25" spans="2:62" ht="35.25" x14ac:dyDescent="0.5">
      <c r="B25" s="111"/>
      <c r="C25" s="113"/>
      <c r="D25" s="113"/>
      <c r="E25" s="113"/>
      <c r="F25" s="113"/>
      <c r="G25" s="113"/>
      <c r="H25" s="113"/>
      <c r="I25" s="121" t="s">
        <v>0</v>
      </c>
      <c r="J25" s="115" t="s">
        <v>91</v>
      </c>
      <c r="K25" s="113" t="s">
        <v>65</v>
      </c>
      <c r="L25" s="58"/>
      <c r="M25" s="58"/>
      <c r="N25" s="58"/>
      <c r="O25" s="113"/>
      <c r="P25" s="113"/>
      <c r="Q25" s="113"/>
      <c r="R25" s="113"/>
      <c r="S25" s="116"/>
      <c r="T25" s="119" t="s">
        <v>62</v>
      </c>
      <c r="U25" s="115" t="s">
        <v>91</v>
      </c>
      <c r="V25" s="113" t="s">
        <v>66</v>
      </c>
      <c r="W25" s="58"/>
      <c r="X25" s="113"/>
      <c r="Y25" s="113"/>
      <c r="Z25" s="113"/>
      <c r="AA25" s="113"/>
      <c r="AB25" s="113"/>
      <c r="AC25" s="113"/>
      <c r="AD25" s="113"/>
      <c r="AE25" s="58"/>
      <c r="AF25" s="118" t="s">
        <v>64</v>
      </c>
      <c r="AG25" s="115" t="s">
        <v>91</v>
      </c>
      <c r="AH25" s="113" t="s">
        <v>63</v>
      </c>
      <c r="AI25" s="113"/>
      <c r="AJ25" s="113"/>
      <c r="AK25" s="91"/>
      <c r="AL25" s="91"/>
      <c r="AM25" s="91"/>
      <c r="AN25" s="91"/>
      <c r="AO25" s="91"/>
      <c r="AP25" s="91"/>
      <c r="AQ25" s="58"/>
      <c r="AR25" s="58"/>
      <c r="AS25" s="58"/>
      <c r="AT25" s="58"/>
      <c r="AU25" s="58"/>
      <c r="AV25" s="7"/>
      <c r="AW25" s="120"/>
      <c r="AX25" s="7"/>
      <c r="AY25" s="7"/>
      <c r="AZ25" s="7"/>
      <c r="BA25" s="7"/>
      <c r="BB25" s="7"/>
      <c r="BC25" s="7"/>
      <c r="BD25" s="7"/>
      <c r="BE25" s="7"/>
      <c r="BF25" s="7"/>
      <c r="BG25" s="96"/>
      <c r="BH25" s="96"/>
      <c r="BI25" s="96"/>
      <c r="BJ25" s="96"/>
    </row>
    <row r="26" spans="2:62" ht="35.25" x14ac:dyDescent="0.5">
      <c r="B26" s="111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6"/>
      <c r="T26" s="116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58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96"/>
      <c r="BH26" s="96"/>
      <c r="BI26" s="96"/>
      <c r="BJ26" s="96"/>
    </row>
    <row r="27" spans="2:62" ht="23.25" x14ac:dyDescent="0.35">
      <c r="B27" s="111"/>
      <c r="C27" s="111"/>
      <c r="D27" s="111"/>
      <c r="E27" s="111"/>
      <c r="F27" s="111"/>
      <c r="G27" s="111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3"/>
      <c r="T27" s="123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96"/>
      <c r="BH27" s="96"/>
      <c r="BI27" s="96"/>
      <c r="BJ27" s="96"/>
    </row>
    <row r="28" spans="2:62" ht="46.5" customHeight="1" x14ac:dyDescent="0.5">
      <c r="B28" s="111"/>
      <c r="C28" s="111"/>
      <c r="D28" s="111"/>
      <c r="E28" s="111"/>
      <c r="F28" s="111"/>
      <c r="G28" s="111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3"/>
      <c r="T28" s="123"/>
      <c r="U28" s="122"/>
      <c r="V28" s="122"/>
      <c r="W28" s="122"/>
      <c r="X28" s="122"/>
      <c r="Y28" s="122"/>
      <c r="Z28" s="122"/>
      <c r="AA28" s="113"/>
      <c r="AB28" s="125" t="s">
        <v>35</v>
      </c>
      <c r="AC28" s="126"/>
      <c r="AD28" s="126"/>
      <c r="AE28" s="126"/>
      <c r="AF28" s="126"/>
      <c r="AG28" s="126"/>
      <c r="AH28" s="126"/>
      <c r="AI28" s="126"/>
      <c r="AJ28" s="126"/>
      <c r="AK28" s="95"/>
      <c r="AL28" s="124"/>
      <c r="AM28" s="124"/>
      <c r="AN28" s="124"/>
      <c r="AO28" s="124"/>
      <c r="AP28" s="124"/>
      <c r="AQ28" s="124"/>
      <c r="AR28" s="124"/>
      <c r="AS28" s="124"/>
      <c r="AT28" s="124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96"/>
      <c r="BH28" s="96"/>
      <c r="BI28" s="96"/>
      <c r="BJ28" s="96"/>
    </row>
    <row r="29" spans="2:62" ht="11.25" customHeight="1" thickBot="1" x14ac:dyDescent="0.35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2"/>
      <c r="T29" s="112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96"/>
      <c r="BH29" s="96"/>
      <c r="BI29" s="96"/>
      <c r="BJ29" s="96"/>
    </row>
    <row r="30" spans="2:62" ht="32.450000000000003" customHeight="1" thickBot="1" x14ac:dyDescent="0.35">
      <c r="B30" s="214" t="s">
        <v>96</v>
      </c>
      <c r="C30" s="224" t="s">
        <v>109</v>
      </c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6"/>
      <c r="Q30" s="233" t="s">
        <v>8</v>
      </c>
      <c r="R30" s="234"/>
      <c r="S30" s="233" t="s">
        <v>9</v>
      </c>
      <c r="T30" s="235"/>
      <c r="U30" s="236" t="s">
        <v>10</v>
      </c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237"/>
      <c r="AG30" s="238" t="s">
        <v>34</v>
      </c>
      <c r="AH30" s="239"/>
      <c r="AI30" s="239"/>
      <c r="AJ30" s="239"/>
      <c r="AK30" s="239"/>
      <c r="AL30" s="239"/>
      <c r="AM30" s="239"/>
      <c r="AN30" s="239"/>
      <c r="AO30" s="239"/>
      <c r="AP30" s="239"/>
      <c r="AQ30" s="239"/>
      <c r="AR30" s="239"/>
      <c r="AS30" s="239"/>
      <c r="AT30" s="239"/>
      <c r="AU30" s="239"/>
      <c r="AV30" s="239"/>
      <c r="AW30" s="239"/>
      <c r="AX30" s="239"/>
      <c r="AY30" s="239"/>
      <c r="AZ30" s="239"/>
      <c r="BA30" s="239"/>
      <c r="BB30" s="239"/>
      <c r="BC30" s="239"/>
      <c r="BD30" s="240"/>
      <c r="BE30" s="208" t="s">
        <v>23</v>
      </c>
      <c r="BF30" s="209"/>
      <c r="BG30" s="217" t="s">
        <v>97</v>
      </c>
      <c r="BH30" s="217"/>
      <c r="BI30" s="217"/>
      <c r="BJ30" s="218"/>
    </row>
    <row r="31" spans="2:62" ht="32.450000000000003" customHeight="1" thickBot="1" x14ac:dyDescent="0.35">
      <c r="B31" s="215"/>
      <c r="C31" s="227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9"/>
      <c r="Q31" s="203"/>
      <c r="R31" s="198"/>
      <c r="S31" s="203"/>
      <c r="T31" s="204"/>
      <c r="U31" s="246" t="s">
        <v>5</v>
      </c>
      <c r="V31" s="198"/>
      <c r="W31" s="203" t="s">
        <v>11</v>
      </c>
      <c r="X31" s="248"/>
      <c r="Y31" s="250" t="s">
        <v>12</v>
      </c>
      <c r="Z31" s="251"/>
      <c r="AA31" s="251"/>
      <c r="AB31" s="251"/>
      <c r="AC31" s="251"/>
      <c r="AD31" s="251"/>
      <c r="AE31" s="251"/>
      <c r="AF31" s="252"/>
      <c r="AG31" s="223" t="s">
        <v>14</v>
      </c>
      <c r="AH31" s="192"/>
      <c r="AI31" s="192"/>
      <c r="AJ31" s="192"/>
      <c r="AK31" s="192"/>
      <c r="AL31" s="193"/>
      <c r="AM31" s="223" t="s">
        <v>15</v>
      </c>
      <c r="AN31" s="192"/>
      <c r="AO31" s="192"/>
      <c r="AP31" s="192"/>
      <c r="AQ31" s="192"/>
      <c r="AR31" s="193"/>
      <c r="AS31" s="223" t="s">
        <v>16</v>
      </c>
      <c r="AT31" s="192"/>
      <c r="AU31" s="192"/>
      <c r="AV31" s="192"/>
      <c r="AW31" s="192"/>
      <c r="AX31" s="193"/>
      <c r="AY31" s="223" t="s">
        <v>152</v>
      </c>
      <c r="AZ31" s="192"/>
      <c r="BA31" s="192"/>
      <c r="BB31" s="192"/>
      <c r="BC31" s="192"/>
      <c r="BD31" s="193"/>
      <c r="BE31" s="210"/>
      <c r="BF31" s="211"/>
      <c r="BG31" s="219"/>
      <c r="BH31" s="219"/>
      <c r="BI31" s="219"/>
      <c r="BJ31" s="220"/>
    </row>
    <row r="32" spans="2:62" ht="76.900000000000006" customHeight="1" thickBot="1" x14ac:dyDescent="0.35">
      <c r="B32" s="215"/>
      <c r="C32" s="227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9"/>
      <c r="Q32" s="203"/>
      <c r="R32" s="198"/>
      <c r="S32" s="203"/>
      <c r="T32" s="204"/>
      <c r="U32" s="246"/>
      <c r="V32" s="198"/>
      <c r="W32" s="203"/>
      <c r="X32" s="248"/>
      <c r="Y32" s="197" t="s">
        <v>13</v>
      </c>
      <c r="Z32" s="198"/>
      <c r="AA32" s="201" t="s">
        <v>98</v>
      </c>
      <c r="AB32" s="198"/>
      <c r="AC32" s="201" t="s">
        <v>99</v>
      </c>
      <c r="AD32" s="198"/>
      <c r="AE32" s="203" t="s">
        <v>70</v>
      </c>
      <c r="AF32" s="204"/>
      <c r="AG32" s="191" t="s">
        <v>187</v>
      </c>
      <c r="AH32" s="192"/>
      <c r="AI32" s="193"/>
      <c r="AJ32" s="191" t="s">
        <v>188</v>
      </c>
      <c r="AK32" s="192"/>
      <c r="AL32" s="193"/>
      <c r="AM32" s="191" t="s">
        <v>189</v>
      </c>
      <c r="AN32" s="192"/>
      <c r="AO32" s="193"/>
      <c r="AP32" s="191" t="s">
        <v>190</v>
      </c>
      <c r="AQ32" s="192"/>
      <c r="AR32" s="193"/>
      <c r="AS32" s="191" t="s">
        <v>191</v>
      </c>
      <c r="AT32" s="192"/>
      <c r="AU32" s="193"/>
      <c r="AV32" s="191" t="s">
        <v>192</v>
      </c>
      <c r="AW32" s="192"/>
      <c r="AX32" s="193"/>
      <c r="AY32" s="191" t="s">
        <v>233</v>
      </c>
      <c r="AZ32" s="192"/>
      <c r="BA32" s="193"/>
      <c r="BB32" s="194" t="s">
        <v>153</v>
      </c>
      <c r="BC32" s="195"/>
      <c r="BD32" s="196"/>
      <c r="BE32" s="210"/>
      <c r="BF32" s="211"/>
      <c r="BG32" s="219"/>
      <c r="BH32" s="219"/>
      <c r="BI32" s="219"/>
      <c r="BJ32" s="220"/>
    </row>
    <row r="33" spans="2:69" ht="186" customHeight="1" thickBot="1" x14ac:dyDescent="0.35">
      <c r="B33" s="216"/>
      <c r="C33" s="230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2"/>
      <c r="Q33" s="202"/>
      <c r="R33" s="200"/>
      <c r="S33" s="202"/>
      <c r="T33" s="199"/>
      <c r="U33" s="247"/>
      <c r="V33" s="200"/>
      <c r="W33" s="202"/>
      <c r="X33" s="249"/>
      <c r="Y33" s="199"/>
      <c r="Z33" s="200"/>
      <c r="AA33" s="202"/>
      <c r="AB33" s="200"/>
      <c r="AC33" s="202"/>
      <c r="AD33" s="200"/>
      <c r="AE33" s="202"/>
      <c r="AF33" s="199"/>
      <c r="AG33" s="135" t="s">
        <v>3</v>
      </c>
      <c r="AH33" s="136" t="s">
        <v>17</v>
      </c>
      <c r="AI33" s="137" t="s">
        <v>18</v>
      </c>
      <c r="AJ33" s="135" t="s">
        <v>3</v>
      </c>
      <c r="AK33" s="136" t="s">
        <v>17</v>
      </c>
      <c r="AL33" s="137" t="s">
        <v>18</v>
      </c>
      <c r="AM33" s="135" t="s">
        <v>3</v>
      </c>
      <c r="AN33" s="136" t="s">
        <v>17</v>
      </c>
      <c r="AO33" s="137" t="s">
        <v>18</v>
      </c>
      <c r="AP33" s="135" t="s">
        <v>3</v>
      </c>
      <c r="AQ33" s="136" t="s">
        <v>17</v>
      </c>
      <c r="AR33" s="137" t="s">
        <v>18</v>
      </c>
      <c r="AS33" s="135" t="s">
        <v>3</v>
      </c>
      <c r="AT33" s="136" t="s">
        <v>17</v>
      </c>
      <c r="AU33" s="137" t="s">
        <v>18</v>
      </c>
      <c r="AV33" s="138" t="s">
        <v>3</v>
      </c>
      <c r="AW33" s="139" t="s">
        <v>17</v>
      </c>
      <c r="AX33" s="140" t="s">
        <v>18</v>
      </c>
      <c r="AY33" s="135" t="s">
        <v>3</v>
      </c>
      <c r="AZ33" s="136" t="s">
        <v>17</v>
      </c>
      <c r="BA33" s="137" t="s">
        <v>18</v>
      </c>
      <c r="BB33" s="135" t="s">
        <v>3</v>
      </c>
      <c r="BC33" s="136" t="s">
        <v>17</v>
      </c>
      <c r="BD33" s="137" t="s">
        <v>18</v>
      </c>
      <c r="BE33" s="212"/>
      <c r="BF33" s="213"/>
      <c r="BG33" s="221"/>
      <c r="BH33" s="221"/>
      <c r="BI33" s="221"/>
      <c r="BJ33" s="222"/>
    </row>
    <row r="34" spans="2:69" ht="37.5" customHeight="1" thickBot="1" x14ac:dyDescent="0.4">
      <c r="B34" s="51" t="s">
        <v>19</v>
      </c>
      <c r="C34" s="352" t="s">
        <v>110</v>
      </c>
      <c r="D34" s="353"/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4"/>
      <c r="Q34" s="183">
        <f>COUNTA(Q35:R55,Q60:R66)</f>
        <v>17</v>
      </c>
      <c r="R34" s="185"/>
      <c r="S34" s="183">
        <f>COUNTA(S35:T55,S60:T66)+1</f>
        <v>8</v>
      </c>
      <c r="T34" s="185"/>
      <c r="U34" s="236">
        <f>SUM(U35:V55,U60:V66)</f>
        <v>3532</v>
      </c>
      <c r="V34" s="185"/>
      <c r="W34" s="184">
        <f t="shared" ref="W34" si="2">SUM(W35:X55,W60:X66)</f>
        <v>1676</v>
      </c>
      <c r="X34" s="185"/>
      <c r="Y34" s="236">
        <f t="shared" ref="Y34" si="3">SUM(Y35:Z55,Y60:Z66)</f>
        <v>732</v>
      </c>
      <c r="Z34" s="185"/>
      <c r="AA34" s="183">
        <f t="shared" ref="AA34" si="4">SUM(AA35:AB55,AA60:AB66)</f>
        <v>192</v>
      </c>
      <c r="AB34" s="185"/>
      <c r="AC34" s="183">
        <f t="shared" ref="AC34" si="5">SUM(AC35:AD55,AC60:AD66)</f>
        <v>542</v>
      </c>
      <c r="AD34" s="185"/>
      <c r="AE34" s="184">
        <f t="shared" ref="AE34" si="6">SUM(AE35:AF55,AE60:AF66)</f>
        <v>210</v>
      </c>
      <c r="AF34" s="185"/>
      <c r="AG34" s="51">
        <f>SUM(AG35:AG55,AG60:AG66)</f>
        <v>560</v>
      </c>
      <c r="AH34" s="52">
        <f t="shared" ref="AH34:AX34" si="7">SUM(AH35:AH55,AH60:AH66)</f>
        <v>294</v>
      </c>
      <c r="AI34" s="87">
        <f t="shared" si="7"/>
        <v>15</v>
      </c>
      <c r="AJ34" s="51">
        <f t="shared" si="7"/>
        <v>768</v>
      </c>
      <c r="AK34" s="52">
        <f t="shared" si="7"/>
        <v>346</v>
      </c>
      <c r="AL34" s="87">
        <f t="shared" si="7"/>
        <v>21</v>
      </c>
      <c r="AM34" s="51">
        <f t="shared" si="7"/>
        <v>470</v>
      </c>
      <c r="AN34" s="52">
        <f t="shared" si="7"/>
        <v>178</v>
      </c>
      <c r="AO34" s="87">
        <f t="shared" si="7"/>
        <v>13</v>
      </c>
      <c r="AP34" s="51">
        <f t="shared" si="7"/>
        <v>458</v>
      </c>
      <c r="AQ34" s="52">
        <f t="shared" si="7"/>
        <v>202</v>
      </c>
      <c r="AR34" s="87">
        <f t="shared" si="7"/>
        <v>12</v>
      </c>
      <c r="AS34" s="51">
        <f t="shared" si="7"/>
        <v>672</v>
      </c>
      <c r="AT34" s="52">
        <f t="shared" si="7"/>
        <v>364</v>
      </c>
      <c r="AU34" s="87">
        <f t="shared" si="7"/>
        <v>18</v>
      </c>
      <c r="AV34" s="51">
        <f t="shared" si="7"/>
        <v>604</v>
      </c>
      <c r="AW34" s="87">
        <f t="shared" si="7"/>
        <v>292</v>
      </c>
      <c r="AX34" s="86">
        <f t="shared" si="7"/>
        <v>16</v>
      </c>
      <c r="AY34" s="68"/>
      <c r="AZ34" s="53"/>
      <c r="BA34" s="54"/>
      <c r="BB34" s="68"/>
      <c r="BC34" s="53"/>
      <c r="BD34" s="143"/>
      <c r="BE34" s="184">
        <f t="shared" ref="BE34" si="8">SUM(BE35:BF55,BE60:BF66)</f>
        <v>95</v>
      </c>
      <c r="BF34" s="185"/>
      <c r="BG34" s="236"/>
      <c r="BH34" s="184"/>
      <c r="BI34" s="184"/>
      <c r="BJ34" s="237"/>
      <c r="BL34" s="8">
        <f>AG34+AJ34+AM34+AP34+AS34+AV34+AY34</f>
        <v>3532</v>
      </c>
      <c r="BM34" s="9">
        <f>AH34+AK34+AN34+AQ34+AT34+AW34+AZ34+BC34</f>
        <v>1676</v>
      </c>
      <c r="BN34" s="10">
        <f>AI34+AL34+AO34+AR34+AU34+AX34+BA34</f>
        <v>95</v>
      </c>
      <c r="BO34" s="11"/>
      <c r="BP34" s="10">
        <f>SUM(Y34:AF34)</f>
        <v>1676</v>
      </c>
      <c r="BQ34" s="11"/>
    </row>
    <row r="35" spans="2:69" ht="42.75" customHeight="1" x14ac:dyDescent="0.35">
      <c r="B35" s="28" t="s">
        <v>100</v>
      </c>
      <c r="C35" s="368" t="s">
        <v>166</v>
      </c>
      <c r="D35" s="369"/>
      <c r="E35" s="369"/>
      <c r="F35" s="369"/>
      <c r="G35" s="369"/>
      <c r="H35" s="369"/>
      <c r="I35" s="369"/>
      <c r="J35" s="369"/>
      <c r="K35" s="369"/>
      <c r="L35" s="369"/>
      <c r="M35" s="369"/>
      <c r="N35" s="369"/>
      <c r="O35" s="369"/>
      <c r="P35" s="370"/>
      <c r="Q35" s="152"/>
      <c r="R35" s="146"/>
      <c r="S35" s="152"/>
      <c r="T35" s="145"/>
      <c r="U35" s="144"/>
      <c r="V35" s="145"/>
      <c r="W35" s="332"/>
      <c r="X35" s="333"/>
      <c r="Y35" s="374"/>
      <c r="Z35" s="375"/>
      <c r="AA35" s="152"/>
      <c r="AB35" s="146"/>
      <c r="AC35" s="152"/>
      <c r="AD35" s="146"/>
      <c r="AE35" s="152"/>
      <c r="AF35" s="145"/>
      <c r="AG35" s="38"/>
      <c r="AH35" s="83"/>
      <c r="AI35" s="84"/>
      <c r="AJ35" s="38"/>
      <c r="AK35" s="83"/>
      <c r="AL35" s="84"/>
      <c r="AM35" s="38"/>
      <c r="AN35" s="83"/>
      <c r="AO35" s="85"/>
      <c r="AP35" s="40"/>
      <c r="AQ35" s="41"/>
      <c r="AR35" s="43"/>
      <c r="AS35" s="80"/>
      <c r="AT35" s="83"/>
      <c r="AU35" s="84"/>
      <c r="AV35" s="38"/>
      <c r="AW35" s="83"/>
      <c r="AX35" s="84"/>
      <c r="AY35" s="38"/>
      <c r="AZ35" s="83"/>
      <c r="BA35" s="84"/>
      <c r="BB35" s="38"/>
      <c r="BC35" s="83"/>
      <c r="BD35" s="84"/>
      <c r="BE35" s="177"/>
      <c r="BF35" s="178"/>
      <c r="BG35" s="156"/>
      <c r="BH35" s="157"/>
      <c r="BI35" s="157"/>
      <c r="BJ35" s="158"/>
      <c r="BL35" s="10">
        <f t="shared" ref="BL35:BL106" si="9">AG35+AJ35+AM35+AP35+AS35+AV35+AY35</f>
        <v>0</v>
      </c>
      <c r="BM35" s="12">
        <f t="shared" ref="BM35:BM106" si="10">AH35+AK35+AN35+AQ35+AT35+AW35+AZ35+BC35</f>
        <v>0</v>
      </c>
      <c r="BN35" s="10">
        <f t="shared" ref="BN35:BN106" si="11">AI35+AL35+AO35+AR35+AU35+AX35+BA35</f>
        <v>0</v>
      </c>
      <c r="BO35" s="11"/>
      <c r="BP35" s="10">
        <f t="shared" ref="BP35:BP112" si="12">SUM(Y35:AF35)</f>
        <v>0</v>
      </c>
      <c r="BQ35" s="11"/>
    </row>
    <row r="36" spans="2:69" ht="36.75" customHeight="1" x14ac:dyDescent="0.3">
      <c r="B36" s="50" t="s">
        <v>113</v>
      </c>
      <c r="C36" s="162" t="s">
        <v>419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4"/>
      <c r="Q36" s="152">
        <v>1</v>
      </c>
      <c r="R36" s="146"/>
      <c r="S36" s="98"/>
      <c r="T36" s="98"/>
      <c r="U36" s="144">
        <v>108</v>
      </c>
      <c r="V36" s="146"/>
      <c r="W36" s="152">
        <v>54</v>
      </c>
      <c r="X36" s="153"/>
      <c r="Y36" s="145">
        <v>34</v>
      </c>
      <c r="Z36" s="146"/>
      <c r="AA36" s="152"/>
      <c r="AB36" s="146"/>
      <c r="AC36" s="152"/>
      <c r="AD36" s="146"/>
      <c r="AE36" s="152">
        <v>20</v>
      </c>
      <c r="AF36" s="145"/>
      <c r="AG36" s="23">
        <v>108</v>
      </c>
      <c r="AH36" s="24">
        <v>54</v>
      </c>
      <c r="AI36" s="25">
        <v>3</v>
      </c>
      <c r="AJ36" s="23"/>
      <c r="AK36" s="24"/>
      <c r="AL36" s="25"/>
      <c r="AM36" s="23"/>
      <c r="AN36" s="24"/>
      <c r="AO36" s="73"/>
      <c r="AP36" s="23"/>
      <c r="AQ36" s="24"/>
      <c r="AR36" s="25"/>
      <c r="AS36" s="74"/>
      <c r="AT36" s="24"/>
      <c r="AU36" s="25"/>
      <c r="AV36" s="23"/>
      <c r="AW36" s="24"/>
      <c r="AX36" s="25"/>
      <c r="AY36" s="23"/>
      <c r="AZ36" s="24"/>
      <c r="BA36" s="25"/>
      <c r="BB36" s="23"/>
      <c r="BC36" s="24"/>
      <c r="BD36" s="25"/>
      <c r="BE36" s="177">
        <f t="shared" ref="BE36" si="13">AI36+AL36+AO36+AR36+AU36+AX36+BA36+BD36</f>
        <v>3</v>
      </c>
      <c r="BF36" s="178"/>
      <c r="BG36" s="157" t="s">
        <v>185</v>
      </c>
      <c r="BH36" s="157"/>
      <c r="BI36" s="157"/>
      <c r="BJ36" s="158"/>
      <c r="BL36" s="47">
        <f t="shared" si="9"/>
        <v>108</v>
      </c>
      <c r="BM36" s="48">
        <f t="shared" si="10"/>
        <v>54</v>
      </c>
      <c r="BN36" s="47">
        <f t="shared" si="11"/>
        <v>3</v>
      </c>
      <c r="BP36" s="49">
        <f t="shared" ref="BP36:BP41" si="14">Y36+AA36+AC36+AE36</f>
        <v>54</v>
      </c>
    </row>
    <row r="37" spans="2:69" ht="30" customHeight="1" x14ac:dyDescent="0.3">
      <c r="B37" s="50" t="s">
        <v>114</v>
      </c>
      <c r="C37" s="162" t="s">
        <v>156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4"/>
      <c r="Q37" s="152">
        <v>2</v>
      </c>
      <c r="R37" s="146"/>
      <c r="S37" s="152"/>
      <c r="T37" s="145"/>
      <c r="U37" s="144">
        <v>108</v>
      </c>
      <c r="V37" s="146"/>
      <c r="W37" s="152">
        <v>54</v>
      </c>
      <c r="X37" s="153"/>
      <c r="Y37" s="145">
        <v>28</v>
      </c>
      <c r="Z37" s="146"/>
      <c r="AA37" s="152"/>
      <c r="AB37" s="146"/>
      <c r="AC37" s="152"/>
      <c r="AD37" s="146"/>
      <c r="AE37" s="152">
        <v>26</v>
      </c>
      <c r="AF37" s="145"/>
      <c r="AG37" s="23"/>
      <c r="AH37" s="24"/>
      <c r="AI37" s="25"/>
      <c r="AJ37" s="23">
        <v>108</v>
      </c>
      <c r="AK37" s="24">
        <v>54</v>
      </c>
      <c r="AL37" s="25">
        <v>3</v>
      </c>
      <c r="AM37" s="23"/>
      <c r="AN37" s="24"/>
      <c r="AO37" s="73"/>
      <c r="AP37" s="23"/>
      <c r="AQ37" s="24"/>
      <c r="AR37" s="25"/>
      <c r="AS37" s="74"/>
      <c r="AT37" s="24"/>
      <c r="AU37" s="25"/>
      <c r="AV37" s="23"/>
      <c r="AW37" s="24"/>
      <c r="AX37" s="25"/>
      <c r="AY37" s="23"/>
      <c r="AZ37" s="24"/>
      <c r="BA37" s="25"/>
      <c r="BB37" s="23"/>
      <c r="BC37" s="24"/>
      <c r="BD37" s="25"/>
      <c r="BE37" s="177">
        <f>AI37+AL37+AO37+AR37+AU37+AX37+BA37+BD37</f>
        <v>3</v>
      </c>
      <c r="BF37" s="178"/>
      <c r="BG37" s="156" t="s">
        <v>420</v>
      </c>
      <c r="BH37" s="157"/>
      <c r="BI37" s="157"/>
      <c r="BJ37" s="158"/>
      <c r="BL37" s="47">
        <f t="shared" si="9"/>
        <v>108</v>
      </c>
      <c r="BM37" s="48">
        <f t="shared" si="10"/>
        <v>54</v>
      </c>
      <c r="BN37" s="47">
        <f t="shared" si="11"/>
        <v>3</v>
      </c>
      <c r="BP37" s="49">
        <f t="shared" si="14"/>
        <v>54</v>
      </c>
    </row>
    <row r="38" spans="2:69" ht="36" customHeight="1" x14ac:dyDescent="0.3">
      <c r="B38" s="30" t="s">
        <v>111</v>
      </c>
      <c r="C38" s="188" t="s">
        <v>164</v>
      </c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90"/>
      <c r="Q38" s="152">
        <v>2</v>
      </c>
      <c r="R38" s="146"/>
      <c r="S38" s="152">
        <v>1</v>
      </c>
      <c r="T38" s="145"/>
      <c r="U38" s="144">
        <v>324</v>
      </c>
      <c r="V38" s="146"/>
      <c r="W38" s="152">
        <v>150</v>
      </c>
      <c r="X38" s="153"/>
      <c r="Y38" s="145"/>
      <c r="Z38" s="146"/>
      <c r="AA38" s="152"/>
      <c r="AB38" s="146"/>
      <c r="AC38" s="152">
        <v>150</v>
      </c>
      <c r="AD38" s="146"/>
      <c r="AE38" s="152"/>
      <c r="AF38" s="145"/>
      <c r="AG38" s="23">
        <v>108</v>
      </c>
      <c r="AH38" s="24">
        <v>68</v>
      </c>
      <c r="AI38" s="25">
        <v>3</v>
      </c>
      <c r="AJ38" s="23">
        <v>216</v>
      </c>
      <c r="AK38" s="24">
        <v>82</v>
      </c>
      <c r="AL38" s="25">
        <v>6</v>
      </c>
      <c r="AM38" s="23"/>
      <c r="AN38" s="24"/>
      <c r="AO38" s="73"/>
      <c r="AP38" s="23"/>
      <c r="AQ38" s="24"/>
      <c r="AR38" s="25"/>
      <c r="AS38" s="74"/>
      <c r="AT38" s="24"/>
      <c r="AU38" s="25"/>
      <c r="AV38" s="23"/>
      <c r="AW38" s="24"/>
      <c r="AX38" s="25"/>
      <c r="AY38" s="23"/>
      <c r="AZ38" s="24"/>
      <c r="BA38" s="25"/>
      <c r="BB38" s="23"/>
      <c r="BC38" s="24"/>
      <c r="BD38" s="25"/>
      <c r="BE38" s="177">
        <f t="shared" ref="BE38:BE55" si="15">AI38+AL38+AO38+AR38+AU38+AX38+BA38+BD38</f>
        <v>9</v>
      </c>
      <c r="BF38" s="178"/>
      <c r="BG38" s="171" t="s">
        <v>128</v>
      </c>
      <c r="BH38" s="172"/>
      <c r="BI38" s="172"/>
      <c r="BJ38" s="173"/>
      <c r="BL38" s="47">
        <f t="shared" si="9"/>
        <v>324</v>
      </c>
      <c r="BM38" s="48">
        <f t="shared" si="10"/>
        <v>150</v>
      </c>
      <c r="BN38" s="47">
        <f t="shared" si="11"/>
        <v>9</v>
      </c>
      <c r="BP38" s="49">
        <f t="shared" si="14"/>
        <v>150</v>
      </c>
    </row>
    <row r="39" spans="2:69" ht="40.5" customHeight="1" x14ac:dyDescent="0.3">
      <c r="B39" s="28" t="s">
        <v>112</v>
      </c>
      <c r="C39" s="188" t="s">
        <v>205</v>
      </c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90"/>
      <c r="Q39" s="152">
        <v>2</v>
      </c>
      <c r="R39" s="146"/>
      <c r="S39" s="152">
        <v>1</v>
      </c>
      <c r="T39" s="145"/>
      <c r="U39" s="144">
        <v>310</v>
      </c>
      <c r="V39" s="146"/>
      <c r="W39" s="152">
        <v>132</v>
      </c>
      <c r="X39" s="153"/>
      <c r="Y39" s="145">
        <v>44</v>
      </c>
      <c r="Z39" s="146"/>
      <c r="AA39" s="152">
        <v>88</v>
      </c>
      <c r="AB39" s="146"/>
      <c r="AC39" s="152"/>
      <c r="AD39" s="146"/>
      <c r="AE39" s="152"/>
      <c r="AF39" s="145"/>
      <c r="AG39" s="23">
        <v>108</v>
      </c>
      <c r="AH39" s="24">
        <v>52</v>
      </c>
      <c r="AI39" s="25">
        <v>3</v>
      </c>
      <c r="AJ39" s="23">
        <v>202</v>
      </c>
      <c r="AK39" s="24">
        <v>80</v>
      </c>
      <c r="AL39" s="25">
        <v>6</v>
      </c>
      <c r="AM39" s="23"/>
      <c r="AN39" s="24"/>
      <c r="AO39" s="73"/>
      <c r="AP39" s="23"/>
      <c r="AQ39" s="24"/>
      <c r="AR39" s="25"/>
      <c r="AS39" s="74"/>
      <c r="AT39" s="24"/>
      <c r="AU39" s="25"/>
      <c r="AV39" s="23"/>
      <c r="AW39" s="24"/>
      <c r="AX39" s="25"/>
      <c r="AY39" s="23"/>
      <c r="AZ39" s="24"/>
      <c r="BA39" s="25"/>
      <c r="BB39" s="23"/>
      <c r="BC39" s="24"/>
      <c r="BD39" s="25"/>
      <c r="BE39" s="177">
        <f t="shared" si="15"/>
        <v>9</v>
      </c>
      <c r="BF39" s="178"/>
      <c r="BG39" s="171" t="s">
        <v>120</v>
      </c>
      <c r="BH39" s="172"/>
      <c r="BI39" s="172"/>
      <c r="BJ39" s="173"/>
      <c r="BL39" s="47">
        <f t="shared" si="9"/>
        <v>310</v>
      </c>
      <c r="BM39" s="48">
        <f t="shared" si="10"/>
        <v>132</v>
      </c>
      <c r="BN39" s="47">
        <f t="shared" si="11"/>
        <v>9</v>
      </c>
      <c r="BP39" s="49">
        <f t="shared" si="14"/>
        <v>132</v>
      </c>
    </row>
    <row r="40" spans="2:69" ht="37.5" customHeight="1" x14ac:dyDescent="0.3">
      <c r="B40" s="30" t="s">
        <v>125</v>
      </c>
      <c r="C40" s="188" t="s">
        <v>339</v>
      </c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90"/>
      <c r="Q40" s="152"/>
      <c r="R40" s="146"/>
      <c r="S40" s="152"/>
      <c r="T40" s="145"/>
      <c r="U40" s="144"/>
      <c r="V40" s="146"/>
      <c r="W40" s="152"/>
      <c r="X40" s="153"/>
      <c r="Y40" s="145"/>
      <c r="Z40" s="146"/>
      <c r="AA40" s="152"/>
      <c r="AB40" s="146"/>
      <c r="AC40" s="152"/>
      <c r="AD40" s="146"/>
      <c r="AE40" s="152"/>
      <c r="AF40" s="145"/>
      <c r="AG40" s="23"/>
      <c r="AH40" s="24"/>
      <c r="AI40" s="25"/>
      <c r="AJ40" s="23"/>
      <c r="AK40" s="24"/>
      <c r="AL40" s="25"/>
      <c r="AM40" s="23"/>
      <c r="AN40" s="24"/>
      <c r="AO40" s="73"/>
      <c r="AP40" s="23"/>
      <c r="AQ40" s="24"/>
      <c r="AR40" s="25"/>
      <c r="AS40" s="74"/>
      <c r="AT40" s="24"/>
      <c r="AU40" s="25"/>
      <c r="AV40" s="23"/>
      <c r="AW40" s="24"/>
      <c r="AX40" s="25"/>
      <c r="AY40" s="23"/>
      <c r="AZ40" s="24"/>
      <c r="BA40" s="25"/>
      <c r="BB40" s="23"/>
      <c r="BC40" s="24"/>
      <c r="BD40" s="25"/>
      <c r="BE40" s="177"/>
      <c r="BF40" s="178"/>
      <c r="BG40" s="156" t="s">
        <v>121</v>
      </c>
      <c r="BH40" s="157"/>
      <c r="BI40" s="157"/>
      <c r="BJ40" s="158"/>
      <c r="BL40" s="47">
        <f t="shared" si="9"/>
        <v>0</v>
      </c>
      <c r="BM40" s="48">
        <f t="shared" si="10"/>
        <v>0</v>
      </c>
      <c r="BN40" s="47">
        <f t="shared" si="11"/>
        <v>0</v>
      </c>
      <c r="BP40" s="49">
        <f t="shared" si="14"/>
        <v>0</v>
      </c>
    </row>
    <row r="41" spans="2:69" ht="36" customHeight="1" x14ac:dyDescent="0.3">
      <c r="B41" s="29" t="s">
        <v>321</v>
      </c>
      <c r="C41" s="376" t="s">
        <v>465</v>
      </c>
      <c r="D41" s="377"/>
      <c r="E41" s="377"/>
      <c r="F41" s="377"/>
      <c r="G41" s="377"/>
      <c r="H41" s="377"/>
      <c r="I41" s="377"/>
      <c r="J41" s="377"/>
      <c r="K41" s="377"/>
      <c r="L41" s="377"/>
      <c r="M41" s="377"/>
      <c r="N41" s="377"/>
      <c r="O41" s="377"/>
      <c r="P41" s="378"/>
      <c r="Q41" s="152">
        <v>2</v>
      </c>
      <c r="R41" s="146"/>
      <c r="S41" s="152" t="s">
        <v>340</v>
      </c>
      <c r="T41" s="145"/>
      <c r="U41" s="144">
        <v>328</v>
      </c>
      <c r="V41" s="146"/>
      <c r="W41" s="152">
        <v>148</v>
      </c>
      <c r="X41" s="153"/>
      <c r="Y41" s="145">
        <v>74</v>
      </c>
      <c r="Z41" s="146"/>
      <c r="AA41" s="152"/>
      <c r="AB41" s="146"/>
      <c r="AC41" s="152">
        <v>74</v>
      </c>
      <c r="AD41" s="146"/>
      <c r="AE41" s="152"/>
      <c r="AF41" s="145"/>
      <c r="AG41" s="23">
        <v>114</v>
      </c>
      <c r="AH41" s="24">
        <v>52</v>
      </c>
      <c r="AI41" s="25">
        <v>3</v>
      </c>
      <c r="AJ41" s="23">
        <v>120</v>
      </c>
      <c r="AK41" s="24">
        <v>62</v>
      </c>
      <c r="AL41" s="25">
        <v>3</v>
      </c>
      <c r="AM41" s="23">
        <v>94</v>
      </c>
      <c r="AN41" s="24">
        <v>34</v>
      </c>
      <c r="AO41" s="73">
        <v>3</v>
      </c>
      <c r="AP41" s="23"/>
      <c r="AQ41" s="24"/>
      <c r="AR41" s="25"/>
      <c r="AS41" s="74"/>
      <c r="AT41" s="24"/>
      <c r="AU41" s="25"/>
      <c r="AV41" s="23"/>
      <c r="AW41" s="24"/>
      <c r="AX41" s="25"/>
      <c r="AY41" s="23"/>
      <c r="AZ41" s="24"/>
      <c r="BA41" s="25"/>
      <c r="BB41" s="23"/>
      <c r="BC41" s="24"/>
      <c r="BD41" s="25"/>
      <c r="BE41" s="177">
        <f t="shared" si="15"/>
        <v>9</v>
      </c>
      <c r="BF41" s="178"/>
      <c r="BG41" s="156"/>
      <c r="BH41" s="157"/>
      <c r="BI41" s="157"/>
      <c r="BJ41" s="158"/>
      <c r="BL41" s="47">
        <f t="shared" si="9"/>
        <v>328</v>
      </c>
      <c r="BM41" s="48">
        <f t="shared" si="10"/>
        <v>148</v>
      </c>
      <c r="BN41" s="47">
        <f t="shared" si="11"/>
        <v>9</v>
      </c>
      <c r="BP41" s="49">
        <f t="shared" si="14"/>
        <v>148</v>
      </c>
    </row>
    <row r="42" spans="2:69" ht="47.25" customHeight="1" x14ac:dyDescent="0.3">
      <c r="B42" s="29" t="s">
        <v>322</v>
      </c>
      <c r="C42" s="162" t="s">
        <v>363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4"/>
      <c r="Q42" s="152">
        <v>3</v>
      </c>
      <c r="R42" s="146"/>
      <c r="S42" s="152"/>
      <c r="T42" s="145"/>
      <c r="U42" s="144">
        <v>120</v>
      </c>
      <c r="V42" s="146"/>
      <c r="W42" s="152">
        <v>58</v>
      </c>
      <c r="X42" s="153"/>
      <c r="Y42" s="145">
        <v>28</v>
      </c>
      <c r="Z42" s="146"/>
      <c r="AA42" s="152"/>
      <c r="AB42" s="146"/>
      <c r="AC42" s="152">
        <v>30</v>
      </c>
      <c r="AD42" s="146"/>
      <c r="AE42" s="152"/>
      <c r="AF42" s="145"/>
      <c r="AG42" s="23"/>
      <c r="AH42" s="24"/>
      <c r="AI42" s="25"/>
      <c r="AJ42" s="23"/>
      <c r="AK42" s="24"/>
      <c r="AL42" s="25"/>
      <c r="AM42" s="23">
        <v>120</v>
      </c>
      <c r="AN42" s="24">
        <v>58</v>
      </c>
      <c r="AO42" s="73">
        <v>3</v>
      </c>
      <c r="AP42" s="23"/>
      <c r="AQ42" s="24"/>
      <c r="AR42" s="25"/>
      <c r="AS42" s="74"/>
      <c r="AT42" s="24"/>
      <c r="AU42" s="25"/>
      <c r="AV42" s="23"/>
      <c r="AW42" s="24"/>
      <c r="AX42" s="25"/>
      <c r="AY42" s="23"/>
      <c r="AZ42" s="24"/>
      <c r="BA42" s="25"/>
      <c r="BB42" s="23"/>
      <c r="BC42" s="24"/>
      <c r="BD42" s="25"/>
      <c r="BE42" s="177">
        <f t="shared" si="15"/>
        <v>3</v>
      </c>
      <c r="BF42" s="178"/>
      <c r="BG42" s="156"/>
      <c r="BH42" s="157"/>
      <c r="BI42" s="157"/>
      <c r="BJ42" s="158"/>
      <c r="BL42" s="47"/>
      <c r="BM42" s="48"/>
      <c r="BN42" s="47"/>
      <c r="BP42" s="49"/>
    </row>
    <row r="43" spans="2:69" ht="37.5" customHeight="1" x14ac:dyDescent="0.3">
      <c r="B43" s="28" t="s">
        <v>323</v>
      </c>
      <c r="C43" s="188" t="s">
        <v>341</v>
      </c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90"/>
      <c r="Q43" s="152"/>
      <c r="R43" s="146"/>
      <c r="S43" s="152"/>
      <c r="T43" s="153"/>
      <c r="U43" s="144"/>
      <c r="V43" s="146"/>
      <c r="W43" s="152"/>
      <c r="X43" s="153"/>
      <c r="Y43" s="144"/>
      <c r="Z43" s="146"/>
      <c r="AA43" s="152"/>
      <c r="AB43" s="146"/>
      <c r="AC43" s="152"/>
      <c r="AD43" s="146"/>
      <c r="AE43" s="152"/>
      <c r="AF43" s="153"/>
      <c r="AG43" s="23"/>
      <c r="AH43" s="24"/>
      <c r="AI43" s="25"/>
      <c r="AJ43" s="23"/>
      <c r="AK43" s="24"/>
      <c r="AL43" s="25"/>
      <c r="AM43" s="23"/>
      <c r="AN43" s="24"/>
      <c r="AO43" s="73"/>
      <c r="AP43" s="23"/>
      <c r="AQ43" s="24"/>
      <c r="AR43" s="25"/>
      <c r="AS43" s="74"/>
      <c r="AT43" s="24"/>
      <c r="AU43" s="25"/>
      <c r="AV43" s="23"/>
      <c r="AW43" s="24"/>
      <c r="AX43" s="25"/>
      <c r="AY43" s="23"/>
      <c r="AZ43" s="24"/>
      <c r="BA43" s="25"/>
      <c r="BB43" s="23"/>
      <c r="BC43" s="24"/>
      <c r="BD43" s="25"/>
      <c r="BE43" s="177"/>
      <c r="BF43" s="178"/>
      <c r="BG43" s="156"/>
      <c r="BH43" s="157"/>
      <c r="BI43" s="157"/>
      <c r="BJ43" s="158"/>
      <c r="BL43" s="47">
        <f t="shared" ref="BL43:BL55" si="16">AG43+AJ43+AM43+AP43+AS43+AV43+AY43</f>
        <v>0</v>
      </c>
      <c r="BM43" s="48">
        <f t="shared" ref="BM43:BM55" si="17">AH43+AK43+AN43+AQ43+AT43+AW43+AZ43+BC43</f>
        <v>0</v>
      </c>
      <c r="BN43" s="47">
        <f t="shared" ref="BN43:BN55" si="18">AI43+AL43+AO43+AR43+AU43+AX43+BA43</f>
        <v>0</v>
      </c>
      <c r="BP43" s="49">
        <f t="shared" ref="BP43:BP46" si="19">Y43+AA43+AC43+AE43</f>
        <v>0</v>
      </c>
    </row>
    <row r="44" spans="2:69" ht="38.25" customHeight="1" x14ac:dyDescent="0.3">
      <c r="B44" s="50" t="s">
        <v>203</v>
      </c>
      <c r="C44" s="162" t="s">
        <v>163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4"/>
      <c r="Q44" s="152">
        <v>4</v>
      </c>
      <c r="R44" s="146"/>
      <c r="S44" s="152"/>
      <c r="T44" s="145"/>
      <c r="U44" s="144">
        <v>216</v>
      </c>
      <c r="V44" s="146"/>
      <c r="W44" s="152">
        <v>86</v>
      </c>
      <c r="X44" s="153"/>
      <c r="Y44" s="145">
        <v>42</v>
      </c>
      <c r="Z44" s="146"/>
      <c r="AA44" s="152"/>
      <c r="AB44" s="146"/>
      <c r="AC44" s="152">
        <v>44</v>
      </c>
      <c r="AD44" s="146"/>
      <c r="AE44" s="152"/>
      <c r="AF44" s="145"/>
      <c r="AG44" s="23"/>
      <c r="AH44" s="24"/>
      <c r="AI44" s="25"/>
      <c r="AJ44" s="23"/>
      <c r="AK44" s="24"/>
      <c r="AL44" s="25"/>
      <c r="AM44" s="23"/>
      <c r="AN44" s="24"/>
      <c r="AO44" s="73"/>
      <c r="AP44" s="23">
        <v>216</v>
      </c>
      <c r="AQ44" s="24">
        <v>86</v>
      </c>
      <c r="AR44" s="25">
        <v>6</v>
      </c>
      <c r="AS44" s="74"/>
      <c r="AT44" s="24"/>
      <c r="AU44" s="25"/>
      <c r="AV44" s="23"/>
      <c r="AW44" s="24"/>
      <c r="AX44" s="25"/>
      <c r="AY44" s="23"/>
      <c r="AZ44" s="24"/>
      <c r="BA44" s="25"/>
      <c r="BB44" s="23"/>
      <c r="BC44" s="24"/>
      <c r="BD44" s="25"/>
      <c r="BE44" s="177">
        <f t="shared" si="15"/>
        <v>6</v>
      </c>
      <c r="BF44" s="178"/>
      <c r="BG44" s="171" t="s">
        <v>122</v>
      </c>
      <c r="BH44" s="172"/>
      <c r="BI44" s="172"/>
      <c r="BJ44" s="173"/>
      <c r="BL44" s="47"/>
      <c r="BM44" s="48"/>
      <c r="BN44" s="47"/>
      <c r="BP44" s="49"/>
    </row>
    <row r="45" spans="2:69" ht="43.5" customHeight="1" x14ac:dyDescent="0.3">
      <c r="B45" s="50" t="s">
        <v>204</v>
      </c>
      <c r="C45" s="162" t="s">
        <v>159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4"/>
      <c r="Q45" s="152">
        <v>5</v>
      </c>
      <c r="R45" s="146"/>
      <c r="S45" s="152"/>
      <c r="T45" s="145"/>
      <c r="U45" s="144">
        <v>120</v>
      </c>
      <c r="V45" s="146"/>
      <c r="W45" s="152">
        <v>68</v>
      </c>
      <c r="X45" s="153"/>
      <c r="Y45" s="145">
        <v>34</v>
      </c>
      <c r="Z45" s="146"/>
      <c r="AA45" s="152">
        <v>18</v>
      </c>
      <c r="AB45" s="146"/>
      <c r="AC45" s="152">
        <v>16</v>
      </c>
      <c r="AD45" s="146"/>
      <c r="AE45" s="152"/>
      <c r="AF45" s="145"/>
      <c r="AG45" s="23"/>
      <c r="AH45" s="24"/>
      <c r="AI45" s="25"/>
      <c r="AJ45" s="23"/>
      <c r="AK45" s="24"/>
      <c r="AL45" s="25"/>
      <c r="AM45" s="23"/>
      <c r="AN45" s="24"/>
      <c r="AO45" s="73"/>
      <c r="AP45" s="23"/>
      <c r="AQ45" s="24"/>
      <c r="AR45" s="25"/>
      <c r="AS45" s="74">
        <v>120</v>
      </c>
      <c r="AT45" s="24">
        <v>68</v>
      </c>
      <c r="AU45" s="25">
        <v>3</v>
      </c>
      <c r="AV45" s="23"/>
      <c r="AW45" s="24"/>
      <c r="AX45" s="25"/>
      <c r="AY45" s="23"/>
      <c r="AZ45" s="24"/>
      <c r="BA45" s="25"/>
      <c r="BB45" s="23"/>
      <c r="BC45" s="24"/>
      <c r="BD45" s="25"/>
      <c r="BE45" s="177">
        <f t="shared" si="15"/>
        <v>3</v>
      </c>
      <c r="BF45" s="178"/>
      <c r="BG45" s="156" t="s">
        <v>130</v>
      </c>
      <c r="BH45" s="157"/>
      <c r="BI45" s="157"/>
      <c r="BJ45" s="158"/>
      <c r="BL45" s="47"/>
      <c r="BM45" s="48"/>
      <c r="BN45" s="47"/>
      <c r="BP45" s="49"/>
    </row>
    <row r="46" spans="2:69" ht="45" customHeight="1" x14ac:dyDescent="0.3">
      <c r="B46" s="30" t="s">
        <v>176</v>
      </c>
      <c r="C46" s="188" t="s">
        <v>269</v>
      </c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90"/>
      <c r="Q46" s="152"/>
      <c r="R46" s="146"/>
      <c r="S46" s="152"/>
      <c r="T46" s="145"/>
      <c r="U46" s="144"/>
      <c r="V46" s="146"/>
      <c r="W46" s="152"/>
      <c r="X46" s="153"/>
      <c r="Y46" s="145"/>
      <c r="Z46" s="146"/>
      <c r="AA46" s="152"/>
      <c r="AB46" s="146"/>
      <c r="AC46" s="152"/>
      <c r="AD46" s="146"/>
      <c r="AE46" s="152"/>
      <c r="AF46" s="145"/>
      <c r="AG46" s="23"/>
      <c r="AH46" s="24"/>
      <c r="AI46" s="25"/>
      <c r="AJ46" s="23"/>
      <c r="AK46" s="24"/>
      <c r="AL46" s="25"/>
      <c r="AM46" s="23"/>
      <c r="AN46" s="24"/>
      <c r="AO46" s="73"/>
      <c r="AP46" s="23"/>
      <c r="AQ46" s="24"/>
      <c r="AR46" s="25"/>
      <c r="AS46" s="74"/>
      <c r="AT46" s="24"/>
      <c r="AU46" s="25"/>
      <c r="AV46" s="23"/>
      <c r="AW46" s="24"/>
      <c r="AX46" s="25"/>
      <c r="AY46" s="23"/>
      <c r="AZ46" s="24"/>
      <c r="BA46" s="25"/>
      <c r="BB46" s="23"/>
      <c r="BC46" s="24"/>
      <c r="BD46" s="25"/>
      <c r="BE46" s="177"/>
      <c r="BF46" s="178"/>
      <c r="BG46" s="171"/>
      <c r="BH46" s="172"/>
      <c r="BI46" s="172"/>
      <c r="BJ46" s="173"/>
      <c r="BL46" s="47">
        <f t="shared" si="16"/>
        <v>0</v>
      </c>
      <c r="BM46" s="48">
        <f t="shared" si="17"/>
        <v>0</v>
      </c>
      <c r="BN46" s="47">
        <f t="shared" si="18"/>
        <v>0</v>
      </c>
      <c r="BP46" s="49">
        <f t="shared" si="19"/>
        <v>0</v>
      </c>
    </row>
    <row r="47" spans="2:69" ht="38.25" customHeight="1" x14ac:dyDescent="0.3">
      <c r="B47" s="50" t="s">
        <v>177</v>
      </c>
      <c r="C47" s="162" t="s">
        <v>160</v>
      </c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4"/>
      <c r="Q47" s="152">
        <v>1</v>
      </c>
      <c r="R47" s="146"/>
      <c r="S47" s="152"/>
      <c r="T47" s="145"/>
      <c r="U47" s="144">
        <v>122</v>
      </c>
      <c r="V47" s="146"/>
      <c r="W47" s="152">
        <v>68</v>
      </c>
      <c r="X47" s="153"/>
      <c r="Y47" s="145">
        <v>34</v>
      </c>
      <c r="Z47" s="146"/>
      <c r="AA47" s="152"/>
      <c r="AB47" s="146"/>
      <c r="AC47" s="152"/>
      <c r="AD47" s="146"/>
      <c r="AE47" s="152">
        <v>34</v>
      </c>
      <c r="AF47" s="145"/>
      <c r="AG47" s="23">
        <v>122</v>
      </c>
      <c r="AH47" s="24">
        <v>68</v>
      </c>
      <c r="AI47" s="25">
        <v>3</v>
      </c>
      <c r="AJ47" s="23"/>
      <c r="AK47" s="24"/>
      <c r="AL47" s="25"/>
      <c r="AM47" s="23"/>
      <c r="AN47" s="24"/>
      <c r="AO47" s="73"/>
      <c r="AP47" s="23"/>
      <c r="AQ47" s="24"/>
      <c r="AR47" s="25"/>
      <c r="AS47" s="74"/>
      <c r="AT47" s="24"/>
      <c r="AU47" s="25"/>
      <c r="AV47" s="23"/>
      <c r="AW47" s="24"/>
      <c r="AX47" s="25"/>
      <c r="AY47" s="23"/>
      <c r="AZ47" s="24"/>
      <c r="BA47" s="25"/>
      <c r="BB47" s="23"/>
      <c r="BC47" s="24"/>
      <c r="BD47" s="25"/>
      <c r="BE47" s="177">
        <f t="shared" si="15"/>
        <v>3</v>
      </c>
      <c r="BF47" s="178"/>
      <c r="BG47" s="171" t="s">
        <v>131</v>
      </c>
      <c r="BH47" s="172"/>
      <c r="BI47" s="172"/>
      <c r="BJ47" s="173"/>
      <c r="BL47" s="47"/>
      <c r="BM47" s="48"/>
      <c r="BN47" s="47"/>
      <c r="BP47" s="49"/>
    </row>
    <row r="48" spans="2:69" ht="36.75" customHeight="1" x14ac:dyDescent="0.3">
      <c r="B48" s="50" t="s">
        <v>178</v>
      </c>
      <c r="C48" s="162" t="s">
        <v>172</v>
      </c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4"/>
      <c r="Q48" s="152">
        <v>2</v>
      </c>
      <c r="R48" s="146"/>
      <c r="S48" s="152"/>
      <c r="T48" s="145"/>
      <c r="U48" s="144">
        <v>122</v>
      </c>
      <c r="V48" s="146"/>
      <c r="W48" s="152">
        <v>68</v>
      </c>
      <c r="X48" s="153"/>
      <c r="Y48" s="145">
        <v>34</v>
      </c>
      <c r="Z48" s="146"/>
      <c r="AA48" s="152"/>
      <c r="AB48" s="146"/>
      <c r="AC48" s="152"/>
      <c r="AD48" s="146"/>
      <c r="AE48" s="152">
        <v>34</v>
      </c>
      <c r="AF48" s="145"/>
      <c r="AG48" s="23"/>
      <c r="AH48" s="24"/>
      <c r="AI48" s="25"/>
      <c r="AJ48" s="23">
        <v>122</v>
      </c>
      <c r="AK48" s="24">
        <v>68</v>
      </c>
      <c r="AL48" s="25">
        <v>3</v>
      </c>
      <c r="AM48" s="23"/>
      <c r="AN48" s="24"/>
      <c r="AO48" s="73"/>
      <c r="AP48" s="23"/>
      <c r="AQ48" s="24"/>
      <c r="AR48" s="25"/>
      <c r="AS48" s="74"/>
      <c r="AT48" s="24"/>
      <c r="AU48" s="25"/>
      <c r="AV48" s="23"/>
      <c r="AW48" s="24"/>
      <c r="AX48" s="25"/>
      <c r="AY48" s="23"/>
      <c r="AZ48" s="24"/>
      <c r="BA48" s="25"/>
      <c r="BB48" s="23"/>
      <c r="BC48" s="24"/>
      <c r="BD48" s="25"/>
      <c r="BE48" s="177">
        <f t="shared" si="15"/>
        <v>3</v>
      </c>
      <c r="BF48" s="178"/>
      <c r="BG48" s="171" t="s">
        <v>132</v>
      </c>
      <c r="BH48" s="172"/>
      <c r="BI48" s="172"/>
      <c r="BJ48" s="173"/>
      <c r="BL48" s="47">
        <f t="shared" si="16"/>
        <v>122</v>
      </c>
      <c r="BM48" s="48">
        <f t="shared" si="17"/>
        <v>68</v>
      </c>
      <c r="BN48" s="47">
        <f t="shared" si="18"/>
        <v>3</v>
      </c>
      <c r="BP48" s="49">
        <f>Y48+AA48+AC48+AE48</f>
        <v>68</v>
      </c>
    </row>
    <row r="49" spans="2:69" ht="36.75" customHeight="1" x14ac:dyDescent="0.3">
      <c r="B49" s="28" t="s">
        <v>179</v>
      </c>
      <c r="C49" s="188" t="s">
        <v>202</v>
      </c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90"/>
      <c r="Q49" s="152"/>
      <c r="R49" s="146"/>
      <c r="S49" s="152"/>
      <c r="T49" s="145"/>
      <c r="U49" s="144"/>
      <c r="V49" s="146"/>
      <c r="W49" s="152"/>
      <c r="X49" s="153"/>
      <c r="Y49" s="145"/>
      <c r="Z49" s="146"/>
      <c r="AA49" s="152"/>
      <c r="AB49" s="146"/>
      <c r="AC49" s="152"/>
      <c r="AD49" s="146"/>
      <c r="AE49" s="152"/>
      <c r="AF49" s="145"/>
      <c r="AG49" s="23"/>
      <c r="AH49" s="24"/>
      <c r="AI49" s="25"/>
      <c r="AJ49" s="23"/>
      <c r="AK49" s="24"/>
      <c r="AL49" s="25"/>
      <c r="AM49" s="23"/>
      <c r="AN49" s="24"/>
      <c r="AO49" s="73"/>
      <c r="AP49" s="23"/>
      <c r="AQ49" s="24"/>
      <c r="AR49" s="25"/>
      <c r="AS49" s="74"/>
      <c r="AT49" s="24"/>
      <c r="AU49" s="25"/>
      <c r="AV49" s="23"/>
      <c r="AW49" s="24"/>
      <c r="AX49" s="25"/>
      <c r="AY49" s="23"/>
      <c r="AZ49" s="24"/>
      <c r="BA49" s="25"/>
      <c r="BB49" s="23"/>
      <c r="BC49" s="24"/>
      <c r="BD49" s="25"/>
      <c r="BE49" s="177"/>
      <c r="BF49" s="178"/>
      <c r="BG49" s="171"/>
      <c r="BH49" s="172"/>
      <c r="BI49" s="172"/>
      <c r="BJ49" s="173"/>
      <c r="BL49" s="47">
        <f t="shared" si="16"/>
        <v>0</v>
      </c>
      <c r="BM49" s="48">
        <f t="shared" si="17"/>
        <v>0</v>
      </c>
      <c r="BN49" s="47">
        <f t="shared" si="18"/>
        <v>0</v>
      </c>
      <c r="BP49" s="49">
        <f t="shared" ref="BP49:BP55" si="20">Y49+AA49+AC49+AE49</f>
        <v>0</v>
      </c>
    </row>
    <row r="50" spans="2:69" ht="42" customHeight="1" x14ac:dyDescent="0.3">
      <c r="B50" s="50" t="s">
        <v>342</v>
      </c>
      <c r="C50" s="162" t="s">
        <v>161</v>
      </c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4"/>
      <c r="Q50" s="152">
        <v>3</v>
      </c>
      <c r="R50" s="146"/>
      <c r="S50" s="152"/>
      <c r="T50" s="145"/>
      <c r="U50" s="144">
        <v>216</v>
      </c>
      <c r="V50" s="146"/>
      <c r="W50" s="152">
        <v>86</v>
      </c>
      <c r="X50" s="153"/>
      <c r="Y50" s="145">
        <v>44</v>
      </c>
      <c r="Z50" s="146"/>
      <c r="AA50" s="152"/>
      <c r="AB50" s="146"/>
      <c r="AC50" s="152"/>
      <c r="AD50" s="146"/>
      <c r="AE50" s="152">
        <v>42</v>
      </c>
      <c r="AF50" s="145"/>
      <c r="AG50" s="23"/>
      <c r="AH50" s="24"/>
      <c r="AI50" s="25"/>
      <c r="AJ50" s="23"/>
      <c r="AK50" s="24"/>
      <c r="AL50" s="25"/>
      <c r="AM50" s="23">
        <v>216</v>
      </c>
      <c r="AN50" s="24">
        <v>86</v>
      </c>
      <c r="AO50" s="73">
        <v>6</v>
      </c>
      <c r="AP50" s="141"/>
      <c r="AQ50" s="46"/>
      <c r="AR50" s="142"/>
      <c r="AS50" s="74"/>
      <c r="AT50" s="24"/>
      <c r="AU50" s="25"/>
      <c r="AV50" s="23"/>
      <c r="AW50" s="24"/>
      <c r="AX50" s="25"/>
      <c r="AY50" s="23"/>
      <c r="AZ50" s="24"/>
      <c r="BA50" s="25"/>
      <c r="BB50" s="23"/>
      <c r="BC50" s="24"/>
      <c r="BD50" s="25"/>
      <c r="BE50" s="177">
        <f t="shared" si="15"/>
        <v>6</v>
      </c>
      <c r="BF50" s="178"/>
      <c r="BG50" s="171" t="s">
        <v>133</v>
      </c>
      <c r="BH50" s="172"/>
      <c r="BI50" s="172"/>
      <c r="BJ50" s="173"/>
      <c r="BL50" s="47">
        <f t="shared" si="16"/>
        <v>216</v>
      </c>
      <c r="BM50" s="48">
        <f t="shared" si="17"/>
        <v>86</v>
      </c>
      <c r="BN50" s="47">
        <f t="shared" si="18"/>
        <v>6</v>
      </c>
      <c r="BP50" s="49">
        <f t="shared" si="20"/>
        <v>86</v>
      </c>
    </row>
    <row r="51" spans="2:69" ht="72.75" customHeight="1" x14ac:dyDescent="0.3">
      <c r="B51" s="50" t="s">
        <v>343</v>
      </c>
      <c r="C51" s="162" t="s">
        <v>162</v>
      </c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4"/>
      <c r="Q51" s="152"/>
      <c r="R51" s="146"/>
      <c r="S51" s="152"/>
      <c r="T51" s="145"/>
      <c r="U51" s="144">
        <v>40</v>
      </c>
      <c r="V51" s="146"/>
      <c r="W51" s="152"/>
      <c r="X51" s="153"/>
      <c r="Y51" s="145"/>
      <c r="Z51" s="146"/>
      <c r="AA51" s="152"/>
      <c r="AB51" s="146"/>
      <c r="AC51" s="152"/>
      <c r="AD51" s="146"/>
      <c r="AE51" s="152"/>
      <c r="AF51" s="145"/>
      <c r="AG51" s="23"/>
      <c r="AH51" s="24"/>
      <c r="AI51" s="25"/>
      <c r="AJ51" s="23"/>
      <c r="AK51" s="24"/>
      <c r="AL51" s="25"/>
      <c r="AM51" s="23">
        <v>40</v>
      </c>
      <c r="AN51" s="24"/>
      <c r="AO51" s="73">
        <v>1</v>
      </c>
      <c r="AP51" s="141"/>
      <c r="AQ51" s="46"/>
      <c r="AR51" s="142"/>
      <c r="AS51" s="74"/>
      <c r="AT51" s="24"/>
      <c r="AU51" s="25"/>
      <c r="AV51" s="23"/>
      <c r="AW51" s="24"/>
      <c r="AX51" s="25"/>
      <c r="AY51" s="23"/>
      <c r="AZ51" s="24"/>
      <c r="BA51" s="25"/>
      <c r="BB51" s="23"/>
      <c r="BC51" s="24"/>
      <c r="BD51" s="25"/>
      <c r="BE51" s="177">
        <f t="shared" si="15"/>
        <v>1</v>
      </c>
      <c r="BF51" s="178"/>
      <c r="BG51" s="171" t="s">
        <v>344</v>
      </c>
      <c r="BH51" s="172"/>
      <c r="BI51" s="172"/>
      <c r="BJ51" s="173"/>
      <c r="BL51" s="47">
        <f t="shared" si="16"/>
        <v>40</v>
      </c>
      <c r="BM51" s="48">
        <f t="shared" si="17"/>
        <v>0</v>
      </c>
      <c r="BN51" s="47">
        <f t="shared" si="18"/>
        <v>1</v>
      </c>
      <c r="BP51" s="49">
        <f t="shared" si="20"/>
        <v>0</v>
      </c>
    </row>
    <row r="52" spans="2:69" ht="42" customHeight="1" x14ac:dyDescent="0.3">
      <c r="B52" s="50" t="s">
        <v>345</v>
      </c>
      <c r="C52" s="162" t="s">
        <v>346</v>
      </c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4"/>
      <c r="Q52" s="152"/>
      <c r="R52" s="146"/>
      <c r="S52" s="152">
        <v>4</v>
      </c>
      <c r="T52" s="145"/>
      <c r="U52" s="144">
        <v>120</v>
      </c>
      <c r="V52" s="146"/>
      <c r="W52" s="152">
        <v>52</v>
      </c>
      <c r="X52" s="153"/>
      <c r="Y52" s="145">
        <v>30</v>
      </c>
      <c r="Z52" s="146"/>
      <c r="AA52" s="152"/>
      <c r="AB52" s="146"/>
      <c r="AC52" s="152"/>
      <c r="AD52" s="146"/>
      <c r="AE52" s="152">
        <v>22</v>
      </c>
      <c r="AF52" s="145"/>
      <c r="AG52" s="23"/>
      <c r="AH52" s="24"/>
      <c r="AI52" s="25"/>
      <c r="AJ52" s="23"/>
      <c r="AK52" s="24"/>
      <c r="AL52" s="25"/>
      <c r="AM52" s="23"/>
      <c r="AN52" s="24"/>
      <c r="AO52" s="73"/>
      <c r="AP52" s="23">
        <v>120</v>
      </c>
      <c r="AQ52" s="24">
        <v>52</v>
      </c>
      <c r="AR52" s="25">
        <v>3</v>
      </c>
      <c r="AS52" s="74"/>
      <c r="AT52" s="24"/>
      <c r="AU52" s="25"/>
      <c r="AV52" s="23"/>
      <c r="AW52" s="24"/>
      <c r="AX52" s="25"/>
      <c r="AY52" s="23"/>
      <c r="AZ52" s="24"/>
      <c r="BA52" s="25"/>
      <c r="BB52" s="23"/>
      <c r="BC52" s="24"/>
      <c r="BD52" s="25"/>
      <c r="BE52" s="177">
        <f t="shared" si="15"/>
        <v>3</v>
      </c>
      <c r="BF52" s="178"/>
      <c r="BG52" s="171" t="s">
        <v>195</v>
      </c>
      <c r="BH52" s="172"/>
      <c r="BI52" s="172"/>
      <c r="BJ52" s="173"/>
      <c r="BL52" s="47">
        <f t="shared" si="16"/>
        <v>120</v>
      </c>
      <c r="BM52" s="48">
        <f t="shared" si="17"/>
        <v>52</v>
      </c>
      <c r="BN52" s="47">
        <f t="shared" si="18"/>
        <v>3</v>
      </c>
      <c r="BP52" s="49">
        <f t="shared" si="20"/>
        <v>52</v>
      </c>
    </row>
    <row r="53" spans="2:69" ht="51.75" customHeight="1" x14ac:dyDescent="0.3">
      <c r="B53" s="30" t="s">
        <v>180</v>
      </c>
      <c r="C53" s="188" t="s">
        <v>338</v>
      </c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90"/>
      <c r="Q53" s="152">
        <v>4</v>
      </c>
      <c r="R53" s="146"/>
      <c r="S53" s="152"/>
      <c r="T53" s="145"/>
      <c r="U53" s="144">
        <v>122</v>
      </c>
      <c r="V53" s="146"/>
      <c r="W53" s="152">
        <v>64</v>
      </c>
      <c r="X53" s="153"/>
      <c r="Y53" s="145">
        <v>32</v>
      </c>
      <c r="Z53" s="146"/>
      <c r="AA53" s="152"/>
      <c r="AB53" s="146"/>
      <c r="AC53" s="152"/>
      <c r="AD53" s="146"/>
      <c r="AE53" s="152">
        <v>32</v>
      </c>
      <c r="AF53" s="145"/>
      <c r="AG53" s="23"/>
      <c r="AH53" s="24"/>
      <c r="AI53" s="25"/>
      <c r="AJ53" s="23"/>
      <c r="AK53" s="24"/>
      <c r="AL53" s="25"/>
      <c r="AM53" s="23"/>
      <c r="AN53" s="24"/>
      <c r="AO53" s="73"/>
      <c r="AP53" s="23">
        <v>122</v>
      </c>
      <c r="AQ53" s="24">
        <v>64</v>
      </c>
      <c r="AR53" s="25">
        <v>3</v>
      </c>
      <c r="AS53" s="74"/>
      <c r="AT53" s="24"/>
      <c r="AU53" s="25"/>
      <c r="AV53" s="23"/>
      <c r="AW53" s="24"/>
      <c r="AX53" s="25"/>
      <c r="AY53" s="23"/>
      <c r="AZ53" s="24"/>
      <c r="BA53" s="25"/>
      <c r="BB53" s="23"/>
      <c r="BC53" s="24"/>
      <c r="BD53" s="25"/>
      <c r="BE53" s="177">
        <f t="shared" si="15"/>
        <v>3</v>
      </c>
      <c r="BF53" s="178"/>
      <c r="BG53" s="171" t="s">
        <v>275</v>
      </c>
      <c r="BH53" s="172"/>
      <c r="BI53" s="172"/>
      <c r="BJ53" s="173"/>
      <c r="BL53" s="47">
        <f t="shared" si="16"/>
        <v>122</v>
      </c>
      <c r="BM53" s="48">
        <f t="shared" si="17"/>
        <v>64</v>
      </c>
      <c r="BN53" s="47">
        <f t="shared" si="18"/>
        <v>3</v>
      </c>
      <c r="BP53" s="49">
        <f t="shared" si="20"/>
        <v>64</v>
      </c>
    </row>
    <row r="54" spans="2:69" ht="42.75" customHeight="1" x14ac:dyDescent="0.3">
      <c r="B54" s="28" t="s">
        <v>181</v>
      </c>
      <c r="C54" s="188" t="s">
        <v>237</v>
      </c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90"/>
      <c r="Q54" s="152"/>
      <c r="R54" s="146"/>
      <c r="S54" s="152"/>
      <c r="T54" s="145"/>
      <c r="U54" s="144"/>
      <c r="V54" s="146"/>
      <c r="W54" s="152"/>
      <c r="X54" s="153"/>
      <c r="Y54" s="374"/>
      <c r="Z54" s="375"/>
      <c r="AA54" s="152"/>
      <c r="AB54" s="146"/>
      <c r="AC54" s="152"/>
      <c r="AD54" s="146"/>
      <c r="AE54" s="152"/>
      <c r="AF54" s="145"/>
      <c r="AG54" s="23"/>
      <c r="AH54" s="24"/>
      <c r="AI54" s="25"/>
      <c r="AJ54" s="23"/>
      <c r="AK54" s="24"/>
      <c r="AL54" s="25"/>
      <c r="AM54" s="23"/>
      <c r="AN54" s="24"/>
      <c r="AO54" s="73"/>
      <c r="AP54" s="23"/>
      <c r="AQ54" s="24"/>
      <c r="AR54" s="25"/>
      <c r="AS54" s="74"/>
      <c r="AT54" s="24"/>
      <c r="AU54" s="25"/>
      <c r="AV54" s="23"/>
      <c r="AW54" s="24"/>
      <c r="AX54" s="25"/>
      <c r="AY54" s="23"/>
      <c r="AZ54" s="24"/>
      <c r="BA54" s="25"/>
      <c r="BB54" s="23"/>
      <c r="BC54" s="24"/>
      <c r="BD54" s="25"/>
      <c r="BE54" s="177"/>
      <c r="BF54" s="178"/>
      <c r="BG54" s="156"/>
      <c r="BH54" s="157"/>
      <c r="BI54" s="157"/>
      <c r="BJ54" s="158"/>
      <c r="BL54" s="47">
        <f t="shared" si="16"/>
        <v>0</v>
      </c>
      <c r="BM54" s="48">
        <f t="shared" si="17"/>
        <v>0</v>
      </c>
      <c r="BN54" s="47">
        <f t="shared" si="18"/>
        <v>0</v>
      </c>
      <c r="BP54" s="49">
        <f t="shared" si="20"/>
        <v>0</v>
      </c>
    </row>
    <row r="55" spans="2:69" ht="47.25" customHeight="1" thickBot="1" x14ac:dyDescent="0.35">
      <c r="B55" s="29" t="s">
        <v>348</v>
      </c>
      <c r="C55" s="162" t="s">
        <v>320</v>
      </c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4"/>
      <c r="Q55" s="152">
        <v>5</v>
      </c>
      <c r="R55" s="146"/>
      <c r="S55" s="152"/>
      <c r="T55" s="145"/>
      <c r="U55" s="144">
        <v>216</v>
      </c>
      <c r="V55" s="146"/>
      <c r="W55" s="152">
        <v>104</v>
      </c>
      <c r="X55" s="153"/>
      <c r="Y55" s="145">
        <v>52</v>
      </c>
      <c r="Z55" s="146"/>
      <c r="AA55" s="152"/>
      <c r="AB55" s="146"/>
      <c r="AC55" s="152">
        <v>52</v>
      </c>
      <c r="AD55" s="146"/>
      <c r="AE55" s="152"/>
      <c r="AF55" s="145"/>
      <c r="AG55" s="23"/>
      <c r="AH55" s="24"/>
      <c r="AI55" s="25"/>
      <c r="AJ55" s="23"/>
      <c r="AK55" s="24"/>
      <c r="AL55" s="25"/>
      <c r="AM55" s="23"/>
      <c r="AN55" s="24"/>
      <c r="AO55" s="73"/>
      <c r="AP55" s="23"/>
      <c r="AQ55" s="24"/>
      <c r="AR55" s="25"/>
      <c r="AS55" s="74">
        <v>216</v>
      </c>
      <c r="AT55" s="24">
        <v>104</v>
      </c>
      <c r="AU55" s="25">
        <v>6</v>
      </c>
      <c r="AV55" s="23"/>
      <c r="AW55" s="24"/>
      <c r="AX55" s="25"/>
      <c r="AY55" s="23"/>
      <c r="AZ55" s="24"/>
      <c r="BA55" s="25"/>
      <c r="BB55" s="23"/>
      <c r="BC55" s="24"/>
      <c r="BD55" s="25"/>
      <c r="BE55" s="177">
        <f t="shared" si="15"/>
        <v>6</v>
      </c>
      <c r="BF55" s="178"/>
      <c r="BG55" s="156" t="s">
        <v>276</v>
      </c>
      <c r="BH55" s="157"/>
      <c r="BI55" s="157"/>
      <c r="BJ55" s="158"/>
      <c r="BL55" s="47">
        <f t="shared" si="16"/>
        <v>216</v>
      </c>
      <c r="BM55" s="48">
        <f t="shared" si="17"/>
        <v>104</v>
      </c>
      <c r="BN55" s="47">
        <f t="shared" si="18"/>
        <v>6</v>
      </c>
      <c r="BP55" s="49">
        <f t="shared" si="20"/>
        <v>104</v>
      </c>
    </row>
    <row r="56" spans="2:69" ht="32.450000000000003" customHeight="1" thickBot="1" x14ac:dyDescent="0.35">
      <c r="B56" s="214" t="s">
        <v>96</v>
      </c>
      <c r="C56" s="224" t="s">
        <v>109</v>
      </c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6"/>
      <c r="Q56" s="233" t="s">
        <v>8</v>
      </c>
      <c r="R56" s="234"/>
      <c r="S56" s="233" t="s">
        <v>9</v>
      </c>
      <c r="T56" s="235"/>
      <c r="U56" s="236" t="s">
        <v>10</v>
      </c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237"/>
      <c r="AG56" s="238" t="s">
        <v>34</v>
      </c>
      <c r="AH56" s="239"/>
      <c r="AI56" s="239"/>
      <c r="AJ56" s="239"/>
      <c r="AK56" s="239"/>
      <c r="AL56" s="239"/>
      <c r="AM56" s="239"/>
      <c r="AN56" s="239"/>
      <c r="AO56" s="239"/>
      <c r="AP56" s="239"/>
      <c r="AQ56" s="239"/>
      <c r="AR56" s="239"/>
      <c r="AS56" s="239"/>
      <c r="AT56" s="239"/>
      <c r="AU56" s="239"/>
      <c r="AV56" s="239"/>
      <c r="AW56" s="239"/>
      <c r="AX56" s="239"/>
      <c r="AY56" s="239"/>
      <c r="AZ56" s="239"/>
      <c r="BA56" s="239"/>
      <c r="BB56" s="239"/>
      <c r="BC56" s="239"/>
      <c r="BD56" s="240"/>
      <c r="BE56" s="208" t="s">
        <v>23</v>
      </c>
      <c r="BF56" s="209"/>
      <c r="BG56" s="217" t="s">
        <v>97</v>
      </c>
      <c r="BH56" s="217"/>
      <c r="BI56" s="217"/>
      <c r="BJ56" s="218"/>
    </row>
    <row r="57" spans="2:69" ht="32.450000000000003" customHeight="1" thickBot="1" x14ac:dyDescent="0.35">
      <c r="B57" s="215"/>
      <c r="C57" s="227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9"/>
      <c r="Q57" s="203"/>
      <c r="R57" s="198"/>
      <c r="S57" s="203"/>
      <c r="T57" s="204"/>
      <c r="U57" s="246" t="s">
        <v>5</v>
      </c>
      <c r="V57" s="198"/>
      <c r="W57" s="203" t="s">
        <v>11</v>
      </c>
      <c r="X57" s="248"/>
      <c r="Y57" s="250" t="s">
        <v>12</v>
      </c>
      <c r="Z57" s="251"/>
      <c r="AA57" s="251"/>
      <c r="AB57" s="251"/>
      <c r="AC57" s="251"/>
      <c r="AD57" s="251"/>
      <c r="AE57" s="251"/>
      <c r="AF57" s="252"/>
      <c r="AG57" s="223" t="s">
        <v>14</v>
      </c>
      <c r="AH57" s="192"/>
      <c r="AI57" s="192"/>
      <c r="AJ57" s="192"/>
      <c r="AK57" s="192"/>
      <c r="AL57" s="193"/>
      <c r="AM57" s="223" t="s">
        <v>15</v>
      </c>
      <c r="AN57" s="192"/>
      <c r="AO57" s="192"/>
      <c r="AP57" s="192"/>
      <c r="AQ57" s="192"/>
      <c r="AR57" s="193"/>
      <c r="AS57" s="223" t="s">
        <v>16</v>
      </c>
      <c r="AT57" s="192"/>
      <c r="AU57" s="192"/>
      <c r="AV57" s="192"/>
      <c r="AW57" s="192"/>
      <c r="AX57" s="193"/>
      <c r="AY57" s="223" t="s">
        <v>152</v>
      </c>
      <c r="AZ57" s="192"/>
      <c r="BA57" s="192"/>
      <c r="BB57" s="192"/>
      <c r="BC57" s="192"/>
      <c r="BD57" s="193"/>
      <c r="BE57" s="210"/>
      <c r="BF57" s="211"/>
      <c r="BG57" s="219"/>
      <c r="BH57" s="219"/>
      <c r="BI57" s="219"/>
      <c r="BJ57" s="220"/>
    </row>
    <row r="58" spans="2:69" ht="76.900000000000006" customHeight="1" thickBot="1" x14ac:dyDescent="0.35">
      <c r="B58" s="215"/>
      <c r="C58" s="227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9"/>
      <c r="Q58" s="203"/>
      <c r="R58" s="198"/>
      <c r="S58" s="203"/>
      <c r="T58" s="204"/>
      <c r="U58" s="246"/>
      <c r="V58" s="198"/>
      <c r="W58" s="203"/>
      <c r="X58" s="248"/>
      <c r="Y58" s="197" t="s">
        <v>13</v>
      </c>
      <c r="Z58" s="198"/>
      <c r="AA58" s="201" t="s">
        <v>98</v>
      </c>
      <c r="AB58" s="198"/>
      <c r="AC58" s="201" t="s">
        <v>99</v>
      </c>
      <c r="AD58" s="198"/>
      <c r="AE58" s="203" t="s">
        <v>70</v>
      </c>
      <c r="AF58" s="204"/>
      <c r="AG58" s="191" t="s">
        <v>187</v>
      </c>
      <c r="AH58" s="192"/>
      <c r="AI58" s="193"/>
      <c r="AJ58" s="191" t="s">
        <v>188</v>
      </c>
      <c r="AK58" s="192"/>
      <c r="AL58" s="193"/>
      <c r="AM58" s="191" t="s">
        <v>189</v>
      </c>
      <c r="AN58" s="192"/>
      <c r="AO58" s="193"/>
      <c r="AP58" s="191" t="s">
        <v>190</v>
      </c>
      <c r="AQ58" s="192"/>
      <c r="AR58" s="193"/>
      <c r="AS58" s="191" t="s">
        <v>191</v>
      </c>
      <c r="AT58" s="192"/>
      <c r="AU58" s="193"/>
      <c r="AV58" s="191" t="s">
        <v>192</v>
      </c>
      <c r="AW58" s="192"/>
      <c r="AX58" s="193"/>
      <c r="AY58" s="191" t="s">
        <v>233</v>
      </c>
      <c r="AZ58" s="192"/>
      <c r="BA58" s="193"/>
      <c r="BB58" s="194" t="s">
        <v>153</v>
      </c>
      <c r="BC58" s="195"/>
      <c r="BD58" s="196"/>
      <c r="BE58" s="210"/>
      <c r="BF58" s="211"/>
      <c r="BG58" s="219"/>
      <c r="BH58" s="219"/>
      <c r="BI58" s="219"/>
      <c r="BJ58" s="220"/>
    </row>
    <row r="59" spans="2:69" ht="186" customHeight="1" thickBot="1" x14ac:dyDescent="0.35">
      <c r="B59" s="216"/>
      <c r="C59" s="230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2"/>
      <c r="Q59" s="202"/>
      <c r="R59" s="200"/>
      <c r="S59" s="202"/>
      <c r="T59" s="199"/>
      <c r="U59" s="247"/>
      <c r="V59" s="200"/>
      <c r="W59" s="202"/>
      <c r="X59" s="249"/>
      <c r="Y59" s="199"/>
      <c r="Z59" s="200"/>
      <c r="AA59" s="202"/>
      <c r="AB59" s="200"/>
      <c r="AC59" s="202"/>
      <c r="AD59" s="200"/>
      <c r="AE59" s="202"/>
      <c r="AF59" s="199"/>
      <c r="AG59" s="135" t="s">
        <v>3</v>
      </c>
      <c r="AH59" s="136" t="s">
        <v>17</v>
      </c>
      <c r="AI59" s="137" t="s">
        <v>18</v>
      </c>
      <c r="AJ59" s="135" t="s">
        <v>3</v>
      </c>
      <c r="AK59" s="136" t="s">
        <v>17</v>
      </c>
      <c r="AL59" s="137" t="s">
        <v>18</v>
      </c>
      <c r="AM59" s="135" t="s">
        <v>3</v>
      </c>
      <c r="AN59" s="136" t="s">
        <v>17</v>
      </c>
      <c r="AO59" s="137" t="s">
        <v>18</v>
      </c>
      <c r="AP59" s="135" t="s">
        <v>3</v>
      </c>
      <c r="AQ59" s="136" t="s">
        <v>17</v>
      </c>
      <c r="AR59" s="137" t="s">
        <v>18</v>
      </c>
      <c r="AS59" s="135" t="s">
        <v>3</v>
      </c>
      <c r="AT59" s="136" t="s">
        <v>17</v>
      </c>
      <c r="AU59" s="137" t="s">
        <v>18</v>
      </c>
      <c r="AV59" s="138" t="s">
        <v>3</v>
      </c>
      <c r="AW59" s="139" t="s">
        <v>17</v>
      </c>
      <c r="AX59" s="140" t="s">
        <v>18</v>
      </c>
      <c r="AY59" s="135" t="s">
        <v>3</v>
      </c>
      <c r="AZ59" s="136" t="s">
        <v>17</v>
      </c>
      <c r="BA59" s="137" t="s">
        <v>18</v>
      </c>
      <c r="BB59" s="135" t="s">
        <v>3</v>
      </c>
      <c r="BC59" s="136" t="s">
        <v>17</v>
      </c>
      <c r="BD59" s="137" t="s">
        <v>18</v>
      </c>
      <c r="BE59" s="212"/>
      <c r="BF59" s="213"/>
      <c r="BG59" s="221"/>
      <c r="BH59" s="221"/>
      <c r="BI59" s="221"/>
      <c r="BJ59" s="222"/>
    </row>
    <row r="60" spans="2:69" ht="45.75" customHeight="1" x14ac:dyDescent="0.35">
      <c r="B60" s="29" t="s">
        <v>349</v>
      </c>
      <c r="C60" s="162" t="s">
        <v>238</v>
      </c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4"/>
      <c r="Q60" s="152">
        <v>6</v>
      </c>
      <c r="R60" s="146"/>
      <c r="S60" s="152">
        <v>5</v>
      </c>
      <c r="T60" s="145"/>
      <c r="U60" s="144">
        <v>228</v>
      </c>
      <c r="V60" s="146"/>
      <c r="W60" s="152">
        <v>126</v>
      </c>
      <c r="X60" s="153"/>
      <c r="Y60" s="145">
        <v>60</v>
      </c>
      <c r="Z60" s="146"/>
      <c r="AA60" s="152"/>
      <c r="AB60" s="146"/>
      <c r="AC60" s="152">
        <v>66</v>
      </c>
      <c r="AD60" s="146"/>
      <c r="AE60" s="152"/>
      <c r="AF60" s="145"/>
      <c r="AG60" s="23"/>
      <c r="AH60" s="24"/>
      <c r="AI60" s="25"/>
      <c r="AJ60" s="23"/>
      <c r="AK60" s="24"/>
      <c r="AL60" s="25"/>
      <c r="AM60" s="23"/>
      <c r="AN60" s="24"/>
      <c r="AO60" s="25"/>
      <c r="AP60" s="23"/>
      <c r="AQ60" s="24"/>
      <c r="AR60" s="25"/>
      <c r="AS60" s="74">
        <v>108</v>
      </c>
      <c r="AT60" s="24">
        <v>62</v>
      </c>
      <c r="AU60" s="25">
        <v>3</v>
      </c>
      <c r="AV60" s="23">
        <v>120</v>
      </c>
      <c r="AW60" s="24">
        <v>64</v>
      </c>
      <c r="AX60" s="25">
        <v>3</v>
      </c>
      <c r="AY60" s="23"/>
      <c r="AZ60" s="24"/>
      <c r="BA60" s="25"/>
      <c r="BB60" s="23"/>
      <c r="BC60" s="24"/>
      <c r="BD60" s="25"/>
      <c r="BE60" s="177">
        <f t="shared" ref="BE60:BE66" si="21">AI60+AL60+AO60+AR60+AU60+AX60+BA60+BD60</f>
        <v>6</v>
      </c>
      <c r="BF60" s="178"/>
      <c r="BG60" s="156" t="s">
        <v>277</v>
      </c>
      <c r="BH60" s="157"/>
      <c r="BI60" s="157"/>
      <c r="BJ60" s="158"/>
      <c r="BL60" s="10">
        <f t="shared" si="9"/>
        <v>228</v>
      </c>
      <c r="BM60" s="12">
        <f t="shared" si="10"/>
        <v>126</v>
      </c>
      <c r="BN60" s="10">
        <f t="shared" si="11"/>
        <v>6</v>
      </c>
      <c r="BO60" s="11"/>
      <c r="BP60" s="10">
        <f t="shared" si="12"/>
        <v>126</v>
      </c>
      <c r="BQ60" s="11"/>
    </row>
    <row r="61" spans="2:69" ht="48" customHeight="1" x14ac:dyDescent="0.35">
      <c r="B61" s="29" t="s">
        <v>350</v>
      </c>
      <c r="C61" s="162" t="s">
        <v>239</v>
      </c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4"/>
      <c r="Q61" s="152"/>
      <c r="R61" s="146"/>
      <c r="S61" s="152">
        <v>6</v>
      </c>
      <c r="T61" s="145"/>
      <c r="U61" s="144">
        <v>108</v>
      </c>
      <c r="V61" s="146"/>
      <c r="W61" s="152">
        <v>62</v>
      </c>
      <c r="X61" s="153"/>
      <c r="Y61" s="145">
        <v>32</v>
      </c>
      <c r="Z61" s="146"/>
      <c r="AA61" s="152">
        <v>20</v>
      </c>
      <c r="AB61" s="146"/>
      <c r="AC61" s="152">
        <v>10</v>
      </c>
      <c r="AD61" s="146"/>
      <c r="AE61" s="152"/>
      <c r="AF61" s="145"/>
      <c r="AG61" s="23"/>
      <c r="AH61" s="24"/>
      <c r="AI61" s="25"/>
      <c r="AJ61" s="23"/>
      <c r="AK61" s="24"/>
      <c r="AL61" s="25"/>
      <c r="AM61" s="23"/>
      <c r="AN61" s="24"/>
      <c r="AO61" s="73"/>
      <c r="AP61" s="23"/>
      <c r="AQ61" s="24"/>
      <c r="AR61" s="25"/>
      <c r="AS61" s="74"/>
      <c r="AT61" s="24"/>
      <c r="AU61" s="25"/>
      <c r="AV61" s="23">
        <v>108</v>
      </c>
      <c r="AW61" s="24">
        <v>62</v>
      </c>
      <c r="AX61" s="25">
        <v>3</v>
      </c>
      <c r="AY61" s="23"/>
      <c r="AZ61" s="24"/>
      <c r="BA61" s="25"/>
      <c r="BB61" s="23"/>
      <c r="BC61" s="24"/>
      <c r="BD61" s="25"/>
      <c r="BE61" s="177">
        <f t="shared" si="21"/>
        <v>3</v>
      </c>
      <c r="BF61" s="178"/>
      <c r="BG61" s="156" t="s">
        <v>278</v>
      </c>
      <c r="BH61" s="157"/>
      <c r="BI61" s="157"/>
      <c r="BJ61" s="158"/>
      <c r="BL61" s="10">
        <f t="shared" si="9"/>
        <v>108</v>
      </c>
      <c r="BM61" s="12">
        <f t="shared" si="10"/>
        <v>62</v>
      </c>
      <c r="BN61" s="10">
        <f t="shared" si="11"/>
        <v>3</v>
      </c>
      <c r="BO61" s="11"/>
      <c r="BP61" s="10">
        <f t="shared" si="12"/>
        <v>62</v>
      </c>
      <c r="BQ61" s="11"/>
    </row>
    <row r="62" spans="2:69" ht="52.5" customHeight="1" x14ac:dyDescent="0.35">
      <c r="B62" s="29" t="s">
        <v>351</v>
      </c>
      <c r="C62" s="162" t="s">
        <v>240</v>
      </c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4"/>
      <c r="Q62" s="152"/>
      <c r="R62" s="146"/>
      <c r="S62" s="152"/>
      <c r="T62" s="145"/>
      <c r="U62" s="144">
        <v>40</v>
      </c>
      <c r="V62" s="146"/>
      <c r="W62" s="152"/>
      <c r="X62" s="153"/>
      <c r="Y62" s="145"/>
      <c r="Z62" s="146"/>
      <c r="AA62" s="152"/>
      <c r="AB62" s="146"/>
      <c r="AC62" s="152"/>
      <c r="AD62" s="146"/>
      <c r="AE62" s="152"/>
      <c r="AF62" s="145"/>
      <c r="AG62" s="23"/>
      <c r="AH62" s="24"/>
      <c r="AI62" s="25"/>
      <c r="AJ62" s="23"/>
      <c r="AK62" s="24"/>
      <c r="AL62" s="25"/>
      <c r="AM62" s="23"/>
      <c r="AN62" s="24"/>
      <c r="AO62" s="73"/>
      <c r="AP62" s="23"/>
      <c r="AQ62" s="24"/>
      <c r="AR62" s="25"/>
      <c r="AS62" s="74"/>
      <c r="AT62" s="24"/>
      <c r="AU62" s="25"/>
      <c r="AV62" s="23">
        <v>40</v>
      </c>
      <c r="AW62" s="24"/>
      <c r="AX62" s="25">
        <v>1</v>
      </c>
      <c r="AY62" s="23"/>
      <c r="AZ62" s="24"/>
      <c r="BA62" s="25"/>
      <c r="BB62" s="23"/>
      <c r="BC62" s="24"/>
      <c r="BD62" s="25"/>
      <c r="BE62" s="177">
        <f t="shared" si="21"/>
        <v>1</v>
      </c>
      <c r="BF62" s="178"/>
      <c r="BG62" s="156" t="s">
        <v>356</v>
      </c>
      <c r="BH62" s="157"/>
      <c r="BI62" s="157"/>
      <c r="BJ62" s="158"/>
      <c r="BL62" s="10">
        <f t="shared" si="9"/>
        <v>40</v>
      </c>
      <c r="BM62" s="12">
        <f t="shared" si="10"/>
        <v>0</v>
      </c>
      <c r="BN62" s="10">
        <f t="shared" si="11"/>
        <v>1</v>
      </c>
      <c r="BO62" s="11"/>
      <c r="BP62" s="10">
        <f t="shared" si="12"/>
        <v>0</v>
      </c>
      <c r="BQ62" s="11"/>
    </row>
    <row r="63" spans="2:69" ht="42" customHeight="1" x14ac:dyDescent="0.35">
      <c r="B63" s="28" t="s">
        <v>182</v>
      </c>
      <c r="C63" s="188" t="s">
        <v>242</v>
      </c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90"/>
      <c r="Q63" s="152"/>
      <c r="R63" s="146"/>
      <c r="S63" s="152"/>
      <c r="T63" s="145"/>
      <c r="U63" s="144"/>
      <c r="V63" s="146"/>
      <c r="W63" s="152"/>
      <c r="X63" s="153"/>
      <c r="Y63" s="145"/>
      <c r="Z63" s="146"/>
      <c r="AA63" s="152"/>
      <c r="AB63" s="146"/>
      <c r="AC63" s="152"/>
      <c r="AD63" s="146"/>
      <c r="AE63" s="152"/>
      <c r="AF63" s="145"/>
      <c r="AG63" s="23"/>
      <c r="AH63" s="24"/>
      <c r="AI63" s="25"/>
      <c r="AJ63" s="23"/>
      <c r="AK63" s="24"/>
      <c r="AL63" s="25"/>
      <c r="AM63" s="23"/>
      <c r="AN63" s="24"/>
      <c r="AO63" s="73"/>
      <c r="AP63" s="23"/>
      <c r="AQ63" s="24"/>
      <c r="AR63" s="25"/>
      <c r="AS63" s="74"/>
      <c r="AT63" s="24"/>
      <c r="AU63" s="25"/>
      <c r="AV63" s="23"/>
      <c r="AW63" s="24"/>
      <c r="AX63" s="25"/>
      <c r="AY63" s="23"/>
      <c r="AZ63" s="24"/>
      <c r="BA63" s="25"/>
      <c r="BB63" s="23"/>
      <c r="BC63" s="24"/>
      <c r="BD63" s="25"/>
      <c r="BE63" s="177"/>
      <c r="BF63" s="178"/>
      <c r="BG63" s="156"/>
      <c r="BH63" s="157"/>
      <c r="BI63" s="157"/>
      <c r="BJ63" s="158"/>
      <c r="BL63" s="10">
        <f t="shared" si="9"/>
        <v>0</v>
      </c>
      <c r="BM63" s="12">
        <f t="shared" si="10"/>
        <v>0</v>
      </c>
      <c r="BN63" s="10">
        <f t="shared" si="11"/>
        <v>0</v>
      </c>
      <c r="BO63" s="11"/>
      <c r="BP63" s="10">
        <f t="shared" si="12"/>
        <v>0</v>
      </c>
      <c r="BQ63" s="11"/>
    </row>
    <row r="64" spans="2:69" ht="57.75" customHeight="1" x14ac:dyDescent="0.35">
      <c r="B64" s="29" t="s">
        <v>183</v>
      </c>
      <c r="C64" s="162" t="s">
        <v>243</v>
      </c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4"/>
      <c r="Q64" s="152">
        <v>5</v>
      </c>
      <c r="R64" s="146"/>
      <c r="S64" s="152"/>
      <c r="T64" s="145"/>
      <c r="U64" s="144">
        <v>120</v>
      </c>
      <c r="V64" s="146"/>
      <c r="W64" s="152">
        <v>68</v>
      </c>
      <c r="X64" s="153"/>
      <c r="Y64" s="145">
        <v>26</v>
      </c>
      <c r="Z64" s="146"/>
      <c r="AA64" s="152">
        <v>16</v>
      </c>
      <c r="AB64" s="146"/>
      <c r="AC64" s="152">
        <v>26</v>
      </c>
      <c r="AD64" s="146"/>
      <c r="AE64" s="152"/>
      <c r="AF64" s="145"/>
      <c r="AG64" s="23"/>
      <c r="AH64" s="24"/>
      <c r="AI64" s="25"/>
      <c r="AJ64" s="23"/>
      <c r="AK64" s="24"/>
      <c r="AL64" s="25"/>
      <c r="AM64" s="23"/>
      <c r="AN64" s="24"/>
      <c r="AO64" s="73"/>
      <c r="AP64" s="23"/>
      <c r="AQ64" s="24"/>
      <c r="AR64" s="25"/>
      <c r="AS64" s="74">
        <v>120</v>
      </c>
      <c r="AT64" s="24">
        <v>68</v>
      </c>
      <c r="AU64" s="25">
        <v>3</v>
      </c>
      <c r="AV64" s="23"/>
      <c r="AW64" s="24"/>
      <c r="AX64" s="25"/>
      <c r="AY64" s="23"/>
      <c r="AZ64" s="24"/>
      <c r="BA64" s="25"/>
      <c r="BB64" s="23"/>
      <c r="BC64" s="24"/>
      <c r="BD64" s="25"/>
      <c r="BE64" s="177">
        <f t="shared" si="21"/>
        <v>3</v>
      </c>
      <c r="BF64" s="178"/>
      <c r="BG64" s="156" t="s">
        <v>279</v>
      </c>
      <c r="BH64" s="157"/>
      <c r="BI64" s="157"/>
      <c r="BJ64" s="158"/>
      <c r="BL64" s="10">
        <f t="shared" si="9"/>
        <v>120</v>
      </c>
      <c r="BM64" s="12">
        <f t="shared" si="10"/>
        <v>68</v>
      </c>
      <c r="BN64" s="10">
        <f t="shared" si="11"/>
        <v>3</v>
      </c>
      <c r="BO64" s="11"/>
      <c r="BP64" s="10">
        <f t="shared" si="12"/>
        <v>68</v>
      </c>
      <c r="BQ64" s="11"/>
    </row>
    <row r="65" spans="2:69" ht="56.25" customHeight="1" x14ac:dyDescent="0.35">
      <c r="B65" s="29" t="s">
        <v>184</v>
      </c>
      <c r="C65" s="162" t="s">
        <v>244</v>
      </c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4"/>
      <c r="Q65" s="152">
        <v>6</v>
      </c>
      <c r="R65" s="146"/>
      <c r="S65" s="152">
        <v>5</v>
      </c>
      <c r="T65" s="145"/>
      <c r="U65" s="144">
        <v>228</v>
      </c>
      <c r="V65" s="146"/>
      <c r="W65" s="152">
        <v>126</v>
      </c>
      <c r="X65" s="153"/>
      <c r="Y65" s="145">
        <v>52</v>
      </c>
      <c r="Z65" s="146"/>
      <c r="AA65" s="152">
        <v>34</v>
      </c>
      <c r="AB65" s="146"/>
      <c r="AC65" s="152">
        <v>40</v>
      </c>
      <c r="AD65" s="146"/>
      <c r="AE65" s="152"/>
      <c r="AF65" s="145"/>
      <c r="AG65" s="23"/>
      <c r="AH65" s="24"/>
      <c r="AI65" s="25"/>
      <c r="AJ65" s="23"/>
      <c r="AK65" s="24"/>
      <c r="AL65" s="25"/>
      <c r="AM65" s="23"/>
      <c r="AN65" s="24"/>
      <c r="AO65" s="73"/>
      <c r="AP65" s="23"/>
      <c r="AQ65" s="24"/>
      <c r="AR65" s="25"/>
      <c r="AS65" s="74">
        <v>108</v>
      </c>
      <c r="AT65" s="24">
        <v>62</v>
      </c>
      <c r="AU65" s="25">
        <v>3</v>
      </c>
      <c r="AV65" s="23">
        <v>120</v>
      </c>
      <c r="AW65" s="24">
        <v>64</v>
      </c>
      <c r="AX65" s="25">
        <v>3</v>
      </c>
      <c r="AY65" s="23"/>
      <c r="AZ65" s="24"/>
      <c r="BA65" s="25"/>
      <c r="BB65" s="23"/>
      <c r="BC65" s="24"/>
      <c r="BD65" s="25"/>
      <c r="BE65" s="177">
        <f t="shared" si="21"/>
        <v>6</v>
      </c>
      <c r="BF65" s="178"/>
      <c r="BG65" s="156" t="s">
        <v>357</v>
      </c>
      <c r="BH65" s="157"/>
      <c r="BI65" s="157"/>
      <c r="BJ65" s="158"/>
      <c r="BL65" s="10">
        <f t="shared" si="9"/>
        <v>228</v>
      </c>
      <c r="BM65" s="12">
        <f t="shared" si="10"/>
        <v>126</v>
      </c>
      <c r="BN65" s="10">
        <f t="shared" si="11"/>
        <v>6</v>
      </c>
      <c r="BO65" s="11"/>
      <c r="BP65" s="10">
        <f t="shared" si="12"/>
        <v>126</v>
      </c>
      <c r="BQ65" s="11"/>
    </row>
    <row r="66" spans="2:69" ht="47.25" customHeight="1" thickBot="1" x14ac:dyDescent="0.4">
      <c r="B66" s="30" t="s">
        <v>222</v>
      </c>
      <c r="C66" s="371" t="s">
        <v>241</v>
      </c>
      <c r="D66" s="372"/>
      <c r="E66" s="372"/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73"/>
      <c r="Q66" s="152">
        <v>6</v>
      </c>
      <c r="R66" s="146"/>
      <c r="S66" s="152"/>
      <c r="T66" s="145"/>
      <c r="U66" s="144">
        <v>216</v>
      </c>
      <c r="V66" s="146"/>
      <c r="W66" s="152">
        <v>102</v>
      </c>
      <c r="X66" s="153"/>
      <c r="Y66" s="145">
        <v>52</v>
      </c>
      <c r="Z66" s="146"/>
      <c r="AA66" s="299">
        <v>16</v>
      </c>
      <c r="AB66" s="295"/>
      <c r="AC66" s="299">
        <v>34</v>
      </c>
      <c r="AD66" s="295"/>
      <c r="AE66" s="152"/>
      <c r="AF66" s="145"/>
      <c r="AG66" s="23"/>
      <c r="AH66" s="24"/>
      <c r="AI66" s="25"/>
      <c r="AJ66" s="23"/>
      <c r="AK66" s="24"/>
      <c r="AL66" s="25"/>
      <c r="AM66" s="23"/>
      <c r="AN66" s="24"/>
      <c r="AO66" s="73"/>
      <c r="AP66" s="23"/>
      <c r="AQ66" s="46"/>
      <c r="AR66" s="25"/>
      <c r="AS66" s="74"/>
      <c r="AT66" s="24"/>
      <c r="AU66" s="25"/>
      <c r="AV66" s="74">
        <v>216</v>
      </c>
      <c r="AW66" s="24">
        <v>102</v>
      </c>
      <c r="AX66" s="25">
        <v>6</v>
      </c>
      <c r="AY66" s="23"/>
      <c r="AZ66" s="24"/>
      <c r="BA66" s="25"/>
      <c r="BB66" s="23"/>
      <c r="BC66" s="24"/>
      <c r="BD66" s="25"/>
      <c r="BE66" s="177">
        <f t="shared" si="21"/>
        <v>6</v>
      </c>
      <c r="BF66" s="178"/>
      <c r="BG66" s="156" t="s">
        <v>358</v>
      </c>
      <c r="BH66" s="157"/>
      <c r="BI66" s="157"/>
      <c r="BJ66" s="158"/>
      <c r="BL66" s="10">
        <f t="shared" si="9"/>
        <v>216</v>
      </c>
      <c r="BM66" s="12">
        <f t="shared" si="10"/>
        <v>102</v>
      </c>
      <c r="BN66" s="10">
        <f t="shared" si="11"/>
        <v>6</v>
      </c>
      <c r="BO66" s="11"/>
      <c r="BP66" s="10">
        <f t="shared" si="12"/>
        <v>102</v>
      </c>
      <c r="BQ66" s="11"/>
    </row>
    <row r="67" spans="2:69" ht="52.5" customHeight="1" thickBot="1" x14ac:dyDescent="0.4">
      <c r="B67" s="34" t="s">
        <v>33</v>
      </c>
      <c r="C67" s="352" t="s">
        <v>455</v>
      </c>
      <c r="D67" s="353"/>
      <c r="E67" s="353"/>
      <c r="F67" s="353"/>
      <c r="G67" s="353"/>
      <c r="H67" s="353"/>
      <c r="I67" s="353"/>
      <c r="J67" s="353"/>
      <c r="K67" s="353"/>
      <c r="L67" s="353"/>
      <c r="M67" s="353"/>
      <c r="N67" s="353"/>
      <c r="O67" s="353"/>
      <c r="P67" s="354"/>
      <c r="Q67" s="183">
        <f>COUNTA(Q68:R93,Q102:R115)</f>
        <v>11</v>
      </c>
      <c r="R67" s="185"/>
      <c r="S67" s="183">
        <f>COUNTA(S68:T93,S102:T115)</f>
        <v>16</v>
      </c>
      <c r="T67" s="185"/>
      <c r="U67" s="236">
        <f>SUM(U68:V93,U102:V115)</f>
        <v>3642</v>
      </c>
      <c r="V67" s="185"/>
      <c r="W67" s="184">
        <f>SUM(W68:X93,W102:X115)</f>
        <v>1638</v>
      </c>
      <c r="X67" s="185"/>
      <c r="Y67" s="236">
        <f>SUM(Y68:Z93,Y102:Z115)</f>
        <v>848</v>
      </c>
      <c r="Z67" s="185"/>
      <c r="AA67" s="183">
        <f>SUM(AA68:AB93,AA102:AB115)</f>
        <v>266</v>
      </c>
      <c r="AB67" s="185"/>
      <c r="AC67" s="183">
        <f>SUM(AC68:AD93,AC102:AD115)</f>
        <v>412</v>
      </c>
      <c r="AD67" s="185"/>
      <c r="AE67" s="184">
        <f>SUM(AE68:AF93,AE102:AF115)</f>
        <v>112</v>
      </c>
      <c r="AF67" s="185"/>
      <c r="AG67" s="51">
        <f t="shared" ref="AG67:BA67" si="22">SUM(AG68:AG93,AG102:AG115)</f>
        <v>418</v>
      </c>
      <c r="AH67" s="52">
        <f t="shared" si="22"/>
        <v>194</v>
      </c>
      <c r="AI67" s="87">
        <f t="shared" si="22"/>
        <v>12</v>
      </c>
      <c r="AJ67" s="51">
        <f t="shared" si="22"/>
        <v>324</v>
      </c>
      <c r="AK67" s="52">
        <f t="shared" si="22"/>
        <v>138</v>
      </c>
      <c r="AL67" s="87">
        <f t="shared" si="22"/>
        <v>9</v>
      </c>
      <c r="AM67" s="51">
        <f t="shared" si="22"/>
        <v>612</v>
      </c>
      <c r="AN67" s="52">
        <f t="shared" si="22"/>
        <v>308</v>
      </c>
      <c r="AO67" s="87">
        <f t="shared" si="22"/>
        <v>17</v>
      </c>
      <c r="AP67" s="51">
        <f t="shared" si="22"/>
        <v>556</v>
      </c>
      <c r="AQ67" s="52">
        <f t="shared" si="22"/>
        <v>260</v>
      </c>
      <c r="AR67" s="87">
        <f t="shared" si="22"/>
        <v>15</v>
      </c>
      <c r="AS67" s="51">
        <f t="shared" si="22"/>
        <v>324</v>
      </c>
      <c r="AT67" s="52">
        <f t="shared" si="22"/>
        <v>142</v>
      </c>
      <c r="AU67" s="87">
        <f t="shared" si="22"/>
        <v>9</v>
      </c>
      <c r="AV67" s="51">
        <f t="shared" si="22"/>
        <v>382</v>
      </c>
      <c r="AW67" s="52">
        <f t="shared" si="22"/>
        <v>174</v>
      </c>
      <c r="AX67" s="87">
        <f t="shared" si="22"/>
        <v>11</v>
      </c>
      <c r="AY67" s="51">
        <f t="shared" si="22"/>
        <v>1026</v>
      </c>
      <c r="AZ67" s="52">
        <f t="shared" si="22"/>
        <v>422</v>
      </c>
      <c r="BA67" s="87">
        <f t="shared" si="22"/>
        <v>30</v>
      </c>
      <c r="BB67" s="68"/>
      <c r="BC67" s="53"/>
      <c r="BD67" s="70"/>
      <c r="BE67" s="236">
        <f>SUM(BE68:BF93,BE102:BF115)</f>
        <v>103</v>
      </c>
      <c r="BF67" s="237"/>
      <c r="BG67" s="180"/>
      <c r="BH67" s="181"/>
      <c r="BI67" s="181"/>
      <c r="BJ67" s="186"/>
      <c r="BL67" s="8">
        <f t="shared" si="9"/>
        <v>3642</v>
      </c>
      <c r="BM67" s="9">
        <f t="shared" si="10"/>
        <v>1638</v>
      </c>
      <c r="BN67" s="13">
        <f t="shared" si="11"/>
        <v>103</v>
      </c>
      <c r="BO67" s="11"/>
      <c r="BP67" s="10">
        <f t="shared" si="12"/>
        <v>1638</v>
      </c>
      <c r="BQ67" s="11"/>
    </row>
    <row r="68" spans="2:69" ht="41.25" customHeight="1" x14ac:dyDescent="0.35">
      <c r="B68" s="28" t="s">
        <v>101</v>
      </c>
      <c r="C68" s="368" t="s">
        <v>167</v>
      </c>
      <c r="D68" s="369"/>
      <c r="E68" s="369"/>
      <c r="F68" s="369"/>
      <c r="G68" s="369"/>
      <c r="H68" s="369"/>
      <c r="I68" s="369"/>
      <c r="J68" s="369"/>
      <c r="K68" s="369"/>
      <c r="L68" s="369"/>
      <c r="M68" s="369"/>
      <c r="N68" s="369"/>
      <c r="O68" s="369"/>
      <c r="P68" s="370"/>
      <c r="Q68" s="152"/>
      <c r="R68" s="146"/>
      <c r="S68" s="152"/>
      <c r="T68" s="145"/>
      <c r="U68" s="144"/>
      <c r="V68" s="146"/>
      <c r="W68" s="152"/>
      <c r="X68" s="153"/>
      <c r="Y68" s="145"/>
      <c r="Z68" s="146"/>
      <c r="AA68" s="314"/>
      <c r="AB68" s="265"/>
      <c r="AC68" s="314"/>
      <c r="AD68" s="265"/>
      <c r="AE68" s="152"/>
      <c r="AF68" s="145"/>
      <c r="AG68" s="38"/>
      <c r="AH68" s="83"/>
      <c r="AI68" s="84"/>
      <c r="AJ68" s="38"/>
      <c r="AK68" s="83"/>
      <c r="AL68" s="84"/>
      <c r="AM68" s="38"/>
      <c r="AN68" s="83"/>
      <c r="AO68" s="84"/>
      <c r="AP68" s="38"/>
      <c r="AQ68" s="83"/>
      <c r="AR68" s="84"/>
      <c r="AS68" s="38"/>
      <c r="AT68" s="83"/>
      <c r="AU68" s="84"/>
      <c r="AV68" s="38"/>
      <c r="AW68" s="83"/>
      <c r="AX68" s="84"/>
      <c r="AY68" s="38"/>
      <c r="AZ68" s="83"/>
      <c r="BA68" s="84"/>
      <c r="BB68" s="38"/>
      <c r="BC68" s="83"/>
      <c r="BD68" s="84"/>
      <c r="BE68" s="177"/>
      <c r="BF68" s="178"/>
      <c r="BG68" s="365"/>
      <c r="BH68" s="366"/>
      <c r="BI68" s="366"/>
      <c r="BJ68" s="367"/>
      <c r="BL68" s="10">
        <f t="shared" si="9"/>
        <v>0</v>
      </c>
      <c r="BM68" s="12">
        <f t="shared" si="10"/>
        <v>0</v>
      </c>
      <c r="BN68" s="10">
        <f t="shared" si="11"/>
        <v>0</v>
      </c>
      <c r="BO68" s="11"/>
      <c r="BP68" s="10">
        <f t="shared" si="12"/>
        <v>0</v>
      </c>
      <c r="BQ68" s="11"/>
    </row>
    <row r="69" spans="2:69" ht="42.75" customHeight="1" x14ac:dyDescent="0.35">
      <c r="B69" s="50" t="s">
        <v>115</v>
      </c>
      <c r="C69" s="147" t="s">
        <v>158</v>
      </c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52">
        <v>1</v>
      </c>
      <c r="R69" s="146"/>
      <c r="S69" s="152"/>
      <c r="T69" s="145"/>
      <c r="U69" s="144">
        <v>108</v>
      </c>
      <c r="V69" s="146"/>
      <c r="W69" s="152">
        <v>54</v>
      </c>
      <c r="X69" s="153"/>
      <c r="Y69" s="145">
        <v>24</v>
      </c>
      <c r="Z69" s="146"/>
      <c r="AA69" s="152"/>
      <c r="AB69" s="146"/>
      <c r="AC69" s="152"/>
      <c r="AD69" s="146"/>
      <c r="AE69" s="152">
        <v>30</v>
      </c>
      <c r="AF69" s="145"/>
      <c r="AG69" s="23">
        <v>108</v>
      </c>
      <c r="AH69" s="24">
        <v>54</v>
      </c>
      <c r="AI69" s="25">
        <v>3</v>
      </c>
      <c r="AJ69" s="23"/>
      <c r="AK69" s="24"/>
      <c r="AL69" s="25"/>
      <c r="AM69" s="23"/>
      <c r="AN69" s="24"/>
      <c r="AO69" s="73"/>
      <c r="AP69" s="38"/>
      <c r="AQ69" s="83"/>
      <c r="AR69" s="84"/>
      <c r="AS69" s="38"/>
      <c r="AT69" s="83"/>
      <c r="AU69" s="84"/>
      <c r="AV69" s="38"/>
      <c r="AW69" s="83"/>
      <c r="AX69" s="84"/>
      <c r="AY69" s="38"/>
      <c r="AZ69" s="83"/>
      <c r="BA69" s="84"/>
      <c r="BB69" s="38"/>
      <c r="BC69" s="83"/>
      <c r="BD69" s="84"/>
      <c r="BE69" s="177">
        <f t="shared" ref="BE69:BE81" si="23">AI69+AL69+AO69+AR69+AU69+AX69+BA69+BD69</f>
        <v>3</v>
      </c>
      <c r="BF69" s="178"/>
      <c r="BG69" s="157" t="s">
        <v>365</v>
      </c>
      <c r="BH69" s="157"/>
      <c r="BI69" s="157"/>
      <c r="BJ69" s="158"/>
      <c r="BL69" s="10">
        <f t="shared" si="9"/>
        <v>108</v>
      </c>
      <c r="BM69" s="12">
        <f t="shared" si="10"/>
        <v>54</v>
      </c>
      <c r="BN69" s="10">
        <f t="shared" si="11"/>
        <v>3</v>
      </c>
      <c r="BO69" s="11"/>
      <c r="BP69" s="10">
        <f t="shared" si="12"/>
        <v>54</v>
      </c>
      <c r="BQ69" s="11"/>
    </row>
    <row r="70" spans="2:69" ht="31.5" customHeight="1" x14ac:dyDescent="0.35">
      <c r="B70" s="29" t="s">
        <v>147</v>
      </c>
      <c r="C70" s="162" t="s">
        <v>157</v>
      </c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4"/>
      <c r="Q70" s="152"/>
      <c r="R70" s="146"/>
      <c r="S70" s="152" t="s">
        <v>427</v>
      </c>
      <c r="T70" s="145"/>
      <c r="U70" s="144">
        <v>72</v>
      </c>
      <c r="V70" s="146"/>
      <c r="W70" s="152">
        <v>36</v>
      </c>
      <c r="X70" s="153"/>
      <c r="Y70" s="145">
        <v>16</v>
      </c>
      <c r="Z70" s="146"/>
      <c r="AA70" s="152"/>
      <c r="AB70" s="146"/>
      <c r="AC70" s="152"/>
      <c r="AD70" s="146"/>
      <c r="AE70" s="152">
        <v>20</v>
      </c>
      <c r="AF70" s="145"/>
      <c r="AG70" s="23">
        <v>72</v>
      </c>
      <c r="AH70" s="24">
        <v>36</v>
      </c>
      <c r="AI70" s="25">
        <v>2</v>
      </c>
      <c r="AJ70" s="23"/>
      <c r="AK70" s="24"/>
      <c r="AL70" s="25"/>
      <c r="AM70" s="23"/>
      <c r="AN70" s="24"/>
      <c r="AO70" s="25"/>
      <c r="AP70" s="38"/>
      <c r="AQ70" s="83"/>
      <c r="AR70" s="84"/>
      <c r="AS70" s="38"/>
      <c r="AT70" s="83"/>
      <c r="AU70" s="84"/>
      <c r="AV70" s="38"/>
      <c r="AW70" s="83"/>
      <c r="AX70" s="84"/>
      <c r="AY70" s="38"/>
      <c r="AZ70" s="83"/>
      <c r="BA70" s="84"/>
      <c r="BB70" s="38"/>
      <c r="BC70" s="83"/>
      <c r="BD70" s="84"/>
      <c r="BE70" s="177">
        <f t="shared" si="23"/>
        <v>2</v>
      </c>
      <c r="BF70" s="178"/>
      <c r="BG70" s="157" t="s">
        <v>369</v>
      </c>
      <c r="BH70" s="157"/>
      <c r="BI70" s="157"/>
      <c r="BJ70" s="158"/>
      <c r="BL70" s="10">
        <f t="shared" si="9"/>
        <v>72</v>
      </c>
      <c r="BM70" s="12">
        <f t="shared" si="10"/>
        <v>36</v>
      </c>
      <c r="BN70" s="10">
        <f t="shared" si="11"/>
        <v>2</v>
      </c>
      <c r="BO70" s="11"/>
      <c r="BP70" s="10">
        <f t="shared" si="12"/>
        <v>36</v>
      </c>
      <c r="BQ70" s="11"/>
    </row>
    <row r="71" spans="2:69" ht="33" customHeight="1" x14ac:dyDescent="0.35">
      <c r="B71" s="29" t="s">
        <v>421</v>
      </c>
      <c r="C71" s="162" t="s">
        <v>422</v>
      </c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4"/>
      <c r="Q71" s="152"/>
      <c r="R71" s="146"/>
      <c r="S71" s="152" t="s">
        <v>423</v>
      </c>
      <c r="T71" s="145"/>
      <c r="U71" s="144">
        <v>72</v>
      </c>
      <c r="V71" s="146"/>
      <c r="W71" s="152">
        <v>36</v>
      </c>
      <c r="X71" s="153"/>
      <c r="Y71" s="145">
        <v>18</v>
      </c>
      <c r="Z71" s="146"/>
      <c r="AA71" s="152"/>
      <c r="AB71" s="146"/>
      <c r="AC71" s="152"/>
      <c r="AD71" s="146"/>
      <c r="AE71" s="152">
        <v>18</v>
      </c>
      <c r="AF71" s="145"/>
      <c r="AG71" s="23"/>
      <c r="AH71" s="24"/>
      <c r="AI71" s="25"/>
      <c r="AJ71" s="23"/>
      <c r="AK71" s="24"/>
      <c r="AL71" s="25"/>
      <c r="AM71" s="23">
        <v>72</v>
      </c>
      <c r="AN71" s="24">
        <v>36</v>
      </c>
      <c r="AO71" s="25">
        <v>2</v>
      </c>
      <c r="AP71" s="38"/>
      <c r="AQ71" s="83"/>
      <c r="AR71" s="84"/>
      <c r="AS71" s="38"/>
      <c r="AT71" s="83"/>
      <c r="AU71" s="84"/>
      <c r="AV71" s="38"/>
      <c r="AW71" s="83"/>
      <c r="AX71" s="84"/>
      <c r="AY71" s="38"/>
      <c r="AZ71" s="83"/>
      <c r="BA71" s="84"/>
      <c r="BB71" s="38"/>
      <c r="BC71" s="83"/>
      <c r="BD71" s="84"/>
      <c r="BE71" s="177">
        <f t="shared" si="23"/>
        <v>2</v>
      </c>
      <c r="BF71" s="178"/>
      <c r="BG71" s="157" t="s">
        <v>370</v>
      </c>
      <c r="BH71" s="157"/>
      <c r="BI71" s="157"/>
      <c r="BJ71" s="158"/>
      <c r="BL71" s="10">
        <f t="shared" si="9"/>
        <v>72</v>
      </c>
      <c r="BM71" s="12">
        <f t="shared" si="10"/>
        <v>36</v>
      </c>
      <c r="BN71" s="10">
        <f t="shared" si="11"/>
        <v>2</v>
      </c>
      <c r="BO71" s="11"/>
      <c r="BP71" s="10">
        <f t="shared" si="12"/>
        <v>36</v>
      </c>
      <c r="BQ71" s="11"/>
    </row>
    <row r="72" spans="2:69" ht="75.75" customHeight="1" x14ac:dyDescent="0.35">
      <c r="B72" s="29" t="s">
        <v>424</v>
      </c>
      <c r="C72" s="162" t="s">
        <v>425</v>
      </c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4"/>
      <c r="Q72" s="152"/>
      <c r="R72" s="146"/>
      <c r="S72" s="152" t="s">
        <v>466</v>
      </c>
      <c r="T72" s="145"/>
      <c r="U72" s="144">
        <v>72</v>
      </c>
      <c r="V72" s="146"/>
      <c r="W72" s="152">
        <v>36</v>
      </c>
      <c r="X72" s="153"/>
      <c r="Y72" s="145">
        <v>18</v>
      </c>
      <c r="Z72" s="146"/>
      <c r="AA72" s="152"/>
      <c r="AB72" s="146"/>
      <c r="AC72" s="152"/>
      <c r="AD72" s="146"/>
      <c r="AE72" s="152">
        <v>18</v>
      </c>
      <c r="AF72" s="145"/>
      <c r="AG72" s="23"/>
      <c r="AH72" s="24"/>
      <c r="AI72" s="25"/>
      <c r="AJ72" s="23"/>
      <c r="AK72" s="24"/>
      <c r="AL72" s="25"/>
      <c r="AM72" s="23"/>
      <c r="AN72" s="24"/>
      <c r="AO72" s="25"/>
      <c r="AP72" s="23">
        <v>72</v>
      </c>
      <c r="AQ72" s="24">
        <v>36</v>
      </c>
      <c r="AR72" s="25">
        <v>2</v>
      </c>
      <c r="AS72" s="23"/>
      <c r="AT72" s="24"/>
      <c r="AU72" s="25"/>
      <c r="AV72" s="23"/>
      <c r="AW72" s="24"/>
      <c r="AX72" s="25"/>
      <c r="AY72" s="23"/>
      <c r="AZ72" s="24"/>
      <c r="BA72" s="25"/>
      <c r="BB72" s="23"/>
      <c r="BC72" s="24"/>
      <c r="BD72" s="25"/>
      <c r="BE72" s="177">
        <f t="shared" si="23"/>
        <v>2</v>
      </c>
      <c r="BF72" s="178"/>
      <c r="BG72" s="364" t="s">
        <v>426</v>
      </c>
      <c r="BH72" s="172"/>
      <c r="BI72" s="172"/>
      <c r="BJ72" s="173"/>
      <c r="BL72" s="10">
        <f t="shared" si="9"/>
        <v>72</v>
      </c>
      <c r="BM72" s="12">
        <f t="shared" si="10"/>
        <v>36</v>
      </c>
      <c r="BN72" s="10">
        <f t="shared" si="11"/>
        <v>2</v>
      </c>
      <c r="BO72" s="11"/>
      <c r="BP72" s="10">
        <f t="shared" si="12"/>
        <v>36</v>
      </c>
      <c r="BQ72" s="11"/>
    </row>
    <row r="73" spans="2:69" ht="54" customHeight="1" x14ac:dyDescent="0.35">
      <c r="B73" s="28" t="s">
        <v>116</v>
      </c>
      <c r="C73" s="188" t="s">
        <v>165</v>
      </c>
      <c r="D73" s="189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90"/>
      <c r="Q73" s="152"/>
      <c r="R73" s="146"/>
      <c r="S73" s="152"/>
      <c r="T73" s="145"/>
      <c r="U73" s="144"/>
      <c r="V73" s="146"/>
      <c r="W73" s="152"/>
      <c r="X73" s="153"/>
      <c r="Y73" s="145"/>
      <c r="Z73" s="146"/>
      <c r="AA73" s="152"/>
      <c r="AB73" s="146"/>
      <c r="AC73" s="152"/>
      <c r="AD73" s="146"/>
      <c r="AE73" s="152"/>
      <c r="AF73" s="145"/>
      <c r="AG73" s="23"/>
      <c r="AH73" s="24"/>
      <c r="AI73" s="25"/>
      <c r="AJ73" s="23"/>
      <c r="AK73" s="24"/>
      <c r="AL73" s="25"/>
      <c r="AM73" s="23"/>
      <c r="AN73" s="24"/>
      <c r="AO73" s="73"/>
      <c r="AP73" s="23"/>
      <c r="AQ73" s="24"/>
      <c r="AR73" s="25"/>
      <c r="AS73" s="74"/>
      <c r="AT73" s="24"/>
      <c r="AU73" s="25"/>
      <c r="AV73" s="23"/>
      <c r="AW73" s="24"/>
      <c r="AX73" s="25"/>
      <c r="AY73" s="23"/>
      <c r="AZ73" s="24"/>
      <c r="BA73" s="25"/>
      <c r="BB73" s="23"/>
      <c r="BC73" s="24"/>
      <c r="BD73" s="25"/>
      <c r="BE73" s="177"/>
      <c r="BF73" s="178"/>
      <c r="BG73" s="171"/>
      <c r="BH73" s="172"/>
      <c r="BI73" s="172"/>
      <c r="BJ73" s="173"/>
      <c r="BL73" s="10">
        <f t="shared" si="9"/>
        <v>0</v>
      </c>
      <c r="BM73" s="12">
        <f t="shared" si="10"/>
        <v>0</v>
      </c>
      <c r="BN73" s="10">
        <f t="shared" si="11"/>
        <v>0</v>
      </c>
      <c r="BO73" s="11"/>
      <c r="BP73" s="10">
        <f t="shared" si="12"/>
        <v>0</v>
      </c>
      <c r="BQ73" s="11"/>
    </row>
    <row r="74" spans="2:69" ht="53.25" customHeight="1" x14ac:dyDescent="0.35">
      <c r="B74" s="29" t="s">
        <v>117</v>
      </c>
      <c r="C74" s="162" t="s">
        <v>245</v>
      </c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4"/>
      <c r="Q74" s="152"/>
      <c r="R74" s="146"/>
      <c r="S74" s="152" t="s">
        <v>427</v>
      </c>
      <c r="T74" s="145"/>
      <c r="U74" s="144">
        <v>130</v>
      </c>
      <c r="V74" s="146"/>
      <c r="W74" s="152">
        <v>52</v>
      </c>
      <c r="X74" s="153"/>
      <c r="Y74" s="145">
        <v>26</v>
      </c>
      <c r="Z74" s="146"/>
      <c r="AA74" s="152"/>
      <c r="AB74" s="146"/>
      <c r="AC74" s="152"/>
      <c r="AD74" s="146"/>
      <c r="AE74" s="152">
        <v>26</v>
      </c>
      <c r="AF74" s="145"/>
      <c r="AG74" s="23">
        <v>130</v>
      </c>
      <c r="AH74" s="24">
        <v>52</v>
      </c>
      <c r="AI74" s="25">
        <v>4</v>
      </c>
      <c r="AJ74" s="23"/>
      <c r="AK74" s="24"/>
      <c r="AL74" s="25"/>
      <c r="AM74" s="23"/>
      <c r="AN74" s="24"/>
      <c r="AO74" s="25"/>
      <c r="AP74" s="23"/>
      <c r="AQ74" s="24"/>
      <c r="AR74" s="25"/>
      <c r="AS74" s="74"/>
      <c r="AT74" s="24"/>
      <c r="AU74" s="25"/>
      <c r="AV74" s="23"/>
      <c r="AW74" s="24"/>
      <c r="AX74" s="25"/>
      <c r="AY74" s="23"/>
      <c r="AZ74" s="24"/>
      <c r="BA74" s="25"/>
      <c r="BB74" s="23"/>
      <c r="BC74" s="24"/>
      <c r="BD74" s="25"/>
      <c r="BE74" s="177">
        <f t="shared" si="23"/>
        <v>4</v>
      </c>
      <c r="BF74" s="178"/>
      <c r="BG74" s="171" t="s">
        <v>139</v>
      </c>
      <c r="BH74" s="172"/>
      <c r="BI74" s="172"/>
      <c r="BJ74" s="173"/>
      <c r="BL74" s="10">
        <f t="shared" si="9"/>
        <v>130</v>
      </c>
      <c r="BM74" s="12">
        <f t="shared" si="10"/>
        <v>52</v>
      </c>
      <c r="BN74" s="10">
        <f t="shared" si="11"/>
        <v>4</v>
      </c>
      <c r="BO74" s="11"/>
      <c r="BP74" s="10">
        <f t="shared" si="12"/>
        <v>52</v>
      </c>
      <c r="BQ74" s="11"/>
    </row>
    <row r="75" spans="2:69" ht="76.5" customHeight="1" x14ac:dyDescent="0.35">
      <c r="B75" s="29" t="s">
        <v>134</v>
      </c>
      <c r="C75" s="162" t="s">
        <v>381</v>
      </c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4"/>
      <c r="Q75" s="152"/>
      <c r="R75" s="146"/>
      <c r="S75" s="152">
        <v>2</v>
      </c>
      <c r="T75" s="145"/>
      <c r="U75" s="144">
        <v>94</v>
      </c>
      <c r="V75" s="146"/>
      <c r="W75" s="152">
        <v>34</v>
      </c>
      <c r="X75" s="153"/>
      <c r="Y75" s="145">
        <v>22</v>
      </c>
      <c r="Z75" s="146"/>
      <c r="AA75" s="152"/>
      <c r="AB75" s="146"/>
      <c r="AC75" s="152">
        <v>12</v>
      </c>
      <c r="AD75" s="146"/>
      <c r="AE75" s="152"/>
      <c r="AF75" s="145"/>
      <c r="AG75" s="23"/>
      <c r="AH75" s="24"/>
      <c r="AI75" s="25"/>
      <c r="AJ75" s="23">
        <v>94</v>
      </c>
      <c r="AK75" s="24">
        <v>34</v>
      </c>
      <c r="AL75" s="25">
        <v>3</v>
      </c>
      <c r="AM75" s="23"/>
      <c r="AN75" s="24"/>
      <c r="AO75" s="25"/>
      <c r="AP75" s="23"/>
      <c r="AQ75" s="24"/>
      <c r="AR75" s="25"/>
      <c r="AS75" s="23"/>
      <c r="AT75" s="24"/>
      <c r="AU75" s="25"/>
      <c r="AV75" s="23"/>
      <c r="AW75" s="24"/>
      <c r="AX75" s="25"/>
      <c r="AY75" s="23"/>
      <c r="AZ75" s="24"/>
      <c r="BA75" s="25"/>
      <c r="BB75" s="23"/>
      <c r="BC75" s="24"/>
      <c r="BD75" s="25"/>
      <c r="BE75" s="177">
        <f t="shared" si="23"/>
        <v>3</v>
      </c>
      <c r="BF75" s="178"/>
      <c r="BG75" s="171" t="s">
        <v>140</v>
      </c>
      <c r="BH75" s="172"/>
      <c r="BI75" s="172"/>
      <c r="BJ75" s="173"/>
      <c r="BL75" s="10">
        <f t="shared" si="9"/>
        <v>94</v>
      </c>
      <c r="BM75" s="12">
        <f t="shared" si="10"/>
        <v>34</v>
      </c>
      <c r="BN75" s="10">
        <f t="shared" si="11"/>
        <v>3</v>
      </c>
      <c r="BO75" s="11"/>
      <c r="BP75" s="10">
        <f t="shared" si="12"/>
        <v>34</v>
      </c>
      <c r="BQ75" s="11"/>
    </row>
    <row r="76" spans="2:69" ht="77.25" customHeight="1" x14ac:dyDescent="0.35">
      <c r="B76" s="28" t="s">
        <v>126</v>
      </c>
      <c r="C76" s="188" t="s">
        <v>246</v>
      </c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90"/>
      <c r="Q76" s="152"/>
      <c r="R76" s="146"/>
      <c r="S76" s="152"/>
      <c r="T76" s="145"/>
      <c r="U76" s="144"/>
      <c r="V76" s="146"/>
      <c r="W76" s="152"/>
      <c r="X76" s="153"/>
      <c r="Y76" s="145"/>
      <c r="Z76" s="146"/>
      <c r="AA76" s="152"/>
      <c r="AB76" s="146"/>
      <c r="AC76" s="152"/>
      <c r="AD76" s="146"/>
      <c r="AE76" s="152"/>
      <c r="AF76" s="145"/>
      <c r="AG76" s="38"/>
      <c r="AH76" s="83"/>
      <c r="AI76" s="84"/>
      <c r="AJ76" s="38"/>
      <c r="AK76" s="83"/>
      <c r="AL76" s="84"/>
      <c r="AM76" s="38"/>
      <c r="AN76" s="83"/>
      <c r="AO76" s="84"/>
      <c r="AP76" s="38"/>
      <c r="AQ76" s="83"/>
      <c r="AR76" s="84"/>
      <c r="AS76" s="38"/>
      <c r="AT76" s="83"/>
      <c r="AU76" s="84"/>
      <c r="AV76" s="38"/>
      <c r="AW76" s="83"/>
      <c r="AX76" s="84"/>
      <c r="AY76" s="38"/>
      <c r="AZ76" s="83"/>
      <c r="BA76" s="84"/>
      <c r="BB76" s="38"/>
      <c r="BC76" s="83"/>
      <c r="BD76" s="84"/>
      <c r="BE76" s="177"/>
      <c r="BF76" s="178"/>
      <c r="BG76" s="344"/>
      <c r="BH76" s="312"/>
      <c r="BI76" s="312"/>
      <c r="BJ76" s="345"/>
      <c r="BL76" s="10">
        <f t="shared" si="9"/>
        <v>0</v>
      </c>
      <c r="BM76" s="12">
        <f t="shared" si="10"/>
        <v>0</v>
      </c>
      <c r="BN76" s="10">
        <f t="shared" si="11"/>
        <v>0</v>
      </c>
      <c r="BO76" s="11"/>
      <c r="BP76" s="10">
        <f t="shared" si="12"/>
        <v>0</v>
      </c>
      <c r="BQ76" s="11"/>
    </row>
    <row r="77" spans="2:69" ht="46.5" customHeight="1" x14ac:dyDescent="0.35">
      <c r="B77" s="29" t="s">
        <v>127</v>
      </c>
      <c r="C77" s="162" t="s">
        <v>283</v>
      </c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4"/>
      <c r="Q77" s="152"/>
      <c r="R77" s="146"/>
      <c r="S77" s="152">
        <v>2</v>
      </c>
      <c r="T77" s="145"/>
      <c r="U77" s="144">
        <v>108</v>
      </c>
      <c r="V77" s="146"/>
      <c r="W77" s="152">
        <v>52</v>
      </c>
      <c r="X77" s="153"/>
      <c r="Y77" s="145">
        <v>26</v>
      </c>
      <c r="Z77" s="146"/>
      <c r="AA77" s="152">
        <v>26</v>
      </c>
      <c r="AB77" s="146"/>
      <c r="AC77" s="152"/>
      <c r="AD77" s="146"/>
      <c r="AE77" s="152"/>
      <c r="AF77" s="145"/>
      <c r="AG77" s="23"/>
      <c r="AH77" s="24"/>
      <c r="AI77" s="25"/>
      <c r="AJ77" s="23">
        <v>108</v>
      </c>
      <c r="AK77" s="24">
        <v>52</v>
      </c>
      <c r="AL77" s="25">
        <v>3</v>
      </c>
      <c r="AM77" s="23"/>
      <c r="AN77" s="24"/>
      <c r="AO77" s="25"/>
      <c r="AP77" s="23"/>
      <c r="AQ77" s="24"/>
      <c r="AR77" s="25"/>
      <c r="AS77" s="23"/>
      <c r="AT77" s="24"/>
      <c r="AU77" s="25"/>
      <c r="AV77" s="23"/>
      <c r="AW77" s="24"/>
      <c r="AX77" s="26"/>
      <c r="AY77" s="23"/>
      <c r="AZ77" s="24"/>
      <c r="BA77" s="25"/>
      <c r="BB77" s="23"/>
      <c r="BC77" s="24"/>
      <c r="BD77" s="25"/>
      <c r="BE77" s="177">
        <f t="shared" si="23"/>
        <v>3</v>
      </c>
      <c r="BF77" s="178"/>
      <c r="BG77" s="171" t="s">
        <v>428</v>
      </c>
      <c r="BH77" s="172"/>
      <c r="BI77" s="172"/>
      <c r="BJ77" s="173"/>
      <c r="BL77" s="10">
        <f t="shared" si="9"/>
        <v>108</v>
      </c>
      <c r="BM77" s="12">
        <f t="shared" si="10"/>
        <v>52</v>
      </c>
      <c r="BN77" s="10">
        <f t="shared" si="11"/>
        <v>3</v>
      </c>
      <c r="BO77" s="11"/>
      <c r="BP77" s="10">
        <f t="shared" si="12"/>
        <v>52</v>
      </c>
      <c r="BQ77" s="11"/>
    </row>
    <row r="78" spans="2:69" ht="46.5" customHeight="1" x14ac:dyDescent="0.35">
      <c r="B78" s="29" t="s">
        <v>148</v>
      </c>
      <c r="C78" s="162" t="s">
        <v>248</v>
      </c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4"/>
      <c r="Q78" s="152">
        <v>3</v>
      </c>
      <c r="R78" s="146"/>
      <c r="S78" s="152"/>
      <c r="T78" s="145"/>
      <c r="U78" s="144">
        <v>216</v>
      </c>
      <c r="V78" s="146"/>
      <c r="W78" s="152">
        <v>102</v>
      </c>
      <c r="X78" s="153"/>
      <c r="Y78" s="145">
        <v>60</v>
      </c>
      <c r="Z78" s="146"/>
      <c r="AA78" s="152">
        <v>20</v>
      </c>
      <c r="AB78" s="146"/>
      <c r="AC78" s="152">
        <v>22</v>
      </c>
      <c r="AD78" s="146"/>
      <c r="AE78" s="152"/>
      <c r="AF78" s="145"/>
      <c r="AG78" s="23"/>
      <c r="AH78" s="24"/>
      <c r="AI78" s="25"/>
      <c r="AJ78" s="23"/>
      <c r="AK78" s="24"/>
      <c r="AL78" s="25"/>
      <c r="AM78" s="23">
        <v>216</v>
      </c>
      <c r="AN78" s="24">
        <v>102</v>
      </c>
      <c r="AO78" s="25">
        <v>6</v>
      </c>
      <c r="AP78" s="23"/>
      <c r="AQ78" s="24"/>
      <c r="AR78" s="25"/>
      <c r="AS78" s="23"/>
      <c r="AT78" s="24"/>
      <c r="AU78" s="25"/>
      <c r="AV78" s="23"/>
      <c r="AW78" s="24"/>
      <c r="AX78" s="25"/>
      <c r="AY78" s="23"/>
      <c r="AZ78" s="24"/>
      <c r="BA78" s="25"/>
      <c r="BB78" s="23"/>
      <c r="BC78" s="24"/>
      <c r="BD78" s="25"/>
      <c r="BE78" s="177">
        <f>AI78+AL78+AO78+AR78+AU78+AX78+BA78+BD78</f>
        <v>6</v>
      </c>
      <c r="BF78" s="178"/>
      <c r="BG78" s="171" t="s">
        <v>143</v>
      </c>
      <c r="BH78" s="172"/>
      <c r="BI78" s="172"/>
      <c r="BJ78" s="173"/>
      <c r="BL78" s="10"/>
      <c r="BM78" s="12"/>
      <c r="BN78" s="10"/>
      <c r="BO78" s="11"/>
      <c r="BP78" s="10"/>
      <c r="BQ78" s="11"/>
    </row>
    <row r="79" spans="2:69" ht="45" customHeight="1" x14ac:dyDescent="0.35">
      <c r="B79" s="29" t="s">
        <v>319</v>
      </c>
      <c r="C79" s="162" t="s">
        <v>247</v>
      </c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4"/>
      <c r="Q79" s="152">
        <v>4</v>
      </c>
      <c r="R79" s="175"/>
      <c r="S79" s="152"/>
      <c r="T79" s="145"/>
      <c r="U79" s="144">
        <v>108</v>
      </c>
      <c r="V79" s="146"/>
      <c r="W79" s="152">
        <v>52</v>
      </c>
      <c r="X79" s="153"/>
      <c r="Y79" s="145">
        <v>26</v>
      </c>
      <c r="Z79" s="146"/>
      <c r="AA79" s="145">
        <v>16</v>
      </c>
      <c r="AB79" s="146"/>
      <c r="AC79" s="145">
        <v>10</v>
      </c>
      <c r="AD79" s="146"/>
      <c r="AE79" s="145"/>
      <c r="AF79" s="146"/>
      <c r="AG79" s="38"/>
      <c r="AH79" s="83"/>
      <c r="AI79" s="84"/>
      <c r="AJ79" s="38"/>
      <c r="AK79" s="83"/>
      <c r="AL79" s="84"/>
      <c r="AM79" s="38"/>
      <c r="AN79" s="83"/>
      <c r="AO79" s="84"/>
      <c r="AP79" s="38">
        <v>108</v>
      </c>
      <c r="AQ79" s="83">
        <v>52</v>
      </c>
      <c r="AR79" s="84">
        <v>3</v>
      </c>
      <c r="AS79" s="23"/>
      <c r="AT79" s="24"/>
      <c r="AU79" s="25"/>
      <c r="AV79" s="23"/>
      <c r="AW79" s="24"/>
      <c r="AX79" s="25"/>
      <c r="AY79" s="23"/>
      <c r="AZ79" s="24"/>
      <c r="BA79" s="25"/>
      <c r="BB79" s="38"/>
      <c r="BC79" s="83"/>
      <c r="BD79" s="84"/>
      <c r="BE79" s="177">
        <f t="shared" si="23"/>
        <v>3</v>
      </c>
      <c r="BF79" s="178"/>
      <c r="BG79" s="171" t="s">
        <v>144</v>
      </c>
      <c r="BH79" s="172"/>
      <c r="BI79" s="172"/>
      <c r="BJ79" s="173"/>
      <c r="BL79" s="10">
        <f t="shared" si="9"/>
        <v>108</v>
      </c>
      <c r="BM79" s="12">
        <f t="shared" si="10"/>
        <v>52</v>
      </c>
      <c r="BN79" s="10">
        <f t="shared" si="11"/>
        <v>3</v>
      </c>
      <c r="BO79" s="11"/>
      <c r="BP79" s="10">
        <f t="shared" si="12"/>
        <v>52</v>
      </c>
      <c r="BQ79" s="11"/>
    </row>
    <row r="80" spans="2:69" ht="39" customHeight="1" x14ac:dyDescent="0.35">
      <c r="B80" s="28" t="s">
        <v>135</v>
      </c>
      <c r="C80" s="188" t="s">
        <v>251</v>
      </c>
      <c r="D80" s="189"/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90"/>
      <c r="Q80" s="152"/>
      <c r="R80" s="146"/>
      <c r="S80" s="152"/>
      <c r="T80" s="145"/>
      <c r="U80" s="144"/>
      <c r="V80" s="146"/>
      <c r="W80" s="152"/>
      <c r="X80" s="153"/>
      <c r="Y80" s="145"/>
      <c r="Z80" s="146"/>
      <c r="AA80" s="152"/>
      <c r="AB80" s="146"/>
      <c r="AC80" s="152"/>
      <c r="AD80" s="146"/>
      <c r="AE80" s="152"/>
      <c r="AF80" s="145"/>
      <c r="AG80" s="23"/>
      <c r="AH80" s="24"/>
      <c r="AI80" s="25"/>
      <c r="AJ80" s="23"/>
      <c r="AK80" s="24"/>
      <c r="AL80" s="25"/>
      <c r="AM80" s="23"/>
      <c r="AN80" s="24"/>
      <c r="AO80" s="25"/>
      <c r="AP80" s="23"/>
      <c r="AQ80" s="24"/>
      <c r="AR80" s="25"/>
      <c r="AS80" s="23"/>
      <c r="AT80" s="24"/>
      <c r="AU80" s="25"/>
      <c r="AV80" s="23"/>
      <c r="AW80" s="24"/>
      <c r="AX80" s="25"/>
      <c r="AY80" s="23"/>
      <c r="AZ80" s="24"/>
      <c r="BA80" s="25"/>
      <c r="BB80" s="23"/>
      <c r="BC80" s="24"/>
      <c r="BD80" s="25"/>
      <c r="BE80" s="177"/>
      <c r="BF80" s="178"/>
      <c r="BG80" s="171"/>
      <c r="BH80" s="172"/>
      <c r="BI80" s="172"/>
      <c r="BJ80" s="173"/>
      <c r="BL80" s="10">
        <f t="shared" si="9"/>
        <v>0</v>
      </c>
      <c r="BM80" s="12">
        <f t="shared" si="10"/>
        <v>0</v>
      </c>
      <c r="BN80" s="10">
        <f t="shared" si="11"/>
        <v>0</v>
      </c>
      <c r="BO80" s="11"/>
      <c r="BP80" s="10">
        <f t="shared" si="12"/>
        <v>0</v>
      </c>
      <c r="BQ80" s="11"/>
    </row>
    <row r="81" spans="2:69" ht="37.5" customHeight="1" x14ac:dyDescent="0.35">
      <c r="B81" s="29" t="s">
        <v>249</v>
      </c>
      <c r="C81" s="162" t="s">
        <v>252</v>
      </c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4"/>
      <c r="Q81" s="152">
        <v>1</v>
      </c>
      <c r="R81" s="146"/>
      <c r="S81" s="152"/>
      <c r="T81" s="145"/>
      <c r="U81" s="144">
        <v>108</v>
      </c>
      <c r="V81" s="146"/>
      <c r="W81" s="152">
        <v>52</v>
      </c>
      <c r="X81" s="153"/>
      <c r="Y81" s="145">
        <v>30</v>
      </c>
      <c r="Z81" s="146"/>
      <c r="AA81" s="152"/>
      <c r="AB81" s="146"/>
      <c r="AC81" s="152">
        <v>22</v>
      </c>
      <c r="AD81" s="146"/>
      <c r="AE81" s="152"/>
      <c r="AF81" s="145"/>
      <c r="AG81" s="23">
        <v>108</v>
      </c>
      <c r="AH81" s="24">
        <v>52</v>
      </c>
      <c r="AI81" s="25">
        <v>3</v>
      </c>
      <c r="AJ81" s="23"/>
      <c r="AK81" s="24"/>
      <c r="AL81" s="25"/>
      <c r="AM81" s="23"/>
      <c r="AN81" s="24"/>
      <c r="AO81" s="25"/>
      <c r="AP81" s="23"/>
      <c r="AQ81" s="24"/>
      <c r="AR81" s="25"/>
      <c r="AS81" s="23"/>
      <c r="AT81" s="24"/>
      <c r="AU81" s="25"/>
      <c r="AV81" s="23"/>
      <c r="AW81" s="24"/>
      <c r="AX81" s="25"/>
      <c r="AY81" s="23"/>
      <c r="AZ81" s="24"/>
      <c r="BA81" s="25"/>
      <c r="BB81" s="23"/>
      <c r="BC81" s="24"/>
      <c r="BD81" s="25"/>
      <c r="BE81" s="177">
        <f t="shared" si="23"/>
        <v>3</v>
      </c>
      <c r="BF81" s="178"/>
      <c r="BG81" s="171" t="s">
        <v>145</v>
      </c>
      <c r="BH81" s="172"/>
      <c r="BI81" s="172"/>
      <c r="BJ81" s="173"/>
      <c r="BL81" s="10">
        <f>AG81+AJ81+AM81+AP81+AS81+AV81+AY81</f>
        <v>108</v>
      </c>
      <c r="BM81" s="12">
        <f>AH81+AK81+AN81+AQ81+AT81+AW81+AZ81+BC81</f>
        <v>52</v>
      </c>
      <c r="BN81" s="10">
        <f>AI81+AL81+AO81+AR81+AU81+AX81+BA81</f>
        <v>3</v>
      </c>
      <c r="BO81" s="11"/>
      <c r="BP81" s="10">
        <f t="shared" si="12"/>
        <v>52</v>
      </c>
      <c r="BQ81" s="11"/>
    </row>
    <row r="82" spans="2:69" ht="47.25" customHeight="1" x14ac:dyDescent="0.35">
      <c r="B82" s="29" t="s">
        <v>250</v>
      </c>
      <c r="C82" s="162" t="s">
        <v>253</v>
      </c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4"/>
      <c r="Q82" s="152"/>
      <c r="R82" s="146"/>
      <c r="S82" s="152">
        <v>2</v>
      </c>
      <c r="T82" s="145"/>
      <c r="U82" s="144">
        <v>122</v>
      </c>
      <c r="V82" s="146"/>
      <c r="W82" s="152">
        <v>52</v>
      </c>
      <c r="X82" s="153"/>
      <c r="Y82" s="145">
        <v>22</v>
      </c>
      <c r="Z82" s="146"/>
      <c r="AA82" s="152"/>
      <c r="AB82" s="146"/>
      <c r="AC82" s="152">
        <v>30</v>
      </c>
      <c r="AD82" s="146"/>
      <c r="AE82" s="152"/>
      <c r="AF82" s="145"/>
      <c r="AG82" s="23"/>
      <c r="AH82" s="24"/>
      <c r="AI82" s="25"/>
      <c r="AJ82" s="23">
        <v>122</v>
      </c>
      <c r="AK82" s="24">
        <v>52</v>
      </c>
      <c r="AL82" s="25">
        <v>3</v>
      </c>
      <c r="AM82" s="23"/>
      <c r="AN82" s="24"/>
      <c r="AO82" s="25"/>
      <c r="AP82" s="23"/>
      <c r="AQ82" s="24"/>
      <c r="AR82" s="25"/>
      <c r="AS82" s="23"/>
      <c r="AT82" s="24"/>
      <c r="AU82" s="25"/>
      <c r="AV82" s="23"/>
      <c r="AW82" s="24"/>
      <c r="AX82" s="25"/>
      <c r="AY82" s="23"/>
      <c r="AZ82" s="24"/>
      <c r="BA82" s="25"/>
      <c r="BB82" s="23"/>
      <c r="BC82" s="24"/>
      <c r="BD82" s="25"/>
      <c r="BE82" s="177">
        <f>AI82+AL82+AO82+AR82+AU82+AX82+BA82+BD82</f>
        <v>3</v>
      </c>
      <c r="BF82" s="178"/>
      <c r="BG82" s="171" t="s">
        <v>282</v>
      </c>
      <c r="BH82" s="172"/>
      <c r="BI82" s="172"/>
      <c r="BJ82" s="173"/>
      <c r="BL82" s="10">
        <f t="shared" si="9"/>
        <v>122</v>
      </c>
      <c r="BM82" s="12">
        <f t="shared" si="10"/>
        <v>52</v>
      </c>
      <c r="BN82" s="10">
        <f t="shared" si="11"/>
        <v>3</v>
      </c>
      <c r="BO82" s="11"/>
      <c r="BP82" s="10">
        <f t="shared" si="12"/>
        <v>52</v>
      </c>
      <c r="BQ82" s="11"/>
    </row>
    <row r="83" spans="2:69" ht="72" customHeight="1" x14ac:dyDescent="0.35">
      <c r="B83" s="28" t="s">
        <v>173</v>
      </c>
      <c r="C83" s="188" t="s">
        <v>254</v>
      </c>
      <c r="D83" s="189"/>
      <c r="E83" s="189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190"/>
      <c r="Q83" s="152"/>
      <c r="R83" s="146"/>
      <c r="S83" s="363"/>
      <c r="T83" s="174"/>
      <c r="U83" s="144"/>
      <c r="V83" s="146"/>
      <c r="W83" s="152"/>
      <c r="X83" s="153"/>
      <c r="Y83" s="145"/>
      <c r="Z83" s="146"/>
      <c r="AA83" s="152"/>
      <c r="AB83" s="146"/>
      <c r="AC83" s="152"/>
      <c r="AD83" s="146"/>
      <c r="AE83" s="152"/>
      <c r="AF83" s="145"/>
      <c r="AG83" s="23"/>
      <c r="AH83" s="24"/>
      <c r="AI83" s="25"/>
      <c r="AJ83" s="23"/>
      <c r="AK83" s="24"/>
      <c r="AL83" s="25"/>
      <c r="AM83" s="23"/>
      <c r="AN83" s="24"/>
      <c r="AO83" s="25"/>
      <c r="AP83" s="23"/>
      <c r="AQ83" s="24"/>
      <c r="AR83" s="25"/>
      <c r="AS83" s="23"/>
      <c r="AT83" s="24"/>
      <c r="AU83" s="25"/>
      <c r="AV83" s="23"/>
      <c r="AW83" s="24"/>
      <c r="AX83" s="25"/>
      <c r="AY83" s="23"/>
      <c r="AZ83" s="24"/>
      <c r="BA83" s="25"/>
      <c r="BB83" s="23"/>
      <c r="BC83" s="24"/>
      <c r="BD83" s="25"/>
      <c r="BE83" s="177"/>
      <c r="BF83" s="178"/>
      <c r="BG83" s="171" t="s">
        <v>429</v>
      </c>
      <c r="BH83" s="172"/>
      <c r="BI83" s="172"/>
      <c r="BJ83" s="173"/>
      <c r="BL83" s="10">
        <f t="shared" si="9"/>
        <v>0</v>
      </c>
      <c r="BM83" s="12">
        <f t="shared" si="10"/>
        <v>0</v>
      </c>
      <c r="BN83" s="10">
        <f t="shared" si="11"/>
        <v>0</v>
      </c>
      <c r="BO83" s="11"/>
      <c r="BP83" s="10">
        <f t="shared" si="12"/>
        <v>0</v>
      </c>
      <c r="BQ83" s="11"/>
    </row>
    <row r="84" spans="2:69" ht="35.25" customHeight="1" x14ac:dyDescent="0.35">
      <c r="B84" s="29" t="s">
        <v>257</v>
      </c>
      <c r="C84" s="162" t="s">
        <v>255</v>
      </c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4"/>
      <c r="Q84" s="152">
        <v>7</v>
      </c>
      <c r="R84" s="146"/>
      <c r="S84" s="152"/>
      <c r="T84" s="145"/>
      <c r="U84" s="144">
        <v>216</v>
      </c>
      <c r="V84" s="146"/>
      <c r="W84" s="152">
        <v>90</v>
      </c>
      <c r="X84" s="153"/>
      <c r="Y84" s="145">
        <v>54</v>
      </c>
      <c r="Z84" s="146"/>
      <c r="AA84" s="152">
        <v>10</v>
      </c>
      <c r="AB84" s="146"/>
      <c r="AC84" s="152">
        <v>26</v>
      </c>
      <c r="AD84" s="146"/>
      <c r="AE84" s="152"/>
      <c r="AF84" s="145"/>
      <c r="AG84" s="23"/>
      <c r="AH84" s="24"/>
      <c r="AI84" s="25"/>
      <c r="AJ84" s="23"/>
      <c r="AK84" s="24"/>
      <c r="AL84" s="25"/>
      <c r="AM84" s="23"/>
      <c r="AN84" s="24"/>
      <c r="AO84" s="25"/>
      <c r="AP84" s="23"/>
      <c r="AQ84" s="24"/>
      <c r="AR84" s="25"/>
      <c r="AS84" s="23"/>
      <c r="AT84" s="24"/>
      <c r="AU84" s="25"/>
      <c r="AV84" s="23"/>
      <c r="AW84" s="24"/>
      <c r="AX84" s="25"/>
      <c r="AY84" s="23">
        <v>216</v>
      </c>
      <c r="AZ84" s="24">
        <v>90</v>
      </c>
      <c r="BA84" s="25">
        <v>6</v>
      </c>
      <c r="BB84" s="23"/>
      <c r="BC84" s="24"/>
      <c r="BD84" s="25"/>
      <c r="BE84" s="177">
        <f t="shared" ref="BE84:BE93" si="24">AI84+AL84+AO84+AR84+AU84+AX84+BA84+BD84</f>
        <v>6</v>
      </c>
      <c r="BF84" s="178"/>
      <c r="BG84" s="171"/>
      <c r="BH84" s="172"/>
      <c r="BI84" s="172"/>
      <c r="BJ84" s="173"/>
      <c r="BL84" s="10">
        <f>AG84+AJ84+AM84+AP84+AS84+AV84+AY84</f>
        <v>216</v>
      </c>
      <c r="BM84" s="12">
        <f>AH84+AK84+AN84+AQ84+AT84+AW84+AZ84+BC84</f>
        <v>90</v>
      </c>
      <c r="BN84" s="10">
        <f>AI84+AL84+AO84+AR84+AU84+AX84+BA84</f>
        <v>6</v>
      </c>
      <c r="BO84" s="11"/>
      <c r="BP84" s="10">
        <f t="shared" si="12"/>
        <v>90</v>
      </c>
      <c r="BQ84" s="11"/>
    </row>
    <row r="85" spans="2:69" ht="86.25" customHeight="1" x14ac:dyDescent="0.35">
      <c r="B85" s="29" t="s">
        <v>258</v>
      </c>
      <c r="C85" s="162" t="s">
        <v>256</v>
      </c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  <c r="Q85" s="152"/>
      <c r="R85" s="146"/>
      <c r="S85" s="152"/>
      <c r="T85" s="145"/>
      <c r="U85" s="144">
        <v>40</v>
      </c>
      <c r="V85" s="146"/>
      <c r="W85" s="152"/>
      <c r="X85" s="153"/>
      <c r="Y85" s="145"/>
      <c r="Z85" s="146"/>
      <c r="AA85" s="152"/>
      <c r="AB85" s="146"/>
      <c r="AC85" s="152"/>
      <c r="AD85" s="146"/>
      <c r="AE85" s="152"/>
      <c r="AF85" s="145"/>
      <c r="AG85" s="23"/>
      <c r="AH85" s="24"/>
      <c r="AI85" s="25"/>
      <c r="AJ85" s="23"/>
      <c r="AK85" s="24"/>
      <c r="AL85" s="25"/>
      <c r="AM85" s="23"/>
      <c r="AN85" s="24"/>
      <c r="AO85" s="25"/>
      <c r="AP85" s="23"/>
      <c r="AQ85" s="24"/>
      <c r="AR85" s="25"/>
      <c r="AS85" s="23"/>
      <c r="AT85" s="24"/>
      <c r="AU85" s="25"/>
      <c r="AV85" s="23"/>
      <c r="AW85" s="24"/>
      <c r="AX85" s="25"/>
      <c r="AY85" s="23">
        <v>40</v>
      </c>
      <c r="AZ85" s="24"/>
      <c r="BA85" s="25">
        <v>1</v>
      </c>
      <c r="BB85" s="23"/>
      <c r="BC85" s="24"/>
      <c r="BD85" s="25"/>
      <c r="BE85" s="177">
        <f>AI85+AL85+AO85+AR85+AU85+AX85+BA85+BD85</f>
        <v>1</v>
      </c>
      <c r="BF85" s="178"/>
      <c r="BG85" s="171"/>
      <c r="BH85" s="172"/>
      <c r="BI85" s="172"/>
      <c r="BJ85" s="173"/>
      <c r="BL85" s="10">
        <f t="shared" si="9"/>
        <v>40</v>
      </c>
      <c r="BM85" s="12">
        <f t="shared" si="10"/>
        <v>0</v>
      </c>
      <c r="BN85" s="10">
        <f t="shared" si="11"/>
        <v>1</v>
      </c>
      <c r="BO85" s="11"/>
      <c r="BP85" s="10">
        <f t="shared" si="12"/>
        <v>0</v>
      </c>
      <c r="BQ85" s="11"/>
    </row>
    <row r="86" spans="2:69" ht="48" customHeight="1" x14ac:dyDescent="0.35">
      <c r="B86" s="30" t="s">
        <v>174</v>
      </c>
      <c r="C86" s="188" t="s">
        <v>310</v>
      </c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90"/>
      <c r="Q86" s="152"/>
      <c r="R86" s="146"/>
      <c r="S86" s="152"/>
      <c r="T86" s="145"/>
      <c r="U86" s="144"/>
      <c r="V86" s="146"/>
      <c r="W86" s="152"/>
      <c r="X86" s="153"/>
      <c r="Y86" s="145"/>
      <c r="Z86" s="146"/>
      <c r="AA86" s="152"/>
      <c r="AB86" s="146"/>
      <c r="AC86" s="152"/>
      <c r="AD86" s="146"/>
      <c r="AE86" s="152"/>
      <c r="AF86" s="145"/>
      <c r="AG86" s="23"/>
      <c r="AH86" s="24"/>
      <c r="AI86" s="25"/>
      <c r="AJ86" s="23"/>
      <c r="AK86" s="24"/>
      <c r="AL86" s="25"/>
      <c r="AM86" s="23"/>
      <c r="AN86" s="24"/>
      <c r="AO86" s="25"/>
      <c r="AP86" s="23"/>
      <c r="AQ86" s="24"/>
      <c r="AR86" s="25"/>
      <c r="AS86" s="23"/>
      <c r="AT86" s="24"/>
      <c r="AU86" s="25"/>
      <c r="AV86" s="23"/>
      <c r="AW86" s="24"/>
      <c r="AX86" s="25"/>
      <c r="AY86" s="23"/>
      <c r="AZ86" s="24"/>
      <c r="BA86" s="25"/>
      <c r="BB86" s="23"/>
      <c r="BC86" s="24"/>
      <c r="BD86" s="25"/>
      <c r="BE86" s="177"/>
      <c r="BF86" s="178"/>
      <c r="BG86" s="171" t="s">
        <v>430</v>
      </c>
      <c r="BH86" s="172"/>
      <c r="BI86" s="172"/>
      <c r="BJ86" s="173"/>
      <c r="BL86" s="10">
        <f>AG86+AJ86+AM86+AP86+AS86+AV86+AY86</f>
        <v>0</v>
      </c>
      <c r="BM86" s="12">
        <f>AH86+AK86+AN86+AQ86+AT86+AW86+AZ86+BC86</f>
        <v>0</v>
      </c>
      <c r="BN86" s="10">
        <f>AI86+AL86+AO86+AR86+AU86+AX86+BA86</f>
        <v>0</v>
      </c>
      <c r="BO86" s="11"/>
      <c r="BP86" s="10">
        <f t="shared" si="12"/>
        <v>0</v>
      </c>
      <c r="BQ86" s="11"/>
    </row>
    <row r="87" spans="2:69" ht="40.5" customHeight="1" x14ac:dyDescent="0.35">
      <c r="B87" s="29" t="s">
        <v>259</v>
      </c>
      <c r="C87" s="162" t="s">
        <v>261</v>
      </c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4"/>
      <c r="Q87" s="152">
        <v>4</v>
      </c>
      <c r="R87" s="146"/>
      <c r="S87" s="152">
        <v>3</v>
      </c>
      <c r="T87" s="145"/>
      <c r="U87" s="144">
        <v>228</v>
      </c>
      <c r="V87" s="146"/>
      <c r="W87" s="152">
        <v>134</v>
      </c>
      <c r="X87" s="153"/>
      <c r="Y87" s="145">
        <v>74</v>
      </c>
      <c r="Z87" s="146"/>
      <c r="AA87" s="152">
        <v>20</v>
      </c>
      <c r="AB87" s="146"/>
      <c r="AC87" s="152">
        <v>40</v>
      </c>
      <c r="AD87" s="146"/>
      <c r="AE87" s="152"/>
      <c r="AF87" s="145"/>
      <c r="AG87" s="23"/>
      <c r="AH87" s="24"/>
      <c r="AI87" s="25"/>
      <c r="AJ87" s="23"/>
      <c r="AK87" s="24"/>
      <c r="AL87" s="25"/>
      <c r="AM87" s="23">
        <v>108</v>
      </c>
      <c r="AN87" s="24">
        <v>66</v>
      </c>
      <c r="AO87" s="25">
        <v>3</v>
      </c>
      <c r="AP87" s="23">
        <v>120</v>
      </c>
      <c r="AQ87" s="24">
        <v>68</v>
      </c>
      <c r="AR87" s="25">
        <v>3</v>
      </c>
      <c r="AS87" s="23"/>
      <c r="AT87" s="24"/>
      <c r="AU87" s="25"/>
      <c r="AV87" s="23"/>
      <c r="AW87" s="24"/>
      <c r="AX87" s="25"/>
      <c r="AY87" s="23"/>
      <c r="AZ87" s="24"/>
      <c r="BA87" s="25"/>
      <c r="BB87" s="23"/>
      <c r="BC87" s="24"/>
      <c r="BD87" s="25"/>
      <c r="BE87" s="177">
        <f>AI87+AL87+AO87+AR87+AU87+AX87+BA87+BD87</f>
        <v>6</v>
      </c>
      <c r="BF87" s="178"/>
      <c r="BG87" s="171"/>
      <c r="BH87" s="172"/>
      <c r="BI87" s="172"/>
      <c r="BJ87" s="173"/>
      <c r="BL87" s="10">
        <f t="shared" si="9"/>
        <v>228</v>
      </c>
      <c r="BM87" s="12">
        <f t="shared" si="10"/>
        <v>134</v>
      </c>
      <c r="BN87" s="10">
        <f t="shared" si="11"/>
        <v>6</v>
      </c>
      <c r="BO87" s="11"/>
      <c r="BP87" s="10">
        <f t="shared" si="12"/>
        <v>134</v>
      </c>
      <c r="BQ87" s="11"/>
    </row>
    <row r="88" spans="2:69" ht="69.75" customHeight="1" x14ac:dyDescent="0.35">
      <c r="B88" s="29" t="s">
        <v>260</v>
      </c>
      <c r="C88" s="162" t="s">
        <v>262</v>
      </c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4"/>
      <c r="Q88" s="152"/>
      <c r="R88" s="146"/>
      <c r="S88" s="152"/>
      <c r="T88" s="145"/>
      <c r="U88" s="144">
        <v>40</v>
      </c>
      <c r="V88" s="146"/>
      <c r="W88" s="152"/>
      <c r="X88" s="153"/>
      <c r="Y88" s="145"/>
      <c r="Z88" s="146"/>
      <c r="AA88" s="152"/>
      <c r="AB88" s="146"/>
      <c r="AC88" s="152"/>
      <c r="AD88" s="146"/>
      <c r="AE88" s="152"/>
      <c r="AF88" s="145"/>
      <c r="AG88" s="23"/>
      <c r="AH88" s="24"/>
      <c r="AI88" s="25"/>
      <c r="AJ88" s="23"/>
      <c r="AK88" s="24"/>
      <c r="AL88" s="25"/>
      <c r="AM88" s="23"/>
      <c r="AN88" s="24"/>
      <c r="AO88" s="25"/>
      <c r="AP88" s="23">
        <v>40</v>
      </c>
      <c r="AQ88" s="24"/>
      <c r="AR88" s="25">
        <v>1</v>
      </c>
      <c r="AS88" s="23"/>
      <c r="AT88" s="24"/>
      <c r="AU88" s="25"/>
      <c r="AV88" s="23"/>
      <c r="AW88" s="24"/>
      <c r="AX88" s="25"/>
      <c r="AY88" s="23"/>
      <c r="AZ88" s="24"/>
      <c r="BA88" s="25"/>
      <c r="BB88" s="23"/>
      <c r="BC88" s="24"/>
      <c r="BD88" s="25"/>
      <c r="BE88" s="177">
        <f t="shared" si="24"/>
        <v>1</v>
      </c>
      <c r="BF88" s="178"/>
      <c r="BG88" s="171"/>
      <c r="BH88" s="172"/>
      <c r="BI88" s="172"/>
      <c r="BJ88" s="173"/>
      <c r="BL88" s="10">
        <f t="shared" si="9"/>
        <v>40</v>
      </c>
      <c r="BM88" s="12">
        <f t="shared" si="10"/>
        <v>0</v>
      </c>
      <c r="BN88" s="10">
        <f t="shared" si="11"/>
        <v>1</v>
      </c>
      <c r="BO88" s="11"/>
      <c r="BP88" s="10">
        <f t="shared" si="12"/>
        <v>0</v>
      </c>
      <c r="BQ88" s="11"/>
    </row>
    <row r="89" spans="2:69" ht="35.25" customHeight="1" x14ac:dyDescent="0.35">
      <c r="B89" s="28" t="s">
        <v>175</v>
      </c>
      <c r="C89" s="188" t="s">
        <v>431</v>
      </c>
      <c r="D89" s="189"/>
      <c r="E89" s="189"/>
      <c r="F89" s="189"/>
      <c r="G89" s="189"/>
      <c r="H89" s="189"/>
      <c r="I89" s="189"/>
      <c r="J89" s="189"/>
      <c r="K89" s="189"/>
      <c r="L89" s="189"/>
      <c r="M89" s="189"/>
      <c r="N89" s="189"/>
      <c r="O89" s="189"/>
      <c r="P89" s="190"/>
      <c r="Q89" s="152"/>
      <c r="R89" s="146"/>
      <c r="S89" s="152"/>
      <c r="T89" s="145"/>
      <c r="U89" s="144"/>
      <c r="V89" s="146"/>
      <c r="W89" s="152"/>
      <c r="X89" s="153"/>
      <c r="Y89" s="145"/>
      <c r="Z89" s="146"/>
      <c r="AA89" s="152"/>
      <c r="AB89" s="146"/>
      <c r="AC89" s="152"/>
      <c r="AD89" s="146"/>
      <c r="AE89" s="152"/>
      <c r="AF89" s="145"/>
      <c r="AG89" s="23"/>
      <c r="AH89" s="24"/>
      <c r="AI89" s="25"/>
      <c r="AJ89" s="23"/>
      <c r="AK89" s="24"/>
      <c r="AL89" s="25"/>
      <c r="AM89" s="23"/>
      <c r="AN89" s="24"/>
      <c r="AO89" s="25"/>
      <c r="AP89" s="23"/>
      <c r="AQ89" s="24"/>
      <c r="AR89" s="25"/>
      <c r="AS89" s="23"/>
      <c r="AT89" s="24"/>
      <c r="AU89" s="25"/>
      <c r="AV89" s="23"/>
      <c r="AW89" s="24"/>
      <c r="AX89" s="25"/>
      <c r="AY89" s="23"/>
      <c r="AZ89" s="24"/>
      <c r="BA89" s="25"/>
      <c r="BB89" s="23"/>
      <c r="BC89" s="24"/>
      <c r="BD89" s="25"/>
      <c r="BE89" s="177"/>
      <c r="BF89" s="178"/>
      <c r="BG89" s="171"/>
      <c r="BH89" s="172"/>
      <c r="BI89" s="172"/>
      <c r="BJ89" s="173"/>
      <c r="BL89" s="10">
        <f t="shared" si="9"/>
        <v>0</v>
      </c>
      <c r="BM89" s="12">
        <f t="shared" si="10"/>
        <v>0</v>
      </c>
      <c r="BN89" s="10">
        <f t="shared" si="11"/>
        <v>0</v>
      </c>
      <c r="BO89" s="11"/>
      <c r="BP89" s="10">
        <f t="shared" si="12"/>
        <v>0</v>
      </c>
      <c r="BQ89" s="11"/>
    </row>
    <row r="90" spans="2:69" ht="35.25" customHeight="1" x14ac:dyDescent="0.35">
      <c r="B90" s="29" t="s">
        <v>315</v>
      </c>
      <c r="C90" s="162" t="s">
        <v>412</v>
      </c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4"/>
      <c r="Q90" s="152">
        <v>6</v>
      </c>
      <c r="R90" s="146"/>
      <c r="S90" s="152"/>
      <c r="T90" s="145"/>
      <c r="U90" s="144">
        <v>216</v>
      </c>
      <c r="V90" s="146"/>
      <c r="W90" s="152">
        <v>102</v>
      </c>
      <c r="X90" s="153"/>
      <c r="Y90" s="145">
        <v>60</v>
      </c>
      <c r="Z90" s="146"/>
      <c r="AA90" s="152">
        <v>12</v>
      </c>
      <c r="AB90" s="146"/>
      <c r="AC90" s="152">
        <v>30</v>
      </c>
      <c r="AD90" s="146"/>
      <c r="AE90" s="152"/>
      <c r="AF90" s="145"/>
      <c r="AG90" s="23"/>
      <c r="AH90" s="24"/>
      <c r="AI90" s="25"/>
      <c r="AJ90" s="23"/>
      <c r="AK90" s="24"/>
      <c r="AL90" s="25"/>
      <c r="AM90" s="23"/>
      <c r="AN90" s="24"/>
      <c r="AO90" s="25"/>
      <c r="AP90" s="23"/>
      <c r="AQ90" s="24"/>
      <c r="AR90" s="25"/>
      <c r="AS90" s="23"/>
      <c r="AT90" s="24"/>
      <c r="AU90" s="25"/>
      <c r="AV90" s="23">
        <v>216</v>
      </c>
      <c r="AW90" s="24">
        <v>102</v>
      </c>
      <c r="AX90" s="25">
        <v>6</v>
      </c>
      <c r="AY90" s="23"/>
      <c r="AZ90" s="24"/>
      <c r="BA90" s="25"/>
      <c r="BB90" s="23"/>
      <c r="BC90" s="24"/>
      <c r="BD90" s="25"/>
      <c r="BE90" s="177">
        <f t="shared" si="24"/>
        <v>6</v>
      </c>
      <c r="BF90" s="178"/>
      <c r="BG90" s="171" t="s">
        <v>290</v>
      </c>
      <c r="BH90" s="172"/>
      <c r="BI90" s="172"/>
      <c r="BJ90" s="173"/>
      <c r="BL90" s="10">
        <f t="shared" si="9"/>
        <v>216</v>
      </c>
      <c r="BM90" s="12">
        <f t="shared" si="10"/>
        <v>102</v>
      </c>
      <c r="BN90" s="10">
        <f t="shared" si="11"/>
        <v>6</v>
      </c>
      <c r="BO90" s="11"/>
      <c r="BP90" s="10">
        <f t="shared" si="12"/>
        <v>102</v>
      </c>
      <c r="BQ90" s="11"/>
    </row>
    <row r="91" spans="2:69" ht="33.75" customHeight="1" x14ac:dyDescent="0.35">
      <c r="B91" s="29" t="s">
        <v>316</v>
      </c>
      <c r="C91" s="162" t="s">
        <v>432</v>
      </c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4"/>
      <c r="Q91" s="152">
        <v>7</v>
      </c>
      <c r="R91" s="146"/>
      <c r="S91" s="152"/>
      <c r="T91" s="145"/>
      <c r="U91" s="144">
        <v>166</v>
      </c>
      <c r="V91" s="146"/>
      <c r="W91" s="152">
        <v>72</v>
      </c>
      <c r="X91" s="153"/>
      <c r="Y91" s="145">
        <v>36</v>
      </c>
      <c r="Z91" s="146"/>
      <c r="AA91" s="152">
        <v>28</v>
      </c>
      <c r="AB91" s="146"/>
      <c r="AC91" s="152">
        <v>8</v>
      </c>
      <c r="AD91" s="146"/>
      <c r="AE91" s="152"/>
      <c r="AF91" s="145"/>
      <c r="AG91" s="23"/>
      <c r="AH91" s="24"/>
      <c r="AI91" s="25"/>
      <c r="AJ91" s="23"/>
      <c r="AK91" s="24"/>
      <c r="AL91" s="25"/>
      <c r="AM91" s="23"/>
      <c r="AN91" s="24"/>
      <c r="AO91" s="25"/>
      <c r="AP91" s="23"/>
      <c r="AQ91" s="24"/>
      <c r="AR91" s="25"/>
      <c r="AS91" s="23"/>
      <c r="AT91" s="24"/>
      <c r="AU91" s="25"/>
      <c r="AV91" s="23"/>
      <c r="AW91" s="24"/>
      <c r="AX91" s="25"/>
      <c r="AY91" s="23">
        <v>166</v>
      </c>
      <c r="AZ91" s="24">
        <v>72</v>
      </c>
      <c r="BA91" s="25">
        <v>5</v>
      </c>
      <c r="BB91" s="23"/>
      <c r="BC91" s="24"/>
      <c r="BD91" s="25"/>
      <c r="BE91" s="177">
        <f t="shared" si="24"/>
        <v>5</v>
      </c>
      <c r="BF91" s="178"/>
      <c r="BG91" s="171" t="s">
        <v>291</v>
      </c>
      <c r="BH91" s="172"/>
      <c r="BI91" s="172"/>
      <c r="BJ91" s="173"/>
      <c r="BL91" s="10">
        <f t="shared" si="9"/>
        <v>166</v>
      </c>
      <c r="BM91" s="12">
        <f t="shared" si="10"/>
        <v>72</v>
      </c>
      <c r="BN91" s="10">
        <f t="shared" si="11"/>
        <v>5</v>
      </c>
      <c r="BO91" s="11"/>
      <c r="BP91" s="10">
        <f t="shared" si="12"/>
        <v>72</v>
      </c>
      <c r="BQ91" s="11"/>
    </row>
    <row r="92" spans="2:69" ht="36" customHeight="1" x14ac:dyDescent="0.35">
      <c r="B92" s="28" t="s">
        <v>223</v>
      </c>
      <c r="C92" s="188" t="s">
        <v>263</v>
      </c>
      <c r="D92" s="189"/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90"/>
      <c r="Q92" s="152"/>
      <c r="R92" s="146"/>
      <c r="S92" s="152"/>
      <c r="T92" s="145"/>
      <c r="U92" s="144"/>
      <c r="V92" s="146"/>
      <c r="W92" s="152"/>
      <c r="X92" s="153"/>
      <c r="Y92" s="145"/>
      <c r="Z92" s="146"/>
      <c r="AA92" s="152"/>
      <c r="AB92" s="146"/>
      <c r="AC92" s="152"/>
      <c r="AD92" s="146"/>
      <c r="AE92" s="152"/>
      <c r="AF92" s="145"/>
      <c r="AG92" s="23"/>
      <c r="AH92" s="24"/>
      <c r="AI92" s="25"/>
      <c r="AJ92" s="23"/>
      <c r="AK92" s="24"/>
      <c r="AL92" s="25"/>
      <c r="AM92" s="23"/>
      <c r="AN92" s="24"/>
      <c r="AO92" s="25"/>
      <c r="AP92" s="23"/>
      <c r="AQ92" s="24"/>
      <c r="AR92" s="25"/>
      <c r="AS92" s="23"/>
      <c r="AT92" s="24"/>
      <c r="AU92" s="25"/>
      <c r="AV92" s="23"/>
      <c r="AW92" s="24"/>
      <c r="AX92" s="25"/>
      <c r="AY92" s="23"/>
      <c r="AZ92" s="24"/>
      <c r="BA92" s="25"/>
      <c r="BB92" s="23"/>
      <c r="BC92" s="24"/>
      <c r="BD92" s="25"/>
      <c r="BE92" s="177"/>
      <c r="BF92" s="178"/>
      <c r="BG92" s="171"/>
      <c r="BH92" s="172"/>
      <c r="BI92" s="172"/>
      <c r="BJ92" s="173"/>
      <c r="BL92" s="10">
        <f t="shared" si="9"/>
        <v>0</v>
      </c>
      <c r="BM92" s="12">
        <f t="shared" si="10"/>
        <v>0</v>
      </c>
      <c r="BN92" s="10">
        <f t="shared" si="11"/>
        <v>0</v>
      </c>
      <c r="BO92" s="11"/>
      <c r="BP92" s="10">
        <f t="shared" si="12"/>
        <v>0</v>
      </c>
      <c r="BQ92" s="11"/>
    </row>
    <row r="93" spans="2:69" ht="46.5" customHeight="1" thickBot="1" x14ac:dyDescent="0.4">
      <c r="B93" s="69" t="s">
        <v>375</v>
      </c>
      <c r="C93" s="205" t="s">
        <v>265</v>
      </c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7"/>
      <c r="Q93" s="165">
        <v>5</v>
      </c>
      <c r="R93" s="161"/>
      <c r="S93" s="165"/>
      <c r="T93" s="160"/>
      <c r="U93" s="159">
        <v>216</v>
      </c>
      <c r="V93" s="161"/>
      <c r="W93" s="165">
        <v>90</v>
      </c>
      <c r="X93" s="322"/>
      <c r="Y93" s="160">
        <v>52</v>
      </c>
      <c r="Z93" s="161"/>
      <c r="AA93" s="165">
        <v>12</v>
      </c>
      <c r="AB93" s="161"/>
      <c r="AC93" s="165">
        <v>26</v>
      </c>
      <c r="AD93" s="161"/>
      <c r="AE93" s="165"/>
      <c r="AF93" s="160"/>
      <c r="AG93" s="31"/>
      <c r="AH93" s="32"/>
      <c r="AI93" s="33"/>
      <c r="AJ93" s="31"/>
      <c r="AK93" s="32"/>
      <c r="AL93" s="33"/>
      <c r="AM93" s="31"/>
      <c r="AN93" s="32"/>
      <c r="AO93" s="33"/>
      <c r="AP93" s="31"/>
      <c r="AQ93" s="32"/>
      <c r="AR93" s="33"/>
      <c r="AS93" s="31">
        <v>216</v>
      </c>
      <c r="AT93" s="32">
        <v>90</v>
      </c>
      <c r="AU93" s="33">
        <v>6</v>
      </c>
      <c r="AV93" s="31"/>
      <c r="AW93" s="32"/>
      <c r="AX93" s="33"/>
      <c r="AY93" s="31"/>
      <c r="AZ93" s="32"/>
      <c r="BA93" s="33"/>
      <c r="BB93" s="31"/>
      <c r="BC93" s="32"/>
      <c r="BD93" s="33"/>
      <c r="BE93" s="166">
        <f t="shared" si="24"/>
        <v>6</v>
      </c>
      <c r="BF93" s="167"/>
      <c r="BG93" s="168" t="s">
        <v>292</v>
      </c>
      <c r="BH93" s="169"/>
      <c r="BI93" s="169"/>
      <c r="BJ93" s="170"/>
      <c r="BL93" s="10"/>
      <c r="BM93" s="12"/>
      <c r="BN93" s="10"/>
      <c r="BO93" s="11"/>
      <c r="BP93" s="10"/>
      <c r="BQ93" s="11"/>
    </row>
    <row r="94" spans="2:69" ht="36" customHeight="1" x14ac:dyDescent="0.35">
      <c r="B94" s="187" t="s">
        <v>433</v>
      </c>
      <c r="C94" s="187"/>
      <c r="D94" s="187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187" t="s">
        <v>434</v>
      </c>
      <c r="AO94" s="187"/>
      <c r="AP94" s="187"/>
      <c r="AQ94" s="187"/>
      <c r="AR94" s="187"/>
      <c r="AS94" s="187"/>
      <c r="AT94" s="187"/>
      <c r="AU94" s="187"/>
      <c r="AV94" s="187"/>
      <c r="AW94" s="187"/>
      <c r="AX94" s="187"/>
      <c r="AY94" s="187"/>
      <c r="AZ94" s="187"/>
      <c r="BA94" s="187"/>
      <c r="BB94" s="187"/>
      <c r="BC94" s="187"/>
      <c r="BD94" s="187"/>
      <c r="BE94" s="187"/>
      <c r="BF94" s="187"/>
      <c r="BG94" s="187"/>
      <c r="BH94" s="82"/>
      <c r="BI94" s="82"/>
      <c r="BJ94" s="82"/>
      <c r="BL94" s="10"/>
      <c r="BM94" s="12"/>
      <c r="BN94" s="10"/>
      <c r="BO94" s="11"/>
      <c r="BP94" s="10"/>
      <c r="BQ94" s="11"/>
    </row>
    <row r="95" spans="2:69" ht="36" customHeight="1" x14ac:dyDescent="0.35">
      <c r="B95" s="187"/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187"/>
      <c r="AO95" s="187"/>
      <c r="AP95" s="187"/>
      <c r="AQ95" s="187"/>
      <c r="AR95" s="187"/>
      <c r="AS95" s="187"/>
      <c r="AT95" s="187"/>
      <c r="AU95" s="187"/>
      <c r="AV95" s="187"/>
      <c r="AW95" s="187"/>
      <c r="AX95" s="187"/>
      <c r="AY95" s="187"/>
      <c r="AZ95" s="187"/>
      <c r="BA95" s="187"/>
      <c r="BB95" s="187"/>
      <c r="BC95" s="187"/>
      <c r="BD95" s="187"/>
      <c r="BE95" s="187"/>
      <c r="BF95" s="187"/>
      <c r="BG95" s="187"/>
      <c r="BH95" s="82"/>
      <c r="BI95" s="82"/>
      <c r="BJ95" s="82"/>
      <c r="BL95" s="10"/>
      <c r="BM95" s="12"/>
      <c r="BN95" s="10"/>
      <c r="BO95" s="11"/>
      <c r="BP95" s="10"/>
      <c r="BQ95" s="11"/>
    </row>
    <row r="96" spans="2:69" ht="117" customHeight="1" x14ac:dyDescent="0.35">
      <c r="B96" s="187"/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187"/>
      <c r="AO96" s="187"/>
      <c r="AP96" s="187"/>
      <c r="AQ96" s="187"/>
      <c r="AR96" s="187"/>
      <c r="AS96" s="187"/>
      <c r="AT96" s="187"/>
      <c r="AU96" s="187"/>
      <c r="AV96" s="187"/>
      <c r="AW96" s="187"/>
      <c r="AX96" s="187"/>
      <c r="AY96" s="187"/>
      <c r="AZ96" s="187"/>
      <c r="BA96" s="187"/>
      <c r="BB96" s="187"/>
      <c r="BC96" s="187"/>
      <c r="BD96" s="187"/>
      <c r="BE96" s="187"/>
      <c r="BF96" s="187"/>
      <c r="BG96" s="187"/>
      <c r="BH96" s="82"/>
      <c r="BI96" s="82"/>
      <c r="BJ96" s="82"/>
      <c r="BL96" s="10"/>
      <c r="BM96" s="12"/>
      <c r="BN96" s="10"/>
      <c r="BO96" s="11"/>
      <c r="BP96" s="10"/>
      <c r="BQ96" s="11"/>
    </row>
    <row r="97" spans="2:69" ht="52.5" customHeight="1" thickBot="1" x14ac:dyDescent="0.4">
      <c r="B97" s="179" t="s">
        <v>495</v>
      </c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9"/>
      <c r="AH97" s="179"/>
      <c r="AI97" s="179"/>
      <c r="AJ97" s="179"/>
      <c r="AK97" s="179"/>
      <c r="AL97" s="179"/>
      <c r="AM97" s="179"/>
      <c r="AN97" s="179"/>
      <c r="AO97" s="179"/>
      <c r="AP97" s="179"/>
      <c r="AQ97" s="179"/>
      <c r="AR97" s="179"/>
      <c r="AS97" s="179"/>
      <c r="AT97" s="179"/>
      <c r="AU97" s="179"/>
      <c r="AV97" s="179"/>
      <c r="AW97" s="179"/>
      <c r="AX97" s="179"/>
      <c r="AY97" s="179"/>
      <c r="AZ97" s="179"/>
      <c r="BA97" s="179"/>
      <c r="BB97" s="179"/>
      <c r="BC97" s="179"/>
      <c r="BD97" s="179"/>
      <c r="BE97" s="179"/>
      <c r="BF97" s="179"/>
      <c r="BG97" s="179"/>
      <c r="BH97" s="179"/>
      <c r="BI97" s="82"/>
      <c r="BJ97" s="82"/>
      <c r="BL97" s="11"/>
      <c r="BM97" s="11"/>
      <c r="BN97" s="11"/>
      <c r="BO97" s="11"/>
      <c r="BP97" s="22"/>
      <c r="BQ97" s="11"/>
    </row>
    <row r="98" spans="2:69" ht="32.450000000000003" customHeight="1" thickBot="1" x14ac:dyDescent="0.35">
      <c r="B98" s="214" t="s">
        <v>96</v>
      </c>
      <c r="C98" s="224" t="s">
        <v>109</v>
      </c>
      <c r="D98" s="225"/>
      <c r="E98" s="225"/>
      <c r="F98" s="225"/>
      <c r="G98" s="225"/>
      <c r="H98" s="225"/>
      <c r="I98" s="225"/>
      <c r="J98" s="225"/>
      <c r="K98" s="225"/>
      <c r="L98" s="225"/>
      <c r="M98" s="225"/>
      <c r="N98" s="225"/>
      <c r="O98" s="225"/>
      <c r="P98" s="226"/>
      <c r="Q98" s="233" t="s">
        <v>8</v>
      </c>
      <c r="R98" s="234"/>
      <c r="S98" s="233" t="s">
        <v>9</v>
      </c>
      <c r="T98" s="235"/>
      <c r="U98" s="236" t="s">
        <v>10</v>
      </c>
      <c r="V98" s="184"/>
      <c r="W98" s="184"/>
      <c r="X98" s="184"/>
      <c r="Y98" s="184"/>
      <c r="Z98" s="184"/>
      <c r="AA98" s="184"/>
      <c r="AB98" s="184"/>
      <c r="AC98" s="184"/>
      <c r="AD98" s="184"/>
      <c r="AE98" s="184"/>
      <c r="AF98" s="237"/>
      <c r="AG98" s="238" t="s">
        <v>34</v>
      </c>
      <c r="AH98" s="239"/>
      <c r="AI98" s="239"/>
      <c r="AJ98" s="239"/>
      <c r="AK98" s="239"/>
      <c r="AL98" s="239"/>
      <c r="AM98" s="239"/>
      <c r="AN98" s="239"/>
      <c r="AO98" s="239"/>
      <c r="AP98" s="239"/>
      <c r="AQ98" s="239"/>
      <c r="AR98" s="239"/>
      <c r="AS98" s="239"/>
      <c r="AT98" s="239"/>
      <c r="AU98" s="239"/>
      <c r="AV98" s="239"/>
      <c r="AW98" s="239"/>
      <c r="AX98" s="239"/>
      <c r="AY98" s="239"/>
      <c r="AZ98" s="239"/>
      <c r="BA98" s="239"/>
      <c r="BB98" s="239"/>
      <c r="BC98" s="239"/>
      <c r="BD98" s="240"/>
      <c r="BE98" s="208" t="s">
        <v>23</v>
      </c>
      <c r="BF98" s="209"/>
      <c r="BG98" s="217" t="s">
        <v>97</v>
      </c>
      <c r="BH98" s="217"/>
      <c r="BI98" s="217"/>
      <c r="BJ98" s="218"/>
    </row>
    <row r="99" spans="2:69" ht="32.450000000000003" customHeight="1" thickBot="1" x14ac:dyDescent="0.35">
      <c r="B99" s="215"/>
      <c r="C99" s="227"/>
      <c r="D99" s="228"/>
      <c r="E99" s="228"/>
      <c r="F99" s="228"/>
      <c r="G99" s="228"/>
      <c r="H99" s="228"/>
      <c r="I99" s="228"/>
      <c r="J99" s="228"/>
      <c r="K99" s="228"/>
      <c r="L99" s="228"/>
      <c r="M99" s="228"/>
      <c r="N99" s="228"/>
      <c r="O99" s="228"/>
      <c r="P99" s="229"/>
      <c r="Q99" s="203"/>
      <c r="R99" s="198"/>
      <c r="S99" s="203"/>
      <c r="T99" s="204"/>
      <c r="U99" s="246" t="s">
        <v>5</v>
      </c>
      <c r="V99" s="198"/>
      <c r="W99" s="203" t="s">
        <v>11</v>
      </c>
      <c r="X99" s="248"/>
      <c r="Y99" s="250" t="s">
        <v>12</v>
      </c>
      <c r="Z99" s="251"/>
      <c r="AA99" s="251"/>
      <c r="AB99" s="251"/>
      <c r="AC99" s="251"/>
      <c r="AD99" s="251"/>
      <c r="AE99" s="251"/>
      <c r="AF99" s="252"/>
      <c r="AG99" s="223" t="s">
        <v>14</v>
      </c>
      <c r="AH99" s="192"/>
      <c r="AI99" s="192"/>
      <c r="AJ99" s="192"/>
      <c r="AK99" s="192"/>
      <c r="AL99" s="193"/>
      <c r="AM99" s="223" t="s">
        <v>15</v>
      </c>
      <c r="AN99" s="192"/>
      <c r="AO99" s="192"/>
      <c r="AP99" s="192"/>
      <c r="AQ99" s="192"/>
      <c r="AR99" s="193"/>
      <c r="AS99" s="223" t="s">
        <v>16</v>
      </c>
      <c r="AT99" s="192"/>
      <c r="AU99" s="192"/>
      <c r="AV99" s="192"/>
      <c r="AW99" s="192"/>
      <c r="AX99" s="193"/>
      <c r="AY99" s="223" t="s">
        <v>152</v>
      </c>
      <c r="AZ99" s="192"/>
      <c r="BA99" s="192"/>
      <c r="BB99" s="192"/>
      <c r="BC99" s="192"/>
      <c r="BD99" s="193"/>
      <c r="BE99" s="210"/>
      <c r="BF99" s="211"/>
      <c r="BG99" s="219"/>
      <c r="BH99" s="219"/>
      <c r="BI99" s="219"/>
      <c r="BJ99" s="220"/>
    </row>
    <row r="100" spans="2:69" ht="76.900000000000006" customHeight="1" thickBot="1" x14ac:dyDescent="0.35">
      <c r="B100" s="215"/>
      <c r="C100" s="227"/>
      <c r="D100" s="228"/>
      <c r="E100" s="228"/>
      <c r="F100" s="228"/>
      <c r="G100" s="228"/>
      <c r="H100" s="228"/>
      <c r="I100" s="228"/>
      <c r="J100" s="228"/>
      <c r="K100" s="228"/>
      <c r="L100" s="228"/>
      <c r="M100" s="228"/>
      <c r="N100" s="228"/>
      <c r="O100" s="228"/>
      <c r="P100" s="229"/>
      <c r="Q100" s="203"/>
      <c r="R100" s="198"/>
      <c r="S100" s="203"/>
      <c r="T100" s="204"/>
      <c r="U100" s="246"/>
      <c r="V100" s="198"/>
      <c r="W100" s="203"/>
      <c r="X100" s="248"/>
      <c r="Y100" s="197" t="s">
        <v>13</v>
      </c>
      <c r="Z100" s="198"/>
      <c r="AA100" s="201" t="s">
        <v>98</v>
      </c>
      <c r="AB100" s="198"/>
      <c r="AC100" s="201" t="s">
        <v>99</v>
      </c>
      <c r="AD100" s="198"/>
      <c r="AE100" s="203" t="s">
        <v>70</v>
      </c>
      <c r="AF100" s="204"/>
      <c r="AG100" s="191" t="s">
        <v>187</v>
      </c>
      <c r="AH100" s="192"/>
      <c r="AI100" s="193"/>
      <c r="AJ100" s="191" t="s">
        <v>188</v>
      </c>
      <c r="AK100" s="192"/>
      <c r="AL100" s="193"/>
      <c r="AM100" s="191" t="s">
        <v>189</v>
      </c>
      <c r="AN100" s="192"/>
      <c r="AO100" s="193"/>
      <c r="AP100" s="191" t="s">
        <v>190</v>
      </c>
      <c r="AQ100" s="192"/>
      <c r="AR100" s="193"/>
      <c r="AS100" s="191" t="s">
        <v>191</v>
      </c>
      <c r="AT100" s="192"/>
      <c r="AU100" s="193"/>
      <c r="AV100" s="191" t="s">
        <v>192</v>
      </c>
      <c r="AW100" s="192"/>
      <c r="AX100" s="193"/>
      <c r="AY100" s="191" t="s">
        <v>233</v>
      </c>
      <c r="AZ100" s="192"/>
      <c r="BA100" s="193"/>
      <c r="BB100" s="194" t="s">
        <v>153</v>
      </c>
      <c r="BC100" s="195"/>
      <c r="BD100" s="196"/>
      <c r="BE100" s="210"/>
      <c r="BF100" s="211"/>
      <c r="BG100" s="219"/>
      <c r="BH100" s="219"/>
      <c r="BI100" s="219"/>
      <c r="BJ100" s="220"/>
    </row>
    <row r="101" spans="2:69" ht="198.75" customHeight="1" thickBot="1" x14ac:dyDescent="0.35">
      <c r="B101" s="216"/>
      <c r="C101" s="230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2"/>
      <c r="Q101" s="202"/>
      <c r="R101" s="200"/>
      <c r="S101" s="202"/>
      <c r="T101" s="199"/>
      <c r="U101" s="247"/>
      <c r="V101" s="200"/>
      <c r="W101" s="202"/>
      <c r="X101" s="249"/>
      <c r="Y101" s="199"/>
      <c r="Z101" s="200"/>
      <c r="AA101" s="202"/>
      <c r="AB101" s="200"/>
      <c r="AC101" s="202"/>
      <c r="AD101" s="200"/>
      <c r="AE101" s="202"/>
      <c r="AF101" s="199"/>
      <c r="AG101" s="135" t="s">
        <v>3</v>
      </c>
      <c r="AH101" s="136" t="s">
        <v>17</v>
      </c>
      <c r="AI101" s="137" t="s">
        <v>18</v>
      </c>
      <c r="AJ101" s="135" t="s">
        <v>3</v>
      </c>
      <c r="AK101" s="136" t="s">
        <v>17</v>
      </c>
      <c r="AL101" s="137" t="s">
        <v>18</v>
      </c>
      <c r="AM101" s="135" t="s">
        <v>3</v>
      </c>
      <c r="AN101" s="136" t="s">
        <v>17</v>
      </c>
      <c r="AO101" s="137" t="s">
        <v>18</v>
      </c>
      <c r="AP101" s="135" t="s">
        <v>3</v>
      </c>
      <c r="AQ101" s="136" t="s">
        <v>17</v>
      </c>
      <c r="AR101" s="137" t="s">
        <v>18</v>
      </c>
      <c r="AS101" s="135" t="s">
        <v>3</v>
      </c>
      <c r="AT101" s="136" t="s">
        <v>17</v>
      </c>
      <c r="AU101" s="137" t="s">
        <v>18</v>
      </c>
      <c r="AV101" s="138" t="s">
        <v>3</v>
      </c>
      <c r="AW101" s="139" t="s">
        <v>17</v>
      </c>
      <c r="AX101" s="140" t="s">
        <v>18</v>
      </c>
      <c r="AY101" s="135" t="s">
        <v>3</v>
      </c>
      <c r="AZ101" s="136" t="s">
        <v>17</v>
      </c>
      <c r="BA101" s="137" t="s">
        <v>18</v>
      </c>
      <c r="BB101" s="135" t="s">
        <v>3</v>
      </c>
      <c r="BC101" s="136" t="s">
        <v>17</v>
      </c>
      <c r="BD101" s="137" t="s">
        <v>18</v>
      </c>
      <c r="BE101" s="212"/>
      <c r="BF101" s="213"/>
      <c r="BG101" s="221"/>
      <c r="BH101" s="221"/>
      <c r="BI101" s="221"/>
      <c r="BJ101" s="222"/>
    </row>
    <row r="102" spans="2:69" ht="42.75" customHeight="1" x14ac:dyDescent="0.35">
      <c r="B102" s="29" t="s">
        <v>376</v>
      </c>
      <c r="C102" s="162" t="s">
        <v>264</v>
      </c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4"/>
      <c r="Q102" s="152">
        <v>6</v>
      </c>
      <c r="R102" s="146"/>
      <c r="S102" s="152"/>
      <c r="T102" s="145"/>
      <c r="U102" s="144">
        <v>166</v>
      </c>
      <c r="V102" s="146"/>
      <c r="W102" s="152">
        <v>72</v>
      </c>
      <c r="X102" s="153"/>
      <c r="Y102" s="145">
        <v>36</v>
      </c>
      <c r="Z102" s="146"/>
      <c r="AA102" s="152">
        <v>10</v>
      </c>
      <c r="AB102" s="146"/>
      <c r="AC102" s="152">
        <v>26</v>
      </c>
      <c r="AD102" s="146"/>
      <c r="AE102" s="152"/>
      <c r="AF102" s="145"/>
      <c r="AG102" s="23"/>
      <c r="AH102" s="24"/>
      <c r="AI102" s="25"/>
      <c r="AJ102" s="23"/>
      <c r="AK102" s="24"/>
      <c r="AL102" s="25"/>
      <c r="AM102" s="23"/>
      <c r="AN102" s="24"/>
      <c r="AO102" s="25"/>
      <c r="AP102" s="23"/>
      <c r="AQ102" s="24"/>
      <c r="AR102" s="25"/>
      <c r="AS102" s="23"/>
      <c r="AT102" s="24"/>
      <c r="AU102" s="25"/>
      <c r="AV102" s="23">
        <v>166</v>
      </c>
      <c r="AW102" s="24">
        <v>72</v>
      </c>
      <c r="AX102" s="25">
        <v>5</v>
      </c>
      <c r="AY102" s="23"/>
      <c r="AZ102" s="24"/>
      <c r="BA102" s="25"/>
      <c r="BB102" s="23"/>
      <c r="BC102" s="24"/>
      <c r="BD102" s="25"/>
      <c r="BE102" s="177">
        <f t="shared" ref="BE102:BE106" si="25">AI102+AL102+AO102+AR102+AU102+AX102+BA102+BD102</f>
        <v>5</v>
      </c>
      <c r="BF102" s="178"/>
      <c r="BG102" s="171" t="s">
        <v>293</v>
      </c>
      <c r="BH102" s="172"/>
      <c r="BI102" s="172"/>
      <c r="BJ102" s="173"/>
      <c r="BL102" s="10">
        <f t="shared" si="9"/>
        <v>166</v>
      </c>
      <c r="BM102" s="12">
        <f t="shared" si="10"/>
        <v>72</v>
      </c>
      <c r="BN102" s="10">
        <f t="shared" si="11"/>
        <v>5</v>
      </c>
      <c r="BO102" s="11"/>
      <c r="BP102" s="10">
        <f t="shared" si="12"/>
        <v>72</v>
      </c>
      <c r="BQ102" s="11"/>
    </row>
    <row r="103" spans="2:69" ht="37.5" customHeight="1" x14ac:dyDescent="0.35">
      <c r="B103" s="29" t="s">
        <v>377</v>
      </c>
      <c r="C103" s="162" t="s">
        <v>266</v>
      </c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4"/>
      <c r="Q103" s="152"/>
      <c r="R103" s="146"/>
      <c r="S103" s="152">
        <v>7</v>
      </c>
      <c r="T103" s="145"/>
      <c r="U103" s="144">
        <v>202</v>
      </c>
      <c r="V103" s="146"/>
      <c r="W103" s="152">
        <v>80</v>
      </c>
      <c r="X103" s="153"/>
      <c r="Y103" s="145">
        <v>40</v>
      </c>
      <c r="Z103" s="146"/>
      <c r="AA103" s="152"/>
      <c r="AB103" s="146"/>
      <c r="AC103" s="152">
        <v>40</v>
      </c>
      <c r="AD103" s="146"/>
      <c r="AE103" s="152"/>
      <c r="AF103" s="145"/>
      <c r="AG103" s="23"/>
      <c r="AH103" s="24"/>
      <c r="AI103" s="25"/>
      <c r="AJ103" s="23"/>
      <c r="AK103" s="24"/>
      <c r="AL103" s="25"/>
      <c r="AM103" s="23"/>
      <c r="AN103" s="24"/>
      <c r="AO103" s="25"/>
      <c r="AP103" s="23"/>
      <c r="AQ103" s="24"/>
      <c r="AR103" s="25"/>
      <c r="AS103" s="23"/>
      <c r="AT103" s="24"/>
      <c r="AU103" s="25"/>
      <c r="AV103" s="23"/>
      <c r="AW103" s="24"/>
      <c r="AX103" s="25"/>
      <c r="AY103" s="23">
        <v>202</v>
      </c>
      <c r="AZ103" s="24">
        <v>80</v>
      </c>
      <c r="BA103" s="25">
        <v>6</v>
      </c>
      <c r="BB103" s="23"/>
      <c r="BC103" s="24"/>
      <c r="BD103" s="25"/>
      <c r="BE103" s="177">
        <f t="shared" si="25"/>
        <v>6</v>
      </c>
      <c r="BF103" s="178"/>
      <c r="BG103" s="171" t="s">
        <v>294</v>
      </c>
      <c r="BH103" s="172"/>
      <c r="BI103" s="172"/>
      <c r="BJ103" s="173"/>
      <c r="BL103" s="10">
        <f t="shared" si="9"/>
        <v>202</v>
      </c>
      <c r="BM103" s="12">
        <f t="shared" si="10"/>
        <v>80</v>
      </c>
      <c r="BN103" s="10">
        <f t="shared" si="11"/>
        <v>6</v>
      </c>
      <c r="BO103" s="11"/>
      <c r="BP103" s="10">
        <f t="shared" si="12"/>
        <v>80</v>
      </c>
      <c r="BQ103" s="11"/>
    </row>
    <row r="104" spans="2:69" ht="42" customHeight="1" x14ac:dyDescent="0.35">
      <c r="B104" s="28" t="s">
        <v>196</v>
      </c>
      <c r="C104" s="188" t="s">
        <v>484</v>
      </c>
      <c r="D104" s="189"/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90"/>
      <c r="Q104" s="152"/>
      <c r="R104" s="146"/>
      <c r="S104" s="152"/>
      <c r="T104" s="145"/>
      <c r="U104" s="144"/>
      <c r="V104" s="146"/>
      <c r="W104" s="152"/>
      <c r="X104" s="153"/>
      <c r="Y104" s="145"/>
      <c r="Z104" s="146"/>
      <c r="AA104" s="152"/>
      <c r="AB104" s="146"/>
      <c r="AC104" s="152"/>
      <c r="AD104" s="146"/>
      <c r="AE104" s="152"/>
      <c r="AF104" s="145"/>
      <c r="AG104" s="23"/>
      <c r="AH104" s="24"/>
      <c r="AI104" s="25"/>
      <c r="AJ104" s="23"/>
      <c r="AK104" s="24"/>
      <c r="AL104" s="25"/>
      <c r="AM104" s="23"/>
      <c r="AN104" s="24"/>
      <c r="AO104" s="25"/>
      <c r="AP104" s="23"/>
      <c r="AQ104" s="24"/>
      <c r="AR104" s="25"/>
      <c r="AS104" s="23"/>
      <c r="AT104" s="24"/>
      <c r="AU104" s="25"/>
      <c r="AV104" s="23"/>
      <c r="AW104" s="24"/>
      <c r="AX104" s="25"/>
      <c r="AY104" s="23"/>
      <c r="AZ104" s="24"/>
      <c r="BA104" s="25"/>
      <c r="BB104" s="23"/>
      <c r="BC104" s="24"/>
      <c r="BD104" s="25"/>
      <c r="BE104" s="177"/>
      <c r="BF104" s="178"/>
      <c r="BG104" s="171"/>
      <c r="BH104" s="172"/>
      <c r="BI104" s="172"/>
      <c r="BJ104" s="173"/>
      <c r="BL104" s="10">
        <f t="shared" si="9"/>
        <v>0</v>
      </c>
      <c r="BM104" s="12">
        <f t="shared" si="10"/>
        <v>0</v>
      </c>
      <c r="BN104" s="10">
        <f t="shared" si="11"/>
        <v>0</v>
      </c>
      <c r="BO104" s="11"/>
      <c r="BP104" s="10">
        <f t="shared" si="12"/>
        <v>0</v>
      </c>
      <c r="BQ104" s="11"/>
    </row>
    <row r="105" spans="2:69" ht="48.75" customHeight="1" x14ac:dyDescent="0.35">
      <c r="B105" s="29" t="s">
        <v>317</v>
      </c>
      <c r="C105" s="162" t="s">
        <v>272</v>
      </c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4"/>
      <c r="Q105" s="152"/>
      <c r="R105" s="146"/>
      <c r="S105" s="152">
        <v>7</v>
      </c>
      <c r="T105" s="145"/>
      <c r="U105" s="144">
        <v>100</v>
      </c>
      <c r="V105" s="146"/>
      <c r="W105" s="152">
        <v>50</v>
      </c>
      <c r="X105" s="153"/>
      <c r="Y105" s="145">
        <v>18</v>
      </c>
      <c r="Z105" s="146"/>
      <c r="AA105" s="152">
        <v>32</v>
      </c>
      <c r="AB105" s="146"/>
      <c r="AC105" s="152"/>
      <c r="AD105" s="146"/>
      <c r="AE105" s="152"/>
      <c r="AF105" s="145"/>
      <c r="AG105" s="23"/>
      <c r="AH105" s="24"/>
      <c r="AI105" s="25"/>
      <c r="AJ105" s="23"/>
      <c r="AK105" s="24"/>
      <c r="AL105" s="25"/>
      <c r="AM105" s="23"/>
      <c r="AN105" s="24"/>
      <c r="AO105" s="25"/>
      <c r="AP105" s="23"/>
      <c r="AQ105" s="24"/>
      <c r="AR105" s="25"/>
      <c r="AS105" s="23"/>
      <c r="AT105" s="24"/>
      <c r="AU105" s="25"/>
      <c r="AV105" s="23"/>
      <c r="AW105" s="24"/>
      <c r="AX105" s="25"/>
      <c r="AY105" s="23">
        <v>100</v>
      </c>
      <c r="AZ105" s="24">
        <v>50</v>
      </c>
      <c r="BA105" s="25">
        <v>3</v>
      </c>
      <c r="BB105" s="23"/>
      <c r="BC105" s="24"/>
      <c r="BD105" s="25"/>
      <c r="BE105" s="177">
        <f t="shared" si="25"/>
        <v>3</v>
      </c>
      <c r="BF105" s="178"/>
      <c r="BG105" s="171" t="s">
        <v>295</v>
      </c>
      <c r="BH105" s="172"/>
      <c r="BI105" s="172"/>
      <c r="BJ105" s="173"/>
      <c r="BL105" s="10">
        <f t="shared" si="9"/>
        <v>100</v>
      </c>
      <c r="BM105" s="12">
        <f t="shared" si="10"/>
        <v>50</v>
      </c>
      <c r="BN105" s="10">
        <f t="shared" si="11"/>
        <v>3</v>
      </c>
      <c r="BO105" s="11"/>
      <c r="BP105" s="10">
        <f t="shared" si="12"/>
        <v>50</v>
      </c>
      <c r="BQ105" s="11"/>
    </row>
    <row r="106" spans="2:69" ht="47.25" customHeight="1" x14ac:dyDescent="0.35">
      <c r="B106" s="29" t="s">
        <v>318</v>
      </c>
      <c r="C106" s="162" t="s">
        <v>273</v>
      </c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4"/>
      <c r="Q106" s="152"/>
      <c r="R106" s="146"/>
      <c r="S106" s="152">
        <v>7</v>
      </c>
      <c r="T106" s="145"/>
      <c r="U106" s="144">
        <v>100</v>
      </c>
      <c r="V106" s="146"/>
      <c r="W106" s="152">
        <v>50</v>
      </c>
      <c r="X106" s="153"/>
      <c r="Y106" s="145">
        <v>18</v>
      </c>
      <c r="Z106" s="146"/>
      <c r="AA106" s="152">
        <v>32</v>
      </c>
      <c r="AB106" s="146"/>
      <c r="AC106" s="152"/>
      <c r="AD106" s="146"/>
      <c r="AE106" s="152"/>
      <c r="AF106" s="145"/>
      <c r="AG106" s="23"/>
      <c r="AH106" s="24"/>
      <c r="AI106" s="25"/>
      <c r="AJ106" s="23"/>
      <c r="AK106" s="24"/>
      <c r="AL106" s="25"/>
      <c r="AM106" s="23"/>
      <c r="AN106" s="24"/>
      <c r="AO106" s="25"/>
      <c r="AP106" s="23"/>
      <c r="AQ106" s="24"/>
      <c r="AR106" s="25"/>
      <c r="AS106" s="23"/>
      <c r="AT106" s="24"/>
      <c r="AU106" s="25"/>
      <c r="AV106" s="23"/>
      <c r="AW106" s="24"/>
      <c r="AX106" s="25"/>
      <c r="AY106" s="23">
        <v>100</v>
      </c>
      <c r="AZ106" s="24">
        <v>50</v>
      </c>
      <c r="BA106" s="25">
        <v>3</v>
      </c>
      <c r="BB106" s="23"/>
      <c r="BC106" s="24"/>
      <c r="BD106" s="25"/>
      <c r="BE106" s="177">
        <f t="shared" si="25"/>
        <v>3</v>
      </c>
      <c r="BF106" s="178"/>
      <c r="BG106" s="171" t="s">
        <v>296</v>
      </c>
      <c r="BH106" s="172"/>
      <c r="BI106" s="172"/>
      <c r="BJ106" s="173"/>
      <c r="BL106" s="10">
        <f t="shared" si="9"/>
        <v>100</v>
      </c>
      <c r="BM106" s="12">
        <f t="shared" si="10"/>
        <v>50</v>
      </c>
      <c r="BN106" s="10">
        <f t="shared" si="11"/>
        <v>3</v>
      </c>
      <c r="BO106" s="11"/>
      <c r="BP106" s="10">
        <f t="shared" si="12"/>
        <v>50</v>
      </c>
      <c r="BQ106" s="11"/>
    </row>
    <row r="107" spans="2:69" ht="39.75" customHeight="1" x14ac:dyDescent="0.35">
      <c r="B107" s="29"/>
      <c r="C107" s="188" t="s">
        <v>435</v>
      </c>
      <c r="D107" s="189"/>
      <c r="E107" s="189"/>
      <c r="F107" s="189"/>
      <c r="G107" s="189"/>
      <c r="H107" s="189"/>
      <c r="I107" s="189"/>
      <c r="J107" s="189"/>
      <c r="K107" s="189"/>
      <c r="L107" s="189"/>
      <c r="M107" s="189"/>
      <c r="N107" s="189"/>
      <c r="O107" s="189"/>
      <c r="P107" s="190"/>
      <c r="Q107" s="152"/>
      <c r="R107" s="146"/>
      <c r="S107" s="152"/>
      <c r="T107" s="145"/>
      <c r="U107" s="144"/>
      <c r="V107" s="146"/>
      <c r="W107" s="152"/>
      <c r="X107" s="153"/>
      <c r="Y107" s="145"/>
      <c r="Z107" s="146"/>
      <c r="AA107" s="152"/>
      <c r="AB107" s="146"/>
      <c r="AC107" s="152"/>
      <c r="AD107" s="146"/>
      <c r="AE107" s="152"/>
      <c r="AF107" s="145"/>
      <c r="AG107" s="23"/>
      <c r="AH107" s="24"/>
      <c r="AI107" s="25"/>
      <c r="AJ107" s="23"/>
      <c r="AK107" s="24"/>
      <c r="AL107" s="25"/>
      <c r="AM107" s="23"/>
      <c r="AN107" s="24"/>
      <c r="AO107" s="25"/>
      <c r="AP107" s="23"/>
      <c r="AQ107" s="24"/>
      <c r="AR107" s="25"/>
      <c r="AS107" s="23"/>
      <c r="AT107" s="24"/>
      <c r="AU107" s="25"/>
      <c r="AV107" s="23"/>
      <c r="AW107" s="24"/>
      <c r="AX107" s="25"/>
      <c r="AY107" s="23"/>
      <c r="AZ107" s="24"/>
      <c r="BA107" s="25"/>
      <c r="BB107" s="23"/>
      <c r="BC107" s="24"/>
      <c r="BD107" s="25"/>
      <c r="BE107" s="177"/>
      <c r="BF107" s="178"/>
      <c r="BG107" s="171"/>
      <c r="BH107" s="172"/>
      <c r="BI107" s="172"/>
      <c r="BJ107" s="173"/>
      <c r="BL107" s="10">
        <f t="shared" ref="BL107" si="26">AG107+AJ107+AM107+AP107+AS107+AV107+AY107</f>
        <v>0</v>
      </c>
      <c r="BM107" s="12">
        <f t="shared" ref="BM107" si="27">AH107+AK107+AN107+AQ107+AT107+AW107+AZ107+BC107</f>
        <v>0</v>
      </c>
      <c r="BN107" s="10">
        <f t="shared" ref="BN107" si="28">AI107+AL107+AO107+AR107+AU107+AX107+BA107</f>
        <v>0</v>
      </c>
      <c r="BO107" s="11"/>
      <c r="BP107" s="10">
        <f t="shared" si="12"/>
        <v>0</v>
      </c>
      <c r="BQ107" s="11"/>
    </row>
    <row r="108" spans="2:69" ht="37.5" customHeight="1" x14ac:dyDescent="0.35">
      <c r="B108" s="28" t="s">
        <v>197</v>
      </c>
      <c r="C108" s="188" t="s">
        <v>270</v>
      </c>
      <c r="D108" s="189"/>
      <c r="E108" s="189"/>
      <c r="F108" s="189"/>
      <c r="G108" s="189"/>
      <c r="H108" s="189"/>
      <c r="I108" s="189"/>
      <c r="J108" s="189"/>
      <c r="K108" s="189"/>
      <c r="L108" s="189"/>
      <c r="M108" s="189"/>
      <c r="N108" s="189"/>
      <c r="O108" s="189"/>
      <c r="P108" s="190"/>
      <c r="Q108" s="152"/>
      <c r="R108" s="146"/>
      <c r="S108" s="152"/>
      <c r="T108" s="145"/>
      <c r="U108" s="144"/>
      <c r="V108" s="146"/>
      <c r="W108" s="152"/>
      <c r="X108" s="153"/>
      <c r="Y108" s="145"/>
      <c r="Z108" s="146"/>
      <c r="AA108" s="152"/>
      <c r="AB108" s="146"/>
      <c r="AC108" s="152"/>
      <c r="AD108" s="146"/>
      <c r="AE108" s="152"/>
      <c r="AF108" s="145"/>
      <c r="AG108" s="23"/>
      <c r="AH108" s="24"/>
      <c r="AI108" s="25"/>
      <c r="AJ108" s="23"/>
      <c r="AK108" s="24"/>
      <c r="AL108" s="25"/>
      <c r="AM108" s="23"/>
      <c r="AN108" s="24"/>
      <c r="AO108" s="25"/>
      <c r="AP108" s="23"/>
      <c r="AQ108" s="24"/>
      <c r="AR108" s="25"/>
      <c r="AS108" s="23"/>
      <c r="AT108" s="24"/>
      <c r="AU108" s="25"/>
      <c r="AV108" s="23"/>
      <c r="AW108" s="24"/>
      <c r="AX108" s="25"/>
      <c r="AY108" s="23"/>
      <c r="AZ108" s="24"/>
      <c r="BA108" s="25"/>
      <c r="BB108" s="23"/>
      <c r="BC108" s="24"/>
      <c r="BD108" s="25"/>
      <c r="BE108" s="177"/>
      <c r="BF108" s="178"/>
      <c r="BG108" s="171"/>
      <c r="BH108" s="172"/>
      <c r="BI108" s="172"/>
      <c r="BJ108" s="173"/>
      <c r="BL108" s="10">
        <f t="shared" ref="BL108:BL115" si="29">AG108+AJ108+AM108+AP108+AS108+AV108+AY108</f>
        <v>0</v>
      </c>
      <c r="BM108" s="12">
        <f t="shared" ref="BM108:BM115" si="30">AH108+AK108+AN108+AQ108+AT108+AW108+AZ108+BC108</f>
        <v>0</v>
      </c>
      <c r="BN108" s="10">
        <f t="shared" ref="BN108:BN115" si="31">AI108+AL108+AO108+AR108+AU108+AX108+BA108</f>
        <v>0</v>
      </c>
      <c r="BO108" s="11"/>
      <c r="BP108" s="10">
        <f t="shared" si="12"/>
        <v>0</v>
      </c>
      <c r="BQ108" s="11"/>
    </row>
    <row r="109" spans="2:69" ht="35.25" customHeight="1" x14ac:dyDescent="0.35">
      <c r="B109" s="29" t="s">
        <v>198</v>
      </c>
      <c r="C109" s="162" t="s">
        <v>271</v>
      </c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4"/>
      <c r="Q109" s="152">
        <v>3</v>
      </c>
      <c r="R109" s="146"/>
      <c r="S109" s="152"/>
      <c r="T109" s="145"/>
      <c r="U109" s="144">
        <v>108</v>
      </c>
      <c r="V109" s="146"/>
      <c r="W109" s="152">
        <v>52</v>
      </c>
      <c r="X109" s="153"/>
      <c r="Y109" s="145">
        <v>26</v>
      </c>
      <c r="Z109" s="146"/>
      <c r="AA109" s="152"/>
      <c r="AB109" s="146"/>
      <c r="AC109" s="152">
        <v>26</v>
      </c>
      <c r="AD109" s="146"/>
      <c r="AE109" s="152"/>
      <c r="AF109" s="145"/>
      <c r="AG109" s="23"/>
      <c r="AH109" s="24"/>
      <c r="AI109" s="25"/>
      <c r="AJ109" s="23"/>
      <c r="AK109" s="24"/>
      <c r="AL109" s="25"/>
      <c r="AM109" s="23">
        <v>108</v>
      </c>
      <c r="AN109" s="24">
        <v>52</v>
      </c>
      <c r="AO109" s="25">
        <v>3</v>
      </c>
      <c r="AP109" s="23"/>
      <c r="AQ109" s="24"/>
      <c r="AR109" s="25"/>
      <c r="AS109" s="23"/>
      <c r="AT109" s="24"/>
      <c r="AU109" s="25"/>
      <c r="AV109" s="23"/>
      <c r="AW109" s="24"/>
      <c r="AX109" s="25"/>
      <c r="AY109" s="23"/>
      <c r="AZ109" s="24"/>
      <c r="BA109" s="25"/>
      <c r="BB109" s="23"/>
      <c r="BC109" s="24"/>
      <c r="BD109" s="25"/>
      <c r="BE109" s="177">
        <f t="shared" ref="BE109:BE115" si="32">AI109+AL109+AO109+AR109+AU109+AX109+BA109+BD109</f>
        <v>3</v>
      </c>
      <c r="BF109" s="178"/>
      <c r="BG109" s="171" t="s">
        <v>297</v>
      </c>
      <c r="BH109" s="172"/>
      <c r="BI109" s="172"/>
      <c r="BJ109" s="173"/>
      <c r="BL109" s="10">
        <f t="shared" si="29"/>
        <v>108</v>
      </c>
      <c r="BM109" s="12">
        <f t="shared" si="30"/>
        <v>52</v>
      </c>
      <c r="BN109" s="10">
        <f t="shared" si="31"/>
        <v>3</v>
      </c>
      <c r="BO109" s="11"/>
      <c r="BP109" s="10">
        <f t="shared" si="12"/>
        <v>52</v>
      </c>
      <c r="BQ109" s="11"/>
    </row>
    <row r="110" spans="2:69" ht="38.25" customHeight="1" x14ac:dyDescent="0.35">
      <c r="B110" s="29" t="s">
        <v>199</v>
      </c>
      <c r="C110" s="162" t="s">
        <v>268</v>
      </c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4"/>
      <c r="Q110" s="152"/>
      <c r="R110" s="146"/>
      <c r="S110" s="152">
        <v>4</v>
      </c>
      <c r="T110" s="145"/>
      <c r="U110" s="144">
        <v>108</v>
      </c>
      <c r="V110" s="146"/>
      <c r="W110" s="152">
        <v>52</v>
      </c>
      <c r="X110" s="153"/>
      <c r="Y110" s="145">
        <v>26</v>
      </c>
      <c r="Z110" s="146"/>
      <c r="AA110" s="152">
        <v>16</v>
      </c>
      <c r="AB110" s="146"/>
      <c r="AC110" s="152">
        <v>10</v>
      </c>
      <c r="AD110" s="146"/>
      <c r="AE110" s="152"/>
      <c r="AF110" s="145"/>
      <c r="AG110" s="23"/>
      <c r="AH110" s="24"/>
      <c r="AI110" s="25"/>
      <c r="AJ110" s="23"/>
      <c r="AK110" s="24"/>
      <c r="AL110" s="25"/>
      <c r="AM110" s="23"/>
      <c r="AN110" s="24"/>
      <c r="AO110" s="25"/>
      <c r="AP110" s="23">
        <v>108</v>
      </c>
      <c r="AQ110" s="24">
        <v>52</v>
      </c>
      <c r="AR110" s="25">
        <v>3</v>
      </c>
      <c r="AS110" s="23"/>
      <c r="AT110" s="24"/>
      <c r="AU110" s="25"/>
      <c r="AV110" s="23"/>
      <c r="AW110" s="24"/>
      <c r="AX110" s="27"/>
      <c r="AY110" s="23"/>
      <c r="AZ110" s="24"/>
      <c r="BA110" s="25"/>
      <c r="BB110" s="23"/>
      <c r="BC110" s="24"/>
      <c r="BD110" s="25"/>
      <c r="BE110" s="177">
        <f t="shared" si="32"/>
        <v>3</v>
      </c>
      <c r="BF110" s="178"/>
      <c r="BG110" s="171" t="s">
        <v>436</v>
      </c>
      <c r="BH110" s="172"/>
      <c r="BI110" s="172"/>
      <c r="BJ110" s="173"/>
      <c r="BL110" s="10">
        <f t="shared" si="29"/>
        <v>108</v>
      </c>
      <c r="BM110" s="12">
        <f t="shared" si="30"/>
        <v>52</v>
      </c>
      <c r="BN110" s="10">
        <f t="shared" si="31"/>
        <v>3</v>
      </c>
      <c r="BO110" s="11"/>
      <c r="BP110" s="10">
        <f t="shared" si="12"/>
        <v>52</v>
      </c>
      <c r="BQ110" s="11"/>
    </row>
    <row r="111" spans="2:69" ht="48.75" customHeight="1" x14ac:dyDescent="0.35">
      <c r="B111" s="28" t="s">
        <v>200</v>
      </c>
      <c r="C111" s="188" t="s">
        <v>312</v>
      </c>
      <c r="D111" s="189"/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  <c r="O111" s="189"/>
      <c r="P111" s="190"/>
      <c r="Q111" s="152"/>
      <c r="R111" s="146"/>
      <c r="S111" s="152">
        <v>7</v>
      </c>
      <c r="T111" s="145"/>
      <c r="U111" s="144">
        <v>202</v>
      </c>
      <c r="V111" s="146"/>
      <c r="W111" s="152">
        <v>80</v>
      </c>
      <c r="X111" s="153"/>
      <c r="Y111" s="145">
        <v>40</v>
      </c>
      <c r="Z111" s="146"/>
      <c r="AA111" s="152">
        <v>20</v>
      </c>
      <c r="AB111" s="146"/>
      <c r="AC111" s="152">
        <v>20</v>
      </c>
      <c r="AD111" s="146"/>
      <c r="AE111" s="152"/>
      <c r="AF111" s="145"/>
      <c r="AG111" s="23"/>
      <c r="AH111" s="24"/>
      <c r="AI111" s="25"/>
      <c r="AJ111" s="23"/>
      <c r="AK111" s="24"/>
      <c r="AL111" s="25"/>
      <c r="AM111" s="23"/>
      <c r="AN111" s="24"/>
      <c r="AO111" s="25"/>
      <c r="AP111" s="23"/>
      <c r="AQ111" s="24"/>
      <c r="AR111" s="25"/>
      <c r="AS111" s="23"/>
      <c r="AT111" s="24"/>
      <c r="AU111" s="25"/>
      <c r="AV111" s="23"/>
      <c r="AW111" s="24"/>
      <c r="AX111" s="84"/>
      <c r="AY111" s="23">
        <v>202</v>
      </c>
      <c r="AZ111" s="24">
        <v>80</v>
      </c>
      <c r="BA111" s="25">
        <v>6</v>
      </c>
      <c r="BB111" s="23"/>
      <c r="BC111" s="24"/>
      <c r="BD111" s="25"/>
      <c r="BE111" s="177">
        <f t="shared" si="32"/>
        <v>6</v>
      </c>
      <c r="BF111" s="178"/>
      <c r="BG111" s="171" t="s">
        <v>437</v>
      </c>
      <c r="BH111" s="172"/>
      <c r="BI111" s="172"/>
      <c r="BJ111" s="173"/>
      <c r="BL111" s="10">
        <f t="shared" si="29"/>
        <v>202</v>
      </c>
      <c r="BM111" s="12">
        <f t="shared" si="30"/>
        <v>80</v>
      </c>
      <c r="BN111" s="10">
        <f t="shared" si="31"/>
        <v>6</v>
      </c>
      <c r="BO111" s="11"/>
      <c r="BP111" s="10">
        <f t="shared" si="12"/>
        <v>80</v>
      </c>
      <c r="BQ111" s="11"/>
    </row>
    <row r="112" spans="2:69" ht="38.25" customHeight="1" x14ac:dyDescent="0.35">
      <c r="B112" s="28" t="s">
        <v>201</v>
      </c>
      <c r="C112" s="360" t="s">
        <v>314</v>
      </c>
      <c r="D112" s="361"/>
      <c r="E112" s="361"/>
      <c r="F112" s="361"/>
      <c r="G112" s="361"/>
      <c r="H112" s="361"/>
      <c r="I112" s="361"/>
      <c r="J112" s="361"/>
      <c r="K112" s="361"/>
      <c r="L112" s="361"/>
      <c r="M112" s="361"/>
      <c r="N112" s="361"/>
      <c r="O112" s="361"/>
      <c r="P112" s="362"/>
      <c r="Q112" s="152"/>
      <c r="R112" s="146"/>
      <c r="S112" s="152"/>
      <c r="T112" s="145"/>
      <c r="U112" s="144"/>
      <c r="V112" s="146"/>
      <c r="W112" s="152"/>
      <c r="X112" s="153"/>
      <c r="Y112" s="145"/>
      <c r="Z112" s="146"/>
      <c r="AA112" s="152"/>
      <c r="AB112" s="146"/>
      <c r="AC112" s="152"/>
      <c r="AD112" s="146"/>
      <c r="AE112" s="152"/>
      <c r="AF112" s="145"/>
      <c r="AG112" s="23"/>
      <c r="AH112" s="24"/>
      <c r="AI112" s="25"/>
      <c r="AJ112" s="23"/>
      <c r="AK112" s="24"/>
      <c r="AL112" s="25"/>
      <c r="AM112" s="23"/>
      <c r="AN112" s="24"/>
      <c r="AO112" s="25"/>
      <c r="AP112" s="23"/>
      <c r="AQ112" s="24"/>
      <c r="AR112" s="25"/>
      <c r="AS112" s="23"/>
      <c r="AT112" s="24"/>
      <c r="AU112" s="25"/>
      <c r="AV112" s="23"/>
      <c r="AW112" s="24"/>
      <c r="AX112" s="25"/>
      <c r="AY112" s="23"/>
      <c r="AZ112" s="24"/>
      <c r="BA112" s="25"/>
      <c r="BB112" s="23"/>
      <c r="BC112" s="24"/>
      <c r="BD112" s="25"/>
      <c r="BE112" s="177"/>
      <c r="BF112" s="178"/>
      <c r="BG112" s="171"/>
      <c r="BH112" s="172"/>
      <c r="BI112" s="172"/>
      <c r="BJ112" s="173"/>
      <c r="BL112" s="10">
        <f t="shared" si="29"/>
        <v>0</v>
      </c>
      <c r="BM112" s="12">
        <f t="shared" si="30"/>
        <v>0</v>
      </c>
      <c r="BN112" s="10">
        <f t="shared" si="31"/>
        <v>0</v>
      </c>
      <c r="BO112" s="11"/>
      <c r="BP112" s="10">
        <f t="shared" si="12"/>
        <v>0</v>
      </c>
      <c r="BQ112" s="11"/>
    </row>
    <row r="113" spans="2:69" ht="57.75" customHeight="1" x14ac:dyDescent="0.35">
      <c r="B113" s="29" t="s">
        <v>378</v>
      </c>
      <c r="C113" s="162" t="s">
        <v>311</v>
      </c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4"/>
      <c r="Q113" s="152"/>
      <c r="R113" s="146"/>
      <c r="S113" s="152">
        <v>3</v>
      </c>
      <c r="T113" s="153"/>
      <c r="U113" s="144">
        <v>108</v>
      </c>
      <c r="V113" s="146"/>
      <c r="W113" s="152">
        <v>52</v>
      </c>
      <c r="X113" s="153"/>
      <c r="Y113" s="144">
        <v>28</v>
      </c>
      <c r="Z113" s="146"/>
      <c r="AA113" s="152"/>
      <c r="AB113" s="146"/>
      <c r="AC113" s="152">
        <v>24</v>
      </c>
      <c r="AD113" s="146"/>
      <c r="AE113" s="152"/>
      <c r="AF113" s="153"/>
      <c r="AG113" s="23"/>
      <c r="AH113" s="24"/>
      <c r="AI113" s="25"/>
      <c r="AJ113" s="23"/>
      <c r="AK113" s="24"/>
      <c r="AL113" s="25"/>
      <c r="AM113" s="23">
        <v>108</v>
      </c>
      <c r="AN113" s="24">
        <v>52</v>
      </c>
      <c r="AO113" s="25">
        <v>3</v>
      </c>
      <c r="AP113" s="23"/>
      <c r="AQ113" s="24"/>
      <c r="AR113" s="25"/>
      <c r="AS113" s="23"/>
      <c r="AT113" s="24"/>
      <c r="AU113" s="25"/>
      <c r="AV113" s="23"/>
      <c r="AW113" s="24"/>
      <c r="AX113" s="25"/>
      <c r="AY113" s="23"/>
      <c r="AZ113" s="24"/>
      <c r="BA113" s="25"/>
      <c r="BB113" s="23"/>
      <c r="BC113" s="24"/>
      <c r="BD113" s="25"/>
      <c r="BE113" s="144">
        <f t="shared" si="32"/>
        <v>3</v>
      </c>
      <c r="BF113" s="153"/>
      <c r="BG113" s="171" t="s">
        <v>438</v>
      </c>
      <c r="BH113" s="172"/>
      <c r="BI113" s="172"/>
      <c r="BJ113" s="173"/>
      <c r="BL113" s="10">
        <f t="shared" si="29"/>
        <v>108</v>
      </c>
      <c r="BM113" s="12">
        <f t="shared" si="30"/>
        <v>52</v>
      </c>
      <c r="BN113" s="10">
        <f t="shared" si="31"/>
        <v>3</v>
      </c>
      <c r="BO113" s="11"/>
      <c r="BP113" s="10">
        <f t="shared" ref="BP113:BP115" si="33">SUM(Y113:AF113)</f>
        <v>52</v>
      </c>
      <c r="BQ113" s="11"/>
    </row>
    <row r="114" spans="2:69" ht="75" customHeight="1" x14ac:dyDescent="0.35">
      <c r="B114" s="50" t="s">
        <v>379</v>
      </c>
      <c r="C114" s="162" t="s">
        <v>309</v>
      </c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4"/>
      <c r="Q114" s="152"/>
      <c r="R114" s="146"/>
      <c r="S114" s="152">
        <v>4</v>
      </c>
      <c r="T114" s="145"/>
      <c r="U114" s="144">
        <v>108</v>
      </c>
      <c r="V114" s="146"/>
      <c r="W114" s="152">
        <v>52</v>
      </c>
      <c r="X114" s="153"/>
      <c r="Y114" s="145">
        <v>26</v>
      </c>
      <c r="Z114" s="146"/>
      <c r="AA114" s="152"/>
      <c r="AB114" s="146"/>
      <c r="AC114" s="152">
        <v>26</v>
      </c>
      <c r="AD114" s="146"/>
      <c r="AE114" s="152"/>
      <c r="AF114" s="145"/>
      <c r="AG114" s="23"/>
      <c r="AH114" s="24"/>
      <c r="AI114" s="25"/>
      <c r="AJ114" s="23"/>
      <c r="AK114" s="24"/>
      <c r="AL114" s="25"/>
      <c r="AM114" s="23"/>
      <c r="AN114" s="24"/>
      <c r="AO114" s="25"/>
      <c r="AP114" s="23">
        <v>108</v>
      </c>
      <c r="AQ114" s="24">
        <v>52</v>
      </c>
      <c r="AR114" s="25">
        <v>3</v>
      </c>
      <c r="AS114" s="23"/>
      <c r="AT114" s="24"/>
      <c r="AU114" s="25"/>
      <c r="AV114" s="23"/>
      <c r="AW114" s="24"/>
      <c r="AX114" s="25"/>
      <c r="AY114" s="23"/>
      <c r="AZ114" s="24"/>
      <c r="BA114" s="25"/>
      <c r="BB114" s="23"/>
      <c r="BC114" s="24"/>
      <c r="BD114" s="25"/>
      <c r="BE114" s="144">
        <f t="shared" si="32"/>
        <v>3</v>
      </c>
      <c r="BF114" s="153"/>
      <c r="BG114" s="171" t="s">
        <v>439</v>
      </c>
      <c r="BH114" s="172"/>
      <c r="BI114" s="172"/>
      <c r="BJ114" s="173"/>
      <c r="BL114" s="10"/>
      <c r="BM114" s="12"/>
      <c r="BN114" s="10"/>
      <c r="BO114" s="11"/>
      <c r="BP114" s="10"/>
      <c r="BQ114" s="11"/>
    </row>
    <row r="115" spans="2:69" ht="51.75" customHeight="1" thickBot="1" x14ac:dyDescent="0.4">
      <c r="B115" s="29" t="s">
        <v>380</v>
      </c>
      <c r="C115" s="205" t="s">
        <v>267</v>
      </c>
      <c r="D115" s="206"/>
      <c r="E115" s="206"/>
      <c r="F115" s="206"/>
      <c r="G115" s="206"/>
      <c r="H115" s="206"/>
      <c r="I115" s="206"/>
      <c r="J115" s="206"/>
      <c r="K115" s="206"/>
      <c r="L115" s="206"/>
      <c r="M115" s="206"/>
      <c r="N115" s="206"/>
      <c r="O115" s="206"/>
      <c r="P115" s="207"/>
      <c r="Q115" s="152"/>
      <c r="R115" s="146"/>
      <c r="S115" s="152">
        <v>5</v>
      </c>
      <c r="T115" s="145"/>
      <c r="U115" s="144">
        <v>108</v>
      </c>
      <c r="V115" s="146"/>
      <c r="W115" s="152">
        <v>52</v>
      </c>
      <c r="X115" s="153"/>
      <c r="Y115" s="145">
        <v>26</v>
      </c>
      <c r="Z115" s="146"/>
      <c r="AA115" s="152">
        <v>12</v>
      </c>
      <c r="AB115" s="146"/>
      <c r="AC115" s="152">
        <v>14</v>
      </c>
      <c r="AD115" s="146"/>
      <c r="AE115" s="152"/>
      <c r="AF115" s="145"/>
      <c r="AG115" s="23"/>
      <c r="AH115" s="24"/>
      <c r="AI115" s="25"/>
      <c r="AJ115" s="23"/>
      <c r="AK115" s="24"/>
      <c r="AL115" s="25"/>
      <c r="AM115" s="23"/>
      <c r="AN115" s="24"/>
      <c r="AO115" s="25"/>
      <c r="AP115" s="23"/>
      <c r="AQ115" s="24"/>
      <c r="AR115" s="25"/>
      <c r="AS115" s="23">
        <v>108</v>
      </c>
      <c r="AT115" s="24">
        <v>52</v>
      </c>
      <c r="AU115" s="25">
        <v>3</v>
      </c>
      <c r="AV115" s="23"/>
      <c r="AW115" s="24"/>
      <c r="AX115" s="25"/>
      <c r="AY115" s="23"/>
      <c r="AZ115" s="24"/>
      <c r="BA115" s="25"/>
      <c r="BB115" s="23"/>
      <c r="BC115" s="24"/>
      <c r="BD115" s="25"/>
      <c r="BE115" s="177">
        <f t="shared" si="32"/>
        <v>3</v>
      </c>
      <c r="BF115" s="178"/>
      <c r="BG115" s="171" t="s">
        <v>324</v>
      </c>
      <c r="BH115" s="172"/>
      <c r="BI115" s="172"/>
      <c r="BJ115" s="173"/>
      <c r="BL115" s="10">
        <f t="shared" si="29"/>
        <v>108</v>
      </c>
      <c r="BM115" s="12">
        <f t="shared" si="30"/>
        <v>52</v>
      </c>
      <c r="BN115" s="10">
        <f t="shared" si="31"/>
        <v>3</v>
      </c>
      <c r="BO115" s="11"/>
      <c r="BP115" s="10">
        <f t="shared" si="33"/>
        <v>52</v>
      </c>
      <c r="BQ115" s="11"/>
    </row>
    <row r="116" spans="2:69" s="7" customFormat="1" ht="51.75" customHeight="1" thickBot="1" x14ac:dyDescent="0.55000000000000004">
      <c r="B116" s="34" t="s">
        <v>456</v>
      </c>
      <c r="C116" s="352" t="s">
        <v>105</v>
      </c>
      <c r="D116" s="353"/>
      <c r="E116" s="353"/>
      <c r="F116" s="353"/>
      <c r="G116" s="353"/>
      <c r="H116" s="353"/>
      <c r="I116" s="353"/>
      <c r="J116" s="353"/>
      <c r="K116" s="353"/>
      <c r="L116" s="353"/>
      <c r="M116" s="353"/>
      <c r="N116" s="353"/>
      <c r="O116" s="353"/>
      <c r="P116" s="354"/>
      <c r="Q116" s="355"/>
      <c r="R116" s="356"/>
      <c r="S116" s="355"/>
      <c r="T116" s="251"/>
      <c r="U116" s="236" t="s">
        <v>471</v>
      </c>
      <c r="V116" s="185"/>
      <c r="W116" s="183" t="s">
        <v>471</v>
      </c>
      <c r="X116" s="237"/>
      <c r="Y116" s="184" t="s">
        <v>221</v>
      </c>
      <c r="Z116" s="185"/>
      <c r="AA116" s="183"/>
      <c r="AB116" s="185"/>
      <c r="AC116" s="183" t="s">
        <v>440</v>
      </c>
      <c r="AD116" s="185"/>
      <c r="AE116" s="183" t="s">
        <v>207</v>
      </c>
      <c r="AF116" s="184"/>
      <c r="AG116" s="51" t="s">
        <v>209</v>
      </c>
      <c r="AH116" s="52" t="s">
        <v>209</v>
      </c>
      <c r="AI116" s="71"/>
      <c r="AJ116" s="51"/>
      <c r="AK116" s="52"/>
      <c r="AL116" s="71"/>
      <c r="AM116" s="51" t="s">
        <v>209</v>
      </c>
      <c r="AN116" s="52" t="s">
        <v>209</v>
      </c>
      <c r="AO116" s="72"/>
      <c r="AP116" s="51"/>
      <c r="AQ116" s="52"/>
      <c r="AR116" s="72"/>
      <c r="AS116" s="51" t="s">
        <v>209</v>
      </c>
      <c r="AT116" s="52" t="s">
        <v>209</v>
      </c>
      <c r="AU116" s="72"/>
      <c r="AV116" s="51" t="s">
        <v>208</v>
      </c>
      <c r="AW116" s="52" t="s">
        <v>208</v>
      </c>
      <c r="AX116" s="37"/>
      <c r="AY116" s="35"/>
      <c r="AZ116" s="36"/>
      <c r="BA116" s="37"/>
      <c r="BB116" s="35"/>
      <c r="BC116" s="36"/>
      <c r="BD116" s="37"/>
      <c r="BE116" s="346"/>
      <c r="BF116" s="347"/>
      <c r="BG116" s="357"/>
      <c r="BH116" s="358"/>
      <c r="BI116" s="358"/>
      <c r="BJ116" s="359"/>
      <c r="BK116" s="6"/>
      <c r="BL116" s="14"/>
      <c r="BM116" s="14"/>
      <c r="BN116" s="15"/>
      <c r="BO116" s="15"/>
      <c r="BP116" s="20"/>
      <c r="BQ116" s="15"/>
    </row>
    <row r="117" spans="2:69" s="7" customFormat="1" ht="48.75" customHeight="1" x14ac:dyDescent="0.5">
      <c r="B117" s="29" t="s">
        <v>457</v>
      </c>
      <c r="C117" s="280" t="s">
        <v>210</v>
      </c>
      <c r="D117" s="281"/>
      <c r="E117" s="281"/>
      <c r="F117" s="281"/>
      <c r="G117" s="281"/>
      <c r="H117" s="281"/>
      <c r="I117" s="281"/>
      <c r="J117" s="281"/>
      <c r="K117" s="281"/>
      <c r="L117" s="281"/>
      <c r="M117" s="281"/>
      <c r="N117" s="281"/>
      <c r="O117" s="281"/>
      <c r="P117" s="282"/>
      <c r="Q117" s="152"/>
      <c r="R117" s="146"/>
      <c r="S117" s="152"/>
      <c r="T117" s="145"/>
      <c r="U117" s="177" t="s">
        <v>225</v>
      </c>
      <c r="V117" s="265"/>
      <c r="W117" s="314" t="s">
        <v>225</v>
      </c>
      <c r="X117" s="178"/>
      <c r="Y117" s="264"/>
      <c r="Z117" s="265"/>
      <c r="AA117" s="314"/>
      <c r="AB117" s="265"/>
      <c r="AC117" s="314" t="s">
        <v>225</v>
      </c>
      <c r="AD117" s="265"/>
      <c r="AE117" s="314"/>
      <c r="AF117" s="264"/>
      <c r="AG117" s="38"/>
      <c r="AH117" s="83"/>
      <c r="AI117" s="39"/>
      <c r="AJ117" s="38"/>
      <c r="AK117" s="83"/>
      <c r="AL117" s="39"/>
      <c r="AM117" s="38"/>
      <c r="AN117" s="83"/>
      <c r="AO117" s="84"/>
      <c r="AP117" s="38"/>
      <c r="AQ117" s="83"/>
      <c r="AR117" s="84"/>
      <c r="AS117" s="38" t="s">
        <v>209</v>
      </c>
      <c r="AT117" s="83" t="s">
        <v>209</v>
      </c>
      <c r="AU117" s="84"/>
      <c r="AV117" s="38" t="s">
        <v>208</v>
      </c>
      <c r="AW117" s="83" t="s">
        <v>208</v>
      </c>
      <c r="AX117" s="84"/>
      <c r="AY117" s="23"/>
      <c r="AZ117" s="24"/>
      <c r="BA117" s="25"/>
      <c r="BB117" s="23"/>
      <c r="BC117" s="24"/>
      <c r="BD117" s="25"/>
      <c r="BE117" s="154"/>
      <c r="BF117" s="155"/>
      <c r="BG117" s="156"/>
      <c r="BH117" s="157"/>
      <c r="BI117" s="157"/>
      <c r="BJ117" s="158"/>
      <c r="BK117" s="6"/>
      <c r="BL117" s="14"/>
      <c r="BM117" s="14"/>
      <c r="BN117" s="15"/>
      <c r="BO117" s="15"/>
      <c r="BP117" s="20"/>
      <c r="BQ117" s="15"/>
    </row>
    <row r="118" spans="2:69" s="7" customFormat="1" ht="82.5" customHeight="1" x14ac:dyDescent="0.5">
      <c r="B118" s="29" t="s">
        <v>458</v>
      </c>
      <c r="C118" s="162" t="s">
        <v>211</v>
      </c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4"/>
      <c r="Q118" s="152"/>
      <c r="R118" s="146"/>
      <c r="S118" s="152" t="s">
        <v>442</v>
      </c>
      <c r="T118" s="145"/>
      <c r="U118" s="144" t="s">
        <v>209</v>
      </c>
      <c r="V118" s="146"/>
      <c r="W118" s="152" t="s">
        <v>209</v>
      </c>
      <c r="X118" s="153"/>
      <c r="Y118" s="145" t="s">
        <v>221</v>
      </c>
      <c r="Z118" s="146"/>
      <c r="AA118" s="152"/>
      <c r="AB118" s="146"/>
      <c r="AC118" s="152"/>
      <c r="AD118" s="146"/>
      <c r="AE118" s="152" t="s">
        <v>207</v>
      </c>
      <c r="AF118" s="145"/>
      <c r="AG118" s="23" t="s">
        <v>209</v>
      </c>
      <c r="AH118" s="24" t="s">
        <v>209</v>
      </c>
      <c r="AI118" s="25"/>
      <c r="AJ118" s="23"/>
      <c r="AK118" s="24"/>
      <c r="AL118" s="25"/>
      <c r="AM118" s="23"/>
      <c r="AN118" s="24"/>
      <c r="AO118" s="25"/>
      <c r="AP118" s="23"/>
      <c r="AQ118" s="24"/>
      <c r="AR118" s="25"/>
      <c r="AS118" s="23"/>
      <c r="AT118" s="24"/>
      <c r="AU118" s="25"/>
      <c r="AV118" s="23"/>
      <c r="AW118" s="24"/>
      <c r="AX118" s="25"/>
      <c r="AY118" s="23"/>
      <c r="AZ118" s="24"/>
      <c r="BA118" s="25"/>
      <c r="BB118" s="23"/>
      <c r="BC118" s="24"/>
      <c r="BD118" s="25"/>
      <c r="BE118" s="154"/>
      <c r="BF118" s="155"/>
      <c r="BG118" s="341" t="s">
        <v>305</v>
      </c>
      <c r="BH118" s="342"/>
      <c r="BI118" s="342"/>
      <c r="BJ118" s="343"/>
      <c r="BK118" s="6"/>
      <c r="BL118" s="14"/>
      <c r="BM118" s="14"/>
      <c r="BN118" s="15"/>
      <c r="BO118" s="15"/>
      <c r="BP118" s="20"/>
      <c r="BQ118" s="15"/>
    </row>
    <row r="119" spans="2:69" s="7" customFormat="1" ht="45.75" customHeight="1" thickBot="1" x14ac:dyDescent="0.55000000000000004">
      <c r="B119" s="29" t="s">
        <v>459</v>
      </c>
      <c r="C119" s="205" t="s">
        <v>441</v>
      </c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7"/>
      <c r="Q119" s="152"/>
      <c r="R119" s="146"/>
      <c r="S119" s="152"/>
      <c r="T119" s="145"/>
      <c r="U119" s="144" t="s">
        <v>209</v>
      </c>
      <c r="V119" s="146"/>
      <c r="W119" s="152" t="s">
        <v>209</v>
      </c>
      <c r="X119" s="153"/>
      <c r="Y119" s="145"/>
      <c r="Z119" s="146"/>
      <c r="AA119" s="152"/>
      <c r="AB119" s="146"/>
      <c r="AC119" s="152" t="s">
        <v>209</v>
      </c>
      <c r="AD119" s="146"/>
      <c r="AE119" s="152"/>
      <c r="AF119" s="145"/>
      <c r="AG119" s="23"/>
      <c r="AH119" s="24"/>
      <c r="AI119" s="25"/>
      <c r="AJ119" s="23"/>
      <c r="AK119" s="24"/>
      <c r="AL119" s="25"/>
      <c r="AM119" s="23" t="s">
        <v>209</v>
      </c>
      <c r="AN119" s="24" t="s">
        <v>209</v>
      </c>
      <c r="AO119" s="25"/>
      <c r="AP119" s="23"/>
      <c r="AQ119" s="24"/>
      <c r="AR119" s="25"/>
      <c r="AS119" s="23"/>
      <c r="AT119" s="24"/>
      <c r="AU119" s="25"/>
      <c r="AV119" s="23"/>
      <c r="AW119" s="24"/>
      <c r="AX119" s="25"/>
      <c r="AY119" s="23"/>
      <c r="AZ119" s="24"/>
      <c r="BA119" s="25"/>
      <c r="BB119" s="23"/>
      <c r="BC119" s="24"/>
      <c r="BD119" s="25"/>
      <c r="BE119" s="154"/>
      <c r="BF119" s="155"/>
      <c r="BG119" s="156"/>
      <c r="BH119" s="157"/>
      <c r="BI119" s="157"/>
      <c r="BJ119" s="158"/>
      <c r="BK119" s="6"/>
      <c r="BL119" s="14"/>
      <c r="BM119" s="14"/>
      <c r="BN119" s="15"/>
      <c r="BO119" s="15"/>
      <c r="BP119" s="20"/>
      <c r="BQ119" s="15"/>
    </row>
    <row r="120" spans="2:69" s="7" customFormat="1" ht="51.75" customHeight="1" thickBot="1" x14ac:dyDescent="0.55000000000000004">
      <c r="B120" s="34" t="s">
        <v>460</v>
      </c>
      <c r="C120" s="352" t="s">
        <v>106</v>
      </c>
      <c r="D120" s="353"/>
      <c r="E120" s="353"/>
      <c r="F120" s="353"/>
      <c r="G120" s="353"/>
      <c r="H120" s="353"/>
      <c r="I120" s="353"/>
      <c r="J120" s="353"/>
      <c r="K120" s="353"/>
      <c r="L120" s="353"/>
      <c r="M120" s="353"/>
      <c r="N120" s="353"/>
      <c r="O120" s="353"/>
      <c r="P120" s="354"/>
      <c r="Q120" s="355"/>
      <c r="R120" s="356"/>
      <c r="S120" s="355"/>
      <c r="T120" s="251"/>
      <c r="U120" s="236" t="s">
        <v>212</v>
      </c>
      <c r="V120" s="185"/>
      <c r="W120" s="183" t="s">
        <v>325</v>
      </c>
      <c r="X120" s="237"/>
      <c r="Y120" s="184" t="s">
        <v>334</v>
      </c>
      <c r="Z120" s="185"/>
      <c r="AA120" s="183" t="s">
        <v>206</v>
      </c>
      <c r="AB120" s="185"/>
      <c r="AC120" s="183" t="s">
        <v>228</v>
      </c>
      <c r="AD120" s="185"/>
      <c r="AE120" s="183" t="s">
        <v>207</v>
      </c>
      <c r="AF120" s="184"/>
      <c r="AG120" s="51" t="s">
        <v>385</v>
      </c>
      <c r="AH120" s="52" t="s">
        <v>386</v>
      </c>
      <c r="AI120" s="71"/>
      <c r="AJ120" s="51" t="s">
        <v>360</v>
      </c>
      <c r="AK120" s="52" t="s">
        <v>216</v>
      </c>
      <c r="AL120" s="71"/>
      <c r="AM120" s="51" t="s">
        <v>215</v>
      </c>
      <c r="AN120" s="52" t="s">
        <v>215</v>
      </c>
      <c r="AO120" s="72"/>
      <c r="AP120" s="51" t="s">
        <v>387</v>
      </c>
      <c r="AQ120" s="52" t="s">
        <v>216</v>
      </c>
      <c r="AR120" s="72"/>
      <c r="AS120" s="51" t="s">
        <v>209</v>
      </c>
      <c r="AT120" s="52" t="s">
        <v>209</v>
      </c>
      <c r="AU120" s="72"/>
      <c r="AV120" s="51" t="s">
        <v>208</v>
      </c>
      <c r="AW120" s="52" t="s">
        <v>208</v>
      </c>
      <c r="AX120" s="72"/>
      <c r="AY120" s="35"/>
      <c r="AZ120" s="36"/>
      <c r="BA120" s="37"/>
      <c r="BB120" s="35"/>
      <c r="BC120" s="36"/>
      <c r="BD120" s="37"/>
      <c r="BE120" s="346"/>
      <c r="BF120" s="347"/>
      <c r="BG120" s="348"/>
      <c r="BH120" s="349"/>
      <c r="BI120" s="349"/>
      <c r="BJ120" s="350"/>
      <c r="BK120" s="6"/>
      <c r="BL120" s="14"/>
      <c r="BM120" s="14"/>
      <c r="BN120" s="15" t="s">
        <v>307</v>
      </c>
      <c r="BO120" s="15"/>
      <c r="BP120" s="20"/>
      <c r="BQ120" s="15"/>
    </row>
    <row r="121" spans="2:69" s="7" customFormat="1" ht="49.5" customHeight="1" x14ac:dyDescent="0.5">
      <c r="B121" s="29" t="s">
        <v>461</v>
      </c>
      <c r="C121" s="280" t="s">
        <v>210</v>
      </c>
      <c r="D121" s="281"/>
      <c r="E121" s="281"/>
      <c r="F121" s="281"/>
      <c r="G121" s="281"/>
      <c r="H121" s="281"/>
      <c r="I121" s="281"/>
      <c r="J121" s="281"/>
      <c r="K121" s="281"/>
      <c r="L121" s="281"/>
      <c r="M121" s="281"/>
      <c r="N121" s="281"/>
      <c r="O121" s="281"/>
      <c r="P121" s="282"/>
      <c r="Q121" s="152"/>
      <c r="R121" s="146"/>
      <c r="S121" s="351" t="s">
        <v>217</v>
      </c>
      <c r="T121" s="278"/>
      <c r="U121" s="144" t="s">
        <v>218</v>
      </c>
      <c r="V121" s="146"/>
      <c r="W121" s="152" t="s">
        <v>218</v>
      </c>
      <c r="X121" s="153"/>
      <c r="Y121" s="145"/>
      <c r="Z121" s="146"/>
      <c r="AA121" s="152"/>
      <c r="AB121" s="146"/>
      <c r="AC121" s="152" t="s">
        <v>218</v>
      </c>
      <c r="AD121" s="146"/>
      <c r="AE121" s="152"/>
      <c r="AF121" s="145"/>
      <c r="AG121" s="40" t="s">
        <v>215</v>
      </c>
      <c r="AH121" s="41" t="s">
        <v>215</v>
      </c>
      <c r="AI121" s="42"/>
      <c r="AJ121" s="40" t="s">
        <v>214</v>
      </c>
      <c r="AK121" s="41" t="s">
        <v>214</v>
      </c>
      <c r="AL121" s="42"/>
      <c r="AM121" s="40" t="s">
        <v>215</v>
      </c>
      <c r="AN121" s="41" t="s">
        <v>215</v>
      </c>
      <c r="AO121" s="43"/>
      <c r="AP121" s="40" t="s">
        <v>214</v>
      </c>
      <c r="AQ121" s="41" t="s">
        <v>214</v>
      </c>
      <c r="AR121" s="43"/>
      <c r="AS121" s="40" t="s">
        <v>209</v>
      </c>
      <c r="AT121" s="41" t="s">
        <v>209</v>
      </c>
      <c r="AU121" s="43"/>
      <c r="AV121" s="40" t="s">
        <v>208</v>
      </c>
      <c r="AW121" s="41" t="s">
        <v>208</v>
      </c>
      <c r="AX121" s="43"/>
      <c r="AY121" s="38"/>
      <c r="AZ121" s="24"/>
      <c r="BA121" s="25"/>
      <c r="BB121" s="23"/>
      <c r="BC121" s="24"/>
      <c r="BD121" s="25"/>
      <c r="BE121" s="154"/>
      <c r="BF121" s="155"/>
      <c r="BG121" s="344" t="s">
        <v>450</v>
      </c>
      <c r="BH121" s="312"/>
      <c r="BI121" s="312"/>
      <c r="BJ121" s="345"/>
      <c r="BK121" s="6"/>
      <c r="BL121" s="14"/>
      <c r="BM121" s="14"/>
      <c r="BN121" s="15"/>
      <c r="BO121" s="15"/>
      <c r="BP121" s="20"/>
      <c r="BQ121" s="15"/>
    </row>
    <row r="122" spans="2:69" s="7" customFormat="1" ht="58.5" customHeight="1" x14ac:dyDescent="0.5">
      <c r="B122" s="29" t="s">
        <v>462</v>
      </c>
      <c r="C122" s="162" t="s">
        <v>169</v>
      </c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4"/>
      <c r="Q122" s="152"/>
      <c r="R122" s="146"/>
      <c r="S122" s="152" t="s">
        <v>224</v>
      </c>
      <c r="T122" s="145"/>
      <c r="U122" s="144" t="s">
        <v>213</v>
      </c>
      <c r="V122" s="146"/>
      <c r="W122" s="152" t="s">
        <v>208</v>
      </c>
      <c r="X122" s="153"/>
      <c r="Y122" s="145"/>
      <c r="Z122" s="146"/>
      <c r="AA122" s="152"/>
      <c r="AB122" s="146"/>
      <c r="AC122" s="152" t="s">
        <v>208</v>
      </c>
      <c r="AD122" s="146"/>
      <c r="AE122" s="152"/>
      <c r="AF122" s="145"/>
      <c r="AG122" s="23"/>
      <c r="AH122" s="24"/>
      <c r="AI122" s="25"/>
      <c r="AJ122" s="23" t="s">
        <v>213</v>
      </c>
      <c r="AK122" s="24" t="s">
        <v>208</v>
      </c>
      <c r="AL122" s="25"/>
      <c r="AM122" s="23"/>
      <c r="AN122" s="24"/>
      <c r="AO122" s="25"/>
      <c r="AP122" s="23"/>
      <c r="AQ122" s="24"/>
      <c r="AR122" s="25"/>
      <c r="AS122" s="23"/>
      <c r="AT122" s="24"/>
      <c r="AU122" s="25"/>
      <c r="AV122" s="23"/>
      <c r="AW122" s="24"/>
      <c r="AX122" s="25"/>
      <c r="AY122" s="23"/>
      <c r="AZ122" s="24"/>
      <c r="BA122" s="25"/>
      <c r="BB122" s="23"/>
      <c r="BC122" s="24"/>
      <c r="BD122" s="25"/>
      <c r="BE122" s="154"/>
      <c r="BF122" s="155"/>
      <c r="BG122" s="341" t="s">
        <v>288</v>
      </c>
      <c r="BH122" s="342"/>
      <c r="BI122" s="342"/>
      <c r="BJ122" s="343"/>
      <c r="BK122" s="6"/>
      <c r="BL122" s="14"/>
      <c r="BM122" s="14"/>
      <c r="BN122" s="15"/>
      <c r="BO122" s="15"/>
      <c r="BP122" s="20"/>
      <c r="BQ122" s="15"/>
    </row>
    <row r="123" spans="2:69" s="7" customFormat="1" ht="41.25" customHeight="1" x14ac:dyDescent="0.5">
      <c r="B123" s="29" t="s">
        <v>463</v>
      </c>
      <c r="C123" s="162" t="s">
        <v>219</v>
      </c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4"/>
      <c r="Q123" s="152"/>
      <c r="R123" s="146"/>
      <c r="S123" s="152" t="s">
        <v>359</v>
      </c>
      <c r="T123" s="145"/>
      <c r="U123" s="144" t="s">
        <v>220</v>
      </c>
      <c r="V123" s="146"/>
      <c r="W123" s="152" t="s">
        <v>208</v>
      </c>
      <c r="X123" s="153"/>
      <c r="Y123" s="145" t="s">
        <v>335</v>
      </c>
      <c r="Z123" s="146"/>
      <c r="AA123" s="152"/>
      <c r="AB123" s="146"/>
      <c r="AC123" s="152"/>
      <c r="AD123" s="146"/>
      <c r="AE123" s="152" t="s">
        <v>207</v>
      </c>
      <c r="AF123" s="145"/>
      <c r="AG123" s="23"/>
      <c r="AH123" s="24"/>
      <c r="AI123" s="25"/>
      <c r="AJ123" s="23"/>
      <c r="AK123" s="24"/>
      <c r="AL123" s="25"/>
      <c r="AM123" s="23"/>
      <c r="AN123" s="24"/>
      <c r="AO123" s="25"/>
      <c r="AP123" s="23" t="s">
        <v>220</v>
      </c>
      <c r="AQ123" s="24" t="s">
        <v>208</v>
      </c>
      <c r="AR123" s="25"/>
      <c r="AS123" s="23"/>
      <c r="AT123" s="24"/>
      <c r="AU123" s="84"/>
      <c r="AV123" s="38"/>
      <c r="AW123" s="83"/>
      <c r="AX123" s="84"/>
      <c r="AY123" s="23"/>
      <c r="AZ123" s="24"/>
      <c r="BA123" s="25"/>
      <c r="BB123" s="23"/>
      <c r="BC123" s="24"/>
      <c r="BD123" s="25"/>
      <c r="BE123" s="339"/>
      <c r="BF123" s="340"/>
      <c r="BG123" s="171" t="s">
        <v>337</v>
      </c>
      <c r="BH123" s="172"/>
      <c r="BI123" s="172"/>
      <c r="BJ123" s="173"/>
      <c r="BK123" s="6"/>
      <c r="BL123" s="14"/>
      <c r="BM123" s="14"/>
      <c r="BN123" s="15"/>
      <c r="BO123" s="15"/>
      <c r="BP123" s="20"/>
      <c r="BQ123" s="15"/>
    </row>
    <row r="124" spans="2:69" s="7" customFormat="1" ht="58.5" customHeight="1" thickBot="1" x14ac:dyDescent="0.55000000000000004">
      <c r="B124" s="29" t="s">
        <v>464</v>
      </c>
      <c r="C124" s="205" t="s">
        <v>168</v>
      </c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7"/>
      <c r="Q124" s="152"/>
      <c r="R124" s="146"/>
      <c r="S124" s="152" t="s">
        <v>442</v>
      </c>
      <c r="T124" s="145"/>
      <c r="U124" s="144" t="s">
        <v>216</v>
      </c>
      <c r="V124" s="146"/>
      <c r="W124" s="152" t="s">
        <v>214</v>
      </c>
      <c r="X124" s="153"/>
      <c r="Y124" s="145" t="s">
        <v>208</v>
      </c>
      <c r="Z124" s="146"/>
      <c r="AA124" s="152" t="s">
        <v>206</v>
      </c>
      <c r="AB124" s="146"/>
      <c r="AC124" s="152" t="s">
        <v>221</v>
      </c>
      <c r="AD124" s="146"/>
      <c r="AE124" s="152"/>
      <c r="AF124" s="145"/>
      <c r="AG124" s="23" t="s">
        <v>216</v>
      </c>
      <c r="AH124" s="24" t="s">
        <v>214</v>
      </c>
      <c r="AI124" s="25"/>
      <c r="AJ124" s="23"/>
      <c r="AK124" s="24"/>
      <c r="AL124" s="33"/>
      <c r="AM124" s="23"/>
      <c r="AN124" s="24"/>
      <c r="AO124" s="25"/>
      <c r="AP124" s="23"/>
      <c r="AQ124" s="24"/>
      <c r="AR124" s="33"/>
      <c r="AS124" s="44"/>
      <c r="AT124" s="45"/>
      <c r="AU124" s="33"/>
      <c r="AV124" s="23"/>
      <c r="AW124" s="24"/>
      <c r="AX124" s="33"/>
      <c r="AY124" s="31"/>
      <c r="AZ124" s="32"/>
      <c r="BA124" s="33"/>
      <c r="BB124" s="31"/>
      <c r="BC124" s="32"/>
      <c r="BD124" s="33"/>
      <c r="BE124" s="334"/>
      <c r="BF124" s="335"/>
      <c r="BG124" s="168" t="s">
        <v>355</v>
      </c>
      <c r="BH124" s="169"/>
      <c r="BI124" s="169"/>
      <c r="BJ124" s="170"/>
      <c r="BK124" s="6"/>
      <c r="BL124" s="9">
        <f>BL34+BL67</f>
        <v>7174</v>
      </c>
      <c r="BM124" s="9">
        <f t="shared" ref="BM124" si="34">AH125+AK125+AN125+AQ125+AT125+AW125+AZ125</f>
        <v>3314</v>
      </c>
      <c r="BN124" s="15"/>
      <c r="BO124" s="15"/>
      <c r="BP124" s="20"/>
      <c r="BQ124" s="15"/>
    </row>
    <row r="125" spans="2:69" ht="36.75" customHeight="1" thickBot="1" x14ac:dyDescent="0.45">
      <c r="B125" s="336" t="s">
        <v>146</v>
      </c>
      <c r="C125" s="337"/>
      <c r="D125" s="337"/>
      <c r="E125" s="337"/>
      <c r="F125" s="337"/>
      <c r="G125" s="337"/>
      <c r="H125" s="337"/>
      <c r="I125" s="337"/>
      <c r="J125" s="337"/>
      <c r="K125" s="337"/>
      <c r="L125" s="337"/>
      <c r="M125" s="337"/>
      <c r="N125" s="337"/>
      <c r="O125" s="337"/>
      <c r="P125" s="337"/>
      <c r="Q125" s="337"/>
      <c r="R125" s="337"/>
      <c r="S125" s="337"/>
      <c r="T125" s="338"/>
      <c r="U125" s="236">
        <f>U34+U67</f>
        <v>7174</v>
      </c>
      <c r="V125" s="185"/>
      <c r="W125" s="183">
        <f>W34+W67</f>
        <v>3314</v>
      </c>
      <c r="X125" s="237"/>
      <c r="Y125" s="236">
        <f>Y34+Y67</f>
        <v>1580</v>
      </c>
      <c r="Z125" s="185"/>
      <c r="AA125" s="183">
        <f>AA34+AA67</f>
        <v>458</v>
      </c>
      <c r="AB125" s="185"/>
      <c r="AC125" s="183">
        <f>AC34+AC67</f>
        <v>954</v>
      </c>
      <c r="AD125" s="185"/>
      <c r="AE125" s="183">
        <f>AE34+AE67</f>
        <v>322</v>
      </c>
      <c r="AF125" s="237"/>
      <c r="AG125" s="51">
        <f t="shared" ref="AG125:BE125" si="35">AG34+AG67</f>
        <v>978</v>
      </c>
      <c r="AH125" s="52">
        <f t="shared" si="35"/>
        <v>488</v>
      </c>
      <c r="AI125" s="88">
        <f t="shared" si="35"/>
        <v>27</v>
      </c>
      <c r="AJ125" s="51">
        <f t="shared" si="35"/>
        <v>1092</v>
      </c>
      <c r="AK125" s="52">
        <f t="shared" si="35"/>
        <v>484</v>
      </c>
      <c r="AL125" s="88">
        <f t="shared" si="35"/>
        <v>30</v>
      </c>
      <c r="AM125" s="51">
        <f t="shared" si="35"/>
        <v>1082</v>
      </c>
      <c r="AN125" s="52">
        <f t="shared" si="35"/>
        <v>486</v>
      </c>
      <c r="AO125" s="88">
        <f t="shared" si="35"/>
        <v>30</v>
      </c>
      <c r="AP125" s="51">
        <f t="shared" si="35"/>
        <v>1014</v>
      </c>
      <c r="AQ125" s="52">
        <f t="shared" si="35"/>
        <v>462</v>
      </c>
      <c r="AR125" s="88">
        <f t="shared" si="35"/>
        <v>27</v>
      </c>
      <c r="AS125" s="51">
        <f t="shared" si="35"/>
        <v>996</v>
      </c>
      <c r="AT125" s="52">
        <f t="shared" si="35"/>
        <v>506</v>
      </c>
      <c r="AU125" s="88">
        <f t="shared" si="35"/>
        <v>27</v>
      </c>
      <c r="AV125" s="51">
        <f t="shared" si="35"/>
        <v>986</v>
      </c>
      <c r="AW125" s="52">
        <f t="shared" si="35"/>
        <v>466</v>
      </c>
      <c r="AX125" s="88">
        <f t="shared" si="35"/>
        <v>27</v>
      </c>
      <c r="AY125" s="51">
        <f t="shared" si="35"/>
        <v>1026</v>
      </c>
      <c r="AZ125" s="52">
        <f t="shared" si="35"/>
        <v>422</v>
      </c>
      <c r="BA125" s="88">
        <f t="shared" si="35"/>
        <v>30</v>
      </c>
      <c r="BB125" s="51"/>
      <c r="BC125" s="53"/>
      <c r="BD125" s="54"/>
      <c r="BE125" s="236">
        <f t="shared" si="35"/>
        <v>198</v>
      </c>
      <c r="BF125" s="237"/>
      <c r="BG125" s="250"/>
      <c r="BH125" s="251"/>
      <c r="BI125" s="251"/>
      <c r="BJ125" s="252"/>
      <c r="BL125" s="16">
        <f>AG125+AJ125+AM125+AP125+AS125+AV125+AY125</f>
        <v>7174</v>
      </c>
      <c r="BM125" s="16">
        <f>AH125+AK125+AN125+AQ125+AT125+AW125+AZ125</f>
        <v>3314</v>
      </c>
      <c r="BN125" s="17">
        <f>AI125+AL125+AO125+AR125+AU125+AX125+BA125</f>
        <v>198</v>
      </c>
      <c r="BO125" s="11"/>
      <c r="BP125" s="21">
        <f>SUM(Y125:AF125)</f>
        <v>3314</v>
      </c>
      <c r="BQ125" s="11"/>
    </row>
    <row r="126" spans="2:69" ht="33" customHeight="1" x14ac:dyDescent="0.35">
      <c r="B126" s="330" t="s">
        <v>20</v>
      </c>
      <c r="C126" s="281"/>
      <c r="D126" s="281"/>
      <c r="E126" s="281"/>
      <c r="F126" s="281"/>
      <c r="G126" s="281"/>
      <c r="H126" s="281"/>
      <c r="I126" s="281"/>
      <c r="J126" s="281"/>
      <c r="K126" s="281"/>
      <c r="L126" s="281"/>
      <c r="M126" s="281"/>
      <c r="N126" s="281"/>
      <c r="O126" s="281"/>
      <c r="P126" s="281"/>
      <c r="Q126" s="281"/>
      <c r="R126" s="281"/>
      <c r="S126" s="281"/>
      <c r="T126" s="331"/>
      <c r="U126" s="277"/>
      <c r="V126" s="279"/>
      <c r="W126" s="332"/>
      <c r="X126" s="333"/>
      <c r="Y126" s="277"/>
      <c r="Z126" s="279"/>
      <c r="AA126" s="332"/>
      <c r="AB126" s="279"/>
      <c r="AC126" s="332"/>
      <c r="AD126" s="279"/>
      <c r="AE126" s="332"/>
      <c r="AF126" s="333"/>
      <c r="AG126" s="325">
        <f>AH125/18</f>
        <v>27.111111111111111</v>
      </c>
      <c r="AH126" s="326"/>
      <c r="AI126" s="327"/>
      <c r="AJ126" s="325">
        <f>AK125/17</f>
        <v>28.470588235294116</v>
      </c>
      <c r="AK126" s="326"/>
      <c r="AL126" s="327"/>
      <c r="AM126" s="325">
        <f>AN125/18</f>
        <v>27</v>
      </c>
      <c r="AN126" s="326"/>
      <c r="AO126" s="327"/>
      <c r="AP126" s="325">
        <f>AQ125/17</f>
        <v>27.176470588235293</v>
      </c>
      <c r="AQ126" s="326"/>
      <c r="AR126" s="327"/>
      <c r="AS126" s="325">
        <f>AT125/18</f>
        <v>28.111111111111111</v>
      </c>
      <c r="AT126" s="326"/>
      <c r="AU126" s="327"/>
      <c r="AV126" s="325">
        <f>AW125/17</f>
        <v>27.411764705882351</v>
      </c>
      <c r="AW126" s="326"/>
      <c r="AX126" s="327"/>
      <c r="AY126" s="325">
        <f>AZ125/16</f>
        <v>26.375</v>
      </c>
      <c r="AZ126" s="326"/>
      <c r="BA126" s="327"/>
      <c r="BB126" s="277"/>
      <c r="BC126" s="278"/>
      <c r="BD126" s="333"/>
      <c r="BE126" s="277"/>
      <c r="BF126" s="333"/>
      <c r="BG126" s="277"/>
      <c r="BH126" s="278"/>
      <c r="BI126" s="278"/>
      <c r="BJ126" s="333"/>
      <c r="BL126" s="18"/>
      <c r="BM126" s="11"/>
      <c r="BN126" s="11"/>
      <c r="BO126" s="11"/>
      <c r="BP126" s="22"/>
      <c r="BQ126" s="11"/>
    </row>
    <row r="127" spans="2:69" ht="30" customHeight="1" x14ac:dyDescent="0.35">
      <c r="B127" s="328" t="s">
        <v>2</v>
      </c>
      <c r="C127" s="329"/>
      <c r="D127" s="329"/>
      <c r="E127" s="329"/>
      <c r="F127" s="329"/>
      <c r="G127" s="329"/>
      <c r="H127" s="329"/>
      <c r="I127" s="329"/>
      <c r="J127" s="329"/>
      <c r="K127" s="329"/>
      <c r="L127" s="329"/>
      <c r="M127" s="329"/>
      <c r="N127" s="329"/>
      <c r="O127" s="329"/>
      <c r="P127" s="329"/>
      <c r="Q127" s="329"/>
      <c r="R127" s="329"/>
      <c r="S127" s="329"/>
      <c r="T127" s="329"/>
      <c r="U127" s="144">
        <f>SUM(AG127:BD127)</f>
        <v>4</v>
      </c>
      <c r="V127" s="146"/>
      <c r="W127" s="152"/>
      <c r="X127" s="153"/>
      <c r="Y127" s="145"/>
      <c r="Z127" s="146"/>
      <c r="AA127" s="152"/>
      <c r="AB127" s="146"/>
      <c r="AC127" s="152"/>
      <c r="AD127" s="146"/>
      <c r="AE127" s="152"/>
      <c r="AF127" s="145"/>
      <c r="AG127" s="144"/>
      <c r="AH127" s="145"/>
      <c r="AI127" s="153"/>
      <c r="AJ127" s="144"/>
      <c r="AK127" s="145"/>
      <c r="AL127" s="153"/>
      <c r="AM127" s="144">
        <v>1</v>
      </c>
      <c r="AN127" s="145"/>
      <c r="AO127" s="153"/>
      <c r="AP127" s="144">
        <v>1</v>
      </c>
      <c r="AQ127" s="145"/>
      <c r="AR127" s="153"/>
      <c r="AS127" s="144"/>
      <c r="AT127" s="145"/>
      <c r="AU127" s="153"/>
      <c r="AV127" s="144">
        <v>1</v>
      </c>
      <c r="AW127" s="145"/>
      <c r="AX127" s="153"/>
      <c r="AY127" s="144">
        <v>1</v>
      </c>
      <c r="AZ127" s="145"/>
      <c r="BA127" s="153"/>
      <c r="BB127" s="144"/>
      <c r="BC127" s="145"/>
      <c r="BD127" s="153"/>
      <c r="BE127" s="144"/>
      <c r="BF127" s="153"/>
      <c r="BG127" s="145"/>
      <c r="BH127" s="145"/>
      <c r="BI127" s="145"/>
      <c r="BJ127" s="153"/>
      <c r="BL127" s="11"/>
      <c r="BM127" s="11"/>
      <c r="BN127" s="11"/>
      <c r="BO127" s="11"/>
      <c r="BP127" s="22"/>
      <c r="BQ127" s="11"/>
    </row>
    <row r="128" spans="2:69" ht="36" customHeight="1" x14ac:dyDescent="0.35">
      <c r="B128" s="328" t="s">
        <v>21</v>
      </c>
      <c r="C128" s="329"/>
      <c r="D128" s="329"/>
      <c r="E128" s="329"/>
      <c r="F128" s="329"/>
      <c r="G128" s="329"/>
      <c r="H128" s="329"/>
      <c r="I128" s="329"/>
      <c r="J128" s="329"/>
      <c r="K128" s="329"/>
      <c r="L128" s="329"/>
      <c r="M128" s="329"/>
      <c r="N128" s="329"/>
      <c r="O128" s="329"/>
      <c r="P128" s="329"/>
      <c r="Q128" s="329"/>
      <c r="R128" s="329"/>
      <c r="S128" s="329"/>
      <c r="T128" s="329"/>
      <c r="U128" s="144">
        <f t="shared" ref="U128:U129" si="36">SUM(AG128:BD128)</f>
        <v>28</v>
      </c>
      <c r="V128" s="146"/>
      <c r="W128" s="152"/>
      <c r="X128" s="153"/>
      <c r="Y128" s="145"/>
      <c r="Z128" s="146"/>
      <c r="AA128" s="152"/>
      <c r="AB128" s="146"/>
      <c r="AC128" s="152"/>
      <c r="AD128" s="146"/>
      <c r="AE128" s="152"/>
      <c r="AF128" s="145"/>
      <c r="AG128" s="144">
        <f>COUNTIF(Q35:R93,1)</f>
        <v>4</v>
      </c>
      <c r="AH128" s="145"/>
      <c r="AI128" s="153"/>
      <c r="AJ128" s="144">
        <f>COUNTIF(Q35:R115,2)</f>
        <v>5</v>
      </c>
      <c r="AK128" s="145"/>
      <c r="AL128" s="153"/>
      <c r="AM128" s="144">
        <f>COUNTIF(Q35:R119,3)</f>
        <v>4</v>
      </c>
      <c r="AN128" s="145"/>
      <c r="AO128" s="153"/>
      <c r="AP128" s="144">
        <f>COUNTIF(Q35:R115,4)</f>
        <v>4</v>
      </c>
      <c r="AQ128" s="145"/>
      <c r="AR128" s="153"/>
      <c r="AS128" s="144">
        <v>4</v>
      </c>
      <c r="AT128" s="145"/>
      <c r="AU128" s="153"/>
      <c r="AV128" s="144">
        <v>5</v>
      </c>
      <c r="AW128" s="145"/>
      <c r="AX128" s="153"/>
      <c r="AY128" s="144">
        <v>2</v>
      </c>
      <c r="AZ128" s="145"/>
      <c r="BA128" s="153"/>
      <c r="BB128" s="144"/>
      <c r="BC128" s="145"/>
      <c r="BD128" s="153"/>
      <c r="BE128" s="144"/>
      <c r="BF128" s="153"/>
      <c r="BG128" s="145"/>
      <c r="BH128" s="145"/>
      <c r="BI128" s="145"/>
      <c r="BJ128" s="153"/>
      <c r="BL128" s="11"/>
      <c r="BM128" s="11"/>
      <c r="BN128" s="11"/>
      <c r="BO128" s="11"/>
      <c r="BP128" s="22"/>
      <c r="BQ128" s="11"/>
    </row>
    <row r="129" spans="2:69" ht="36" customHeight="1" thickBot="1" x14ac:dyDescent="0.4">
      <c r="B129" s="323" t="s">
        <v>22</v>
      </c>
      <c r="C129" s="324"/>
      <c r="D129" s="324"/>
      <c r="E129" s="324"/>
      <c r="F129" s="324"/>
      <c r="G129" s="324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  <c r="T129" s="324"/>
      <c r="U129" s="144">
        <f t="shared" si="36"/>
        <v>24</v>
      </c>
      <c r="V129" s="146"/>
      <c r="W129" s="165"/>
      <c r="X129" s="322"/>
      <c r="Y129" s="160"/>
      <c r="Z129" s="161"/>
      <c r="AA129" s="165"/>
      <c r="AB129" s="161"/>
      <c r="AC129" s="165"/>
      <c r="AD129" s="161"/>
      <c r="AE129" s="165"/>
      <c r="AF129" s="160"/>
      <c r="AG129" s="159">
        <f>COUNTIF(S36:T115,1)+3</f>
        <v>5</v>
      </c>
      <c r="AH129" s="160"/>
      <c r="AI129" s="322"/>
      <c r="AJ129" s="159">
        <f>COUNTIF(S35:T115,2)</f>
        <v>3</v>
      </c>
      <c r="AK129" s="160"/>
      <c r="AL129" s="322"/>
      <c r="AM129" s="159">
        <f>COUNTIF(S35:T115,3)+2</f>
        <v>4</v>
      </c>
      <c r="AN129" s="160"/>
      <c r="AO129" s="322"/>
      <c r="AP129" s="159">
        <f>COUNTIF(S35:T115,4)+1</f>
        <v>4</v>
      </c>
      <c r="AQ129" s="160"/>
      <c r="AR129" s="322"/>
      <c r="AS129" s="159">
        <v>3</v>
      </c>
      <c r="AT129" s="160"/>
      <c r="AU129" s="322"/>
      <c r="AV129" s="159">
        <v>1</v>
      </c>
      <c r="AW129" s="160"/>
      <c r="AX129" s="322"/>
      <c r="AY129" s="159">
        <v>4</v>
      </c>
      <c r="AZ129" s="160"/>
      <c r="BA129" s="322"/>
      <c r="BB129" s="159"/>
      <c r="BC129" s="160"/>
      <c r="BD129" s="322"/>
      <c r="BE129" s="159"/>
      <c r="BF129" s="322"/>
      <c r="BG129" s="160"/>
      <c r="BH129" s="160"/>
      <c r="BI129" s="160"/>
      <c r="BJ129" s="322"/>
      <c r="BL129" s="11"/>
      <c r="BM129" s="11"/>
      <c r="BN129" s="11"/>
      <c r="BO129" s="11"/>
      <c r="BP129" s="22"/>
      <c r="BQ129" s="11"/>
    </row>
    <row r="130" spans="2:69" ht="51.6" customHeight="1" thickBot="1" x14ac:dyDescent="0.4">
      <c r="B130" s="236" t="s">
        <v>69</v>
      </c>
      <c r="C130" s="184"/>
      <c r="D130" s="184"/>
      <c r="E130" s="184"/>
      <c r="F130" s="184"/>
      <c r="G130" s="184"/>
      <c r="H130" s="184"/>
      <c r="I130" s="184"/>
      <c r="J130" s="184"/>
      <c r="K130" s="184"/>
      <c r="L130" s="184"/>
      <c r="M130" s="184"/>
      <c r="N130" s="184"/>
      <c r="O130" s="184"/>
      <c r="P130" s="184"/>
      <c r="Q130" s="237"/>
      <c r="R130" s="236" t="s">
        <v>103</v>
      </c>
      <c r="S130" s="184"/>
      <c r="T130" s="184"/>
      <c r="U130" s="184"/>
      <c r="V130" s="184"/>
      <c r="W130" s="184"/>
      <c r="X130" s="184"/>
      <c r="Y130" s="184"/>
      <c r="Z130" s="184"/>
      <c r="AA130" s="184"/>
      <c r="AB130" s="184"/>
      <c r="AC130" s="184"/>
      <c r="AD130" s="184"/>
      <c r="AE130" s="184"/>
      <c r="AF130" s="237"/>
      <c r="AG130" s="180" t="s">
        <v>68</v>
      </c>
      <c r="AH130" s="181"/>
      <c r="AI130" s="181"/>
      <c r="AJ130" s="181"/>
      <c r="AK130" s="181"/>
      <c r="AL130" s="181"/>
      <c r="AM130" s="181"/>
      <c r="AN130" s="181"/>
      <c r="AO130" s="181"/>
      <c r="AP130" s="181"/>
      <c r="AQ130" s="181"/>
      <c r="AR130" s="181"/>
      <c r="AS130" s="181"/>
      <c r="AT130" s="181"/>
      <c r="AU130" s="186"/>
      <c r="AV130" s="181" t="s">
        <v>67</v>
      </c>
      <c r="AW130" s="181"/>
      <c r="AX130" s="181"/>
      <c r="AY130" s="181"/>
      <c r="AZ130" s="181"/>
      <c r="BA130" s="181"/>
      <c r="BB130" s="181"/>
      <c r="BC130" s="181"/>
      <c r="BD130" s="181"/>
      <c r="BE130" s="181"/>
      <c r="BF130" s="181"/>
      <c r="BG130" s="181"/>
      <c r="BH130" s="181"/>
      <c r="BI130" s="181"/>
      <c r="BJ130" s="186"/>
      <c r="BL130" s="11"/>
      <c r="BM130" s="11"/>
      <c r="BN130" s="11"/>
      <c r="BO130" s="11"/>
      <c r="BP130" s="22"/>
      <c r="BQ130" s="11"/>
    </row>
    <row r="131" spans="2:69" ht="75" customHeight="1" x14ac:dyDescent="0.35">
      <c r="B131" s="177" t="s">
        <v>30</v>
      </c>
      <c r="C131" s="264"/>
      <c r="D131" s="264"/>
      <c r="E131" s="264"/>
      <c r="F131" s="264"/>
      <c r="G131" s="264"/>
      <c r="H131" s="265"/>
      <c r="I131" s="311" t="s">
        <v>29</v>
      </c>
      <c r="J131" s="311"/>
      <c r="K131" s="311"/>
      <c r="L131" s="311" t="s">
        <v>31</v>
      </c>
      <c r="M131" s="311"/>
      <c r="N131" s="311"/>
      <c r="O131" s="312" t="s">
        <v>104</v>
      </c>
      <c r="P131" s="311"/>
      <c r="Q131" s="313"/>
      <c r="R131" s="319" t="s">
        <v>30</v>
      </c>
      <c r="S131" s="320"/>
      <c r="T131" s="320"/>
      <c r="U131" s="320"/>
      <c r="V131" s="320"/>
      <c r="W131" s="321"/>
      <c r="X131" s="311" t="s">
        <v>29</v>
      </c>
      <c r="Y131" s="311"/>
      <c r="Z131" s="311"/>
      <c r="AA131" s="311" t="s">
        <v>31</v>
      </c>
      <c r="AB131" s="311"/>
      <c r="AC131" s="311"/>
      <c r="AD131" s="312" t="s">
        <v>104</v>
      </c>
      <c r="AE131" s="311"/>
      <c r="AF131" s="313"/>
      <c r="AG131" s="296" t="s">
        <v>29</v>
      </c>
      <c r="AH131" s="297"/>
      <c r="AI131" s="297"/>
      <c r="AJ131" s="297"/>
      <c r="AK131" s="298"/>
      <c r="AL131" s="314" t="s">
        <v>31</v>
      </c>
      <c r="AM131" s="264"/>
      <c r="AN131" s="264"/>
      <c r="AO131" s="264"/>
      <c r="AP131" s="265"/>
      <c r="AQ131" s="315" t="s">
        <v>104</v>
      </c>
      <c r="AR131" s="264"/>
      <c r="AS131" s="264"/>
      <c r="AT131" s="264"/>
      <c r="AU131" s="178"/>
      <c r="AV131" s="316"/>
      <c r="AW131" s="317"/>
      <c r="AX131" s="317"/>
      <c r="AY131" s="317"/>
      <c r="AZ131" s="317"/>
      <c r="BA131" s="317"/>
      <c r="BB131" s="317"/>
      <c r="BC131" s="317"/>
      <c r="BD131" s="317"/>
      <c r="BE131" s="317"/>
      <c r="BF131" s="317"/>
      <c r="BG131" s="317"/>
      <c r="BH131" s="317"/>
      <c r="BI131" s="317"/>
      <c r="BJ131" s="318"/>
      <c r="BL131" s="11"/>
      <c r="BM131" s="11"/>
      <c r="BN131" s="11"/>
      <c r="BO131" s="11"/>
      <c r="BP131" s="22"/>
      <c r="BQ131" s="11"/>
    </row>
    <row r="132" spans="2:69" ht="63.75" customHeight="1" x14ac:dyDescent="0.35">
      <c r="B132" s="304" t="s">
        <v>170</v>
      </c>
      <c r="C132" s="305"/>
      <c r="D132" s="305"/>
      <c r="E132" s="305"/>
      <c r="F132" s="305"/>
      <c r="G132" s="305"/>
      <c r="H132" s="306"/>
      <c r="I132" s="299">
        <v>2</v>
      </c>
      <c r="J132" s="294"/>
      <c r="K132" s="295"/>
      <c r="L132" s="299">
        <v>2</v>
      </c>
      <c r="M132" s="294"/>
      <c r="N132" s="295"/>
      <c r="O132" s="299">
        <v>3</v>
      </c>
      <c r="P132" s="294"/>
      <c r="Q132" s="301"/>
      <c r="R132" s="310" t="s">
        <v>286</v>
      </c>
      <c r="S132" s="163"/>
      <c r="T132" s="163"/>
      <c r="U132" s="163"/>
      <c r="V132" s="163"/>
      <c r="W132" s="164"/>
      <c r="X132" s="152">
        <v>4</v>
      </c>
      <c r="Y132" s="145"/>
      <c r="Z132" s="146"/>
      <c r="AA132" s="152">
        <v>2</v>
      </c>
      <c r="AB132" s="145"/>
      <c r="AC132" s="146"/>
      <c r="AD132" s="152">
        <v>3</v>
      </c>
      <c r="AE132" s="145"/>
      <c r="AF132" s="153"/>
      <c r="AG132" s="293">
        <v>8</v>
      </c>
      <c r="AH132" s="294"/>
      <c r="AI132" s="294"/>
      <c r="AJ132" s="294"/>
      <c r="AK132" s="295"/>
      <c r="AL132" s="299">
        <v>10</v>
      </c>
      <c r="AM132" s="294"/>
      <c r="AN132" s="294"/>
      <c r="AO132" s="294"/>
      <c r="AP132" s="295"/>
      <c r="AQ132" s="299">
        <v>15</v>
      </c>
      <c r="AR132" s="294"/>
      <c r="AS132" s="294"/>
      <c r="AT132" s="294"/>
      <c r="AU132" s="301"/>
      <c r="AV132" s="253" t="s">
        <v>394</v>
      </c>
      <c r="AW132" s="253"/>
      <c r="AX132" s="253"/>
      <c r="AY132" s="253"/>
      <c r="AZ132" s="253"/>
      <c r="BA132" s="253"/>
      <c r="BB132" s="253"/>
      <c r="BC132" s="253"/>
      <c r="BD132" s="253"/>
      <c r="BE132" s="253"/>
      <c r="BF132" s="253"/>
      <c r="BG132" s="253"/>
      <c r="BH132" s="253"/>
      <c r="BI132" s="253"/>
      <c r="BJ132" s="303"/>
      <c r="BL132" s="11"/>
      <c r="BM132" s="11"/>
      <c r="BN132" s="11"/>
      <c r="BO132" s="11"/>
      <c r="BP132" s="22"/>
      <c r="BQ132" s="11"/>
    </row>
    <row r="133" spans="2:69" ht="46.5" customHeight="1" x14ac:dyDescent="0.35">
      <c r="B133" s="307"/>
      <c r="C133" s="308"/>
      <c r="D133" s="308"/>
      <c r="E133" s="308"/>
      <c r="F133" s="308"/>
      <c r="G133" s="308"/>
      <c r="H133" s="309"/>
      <c r="I133" s="300"/>
      <c r="J133" s="297"/>
      <c r="K133" s="298"/>
      <c r="L133" s="300"/>
      <c r="M133" s="297"/>
      <c r="N133" s="298"/>
      <c r="O133" s="300"/>
      <c r="P133" s="297"/>
      <c r="Q133" s="302"/>
      <c r="R133" s="310" t="s">
        <v>287</v>
      </c>
      <c r="S133" s="163"/>
      <c r="T133" s="163"/>
      <c r="U133" s="163"/>
      <c r="V133" s="163"/>
      <c r="W133" s="164"/>
      <c r="X133" s="152">
        <v>6</v>
      </c>
      <c r="Y133" s="145"/>
      <c r="Z133" s="146"/>
      <c r="AA133" s="152">
        <v>4</v>
      </c>
      <c r="AB133" s="145"/>
      <c r="AC133" s="146"/>
      <c r="AD133" s="152">
        <v>6</v>
      </c>
      <c r="AE133" s="145"/>
      <c r="AF133" s="153"/>
      <c r="AG133" s="296"/>
      <c r="AH133" s="297"/>
      <c r="AI133" s="297"/>
      <c r="AJ133" s="297"/>
      <c r="AK133" s="298"/>
      <c r="AL133" s="300"/>
      <c r="AM133" s="297"/>
      <c r="AN133" s="297"/>
      <c r="AO133" s="297"/>
      <c r="AP133" s="298"/>
      <c r="AQ133" s="300"/>
      <c r="AR133" s="297"/>
      <c r="AS133" s="297"/>
      <c r="AT133" s="297"/>
      <c r="AU133" s="302"/>
      <c r="AV133" s="253"/>
      <c r="AW133" s="253"/>
      <c r="AX133" s="253"/>
      <c r="AY133" s="253"/>
      <c r="AZ133" s="253"/>
      <c r="BA133" s="253"/>
      <c r="BB133" s="253"/>
      <c r="BC133" s="253"/>
      <c r="BD133" s="253"/>
      <c r="BE133" s="253"/>
      <c r="BF133" s="253"/>
      <c r="BG133" s="253"/>
      <c r="BH133" s="253"/>
      <c r="BI133" s="253"/>
      <c r="BJ133" s="303"/>
      <c r="BL133" s="11"/>
      <c r="BM133" s="11"/>
      <c r="BN133" s="11"/>
      <c r="BO133" s="11"/>
      <c r="BP133" s="22"/>
      <c r="BQ133" s="11"/>
    </row>
    <row r="134" spans="2:69" ht="46.5" customHeight="1" thickBot="1" x14ac:dyDescent="0.4">
      <c r="B134" s="307"/>
      <c r="C134" s="308"/>
      <c r="D134" s="308"/>
      <c r="E134" s="308"/>
      <c r="F134" s="308"/>
      <c r="G134" s="308"/>
      <c r="H134" s="309"/>
      <c r="I134" s="300"/>
      <c r="J134" s="297"/>
      <c r="K134" s="298"/>
      <c r="L134" s="300"/>
      <c r="M134" s="297"/>
      <c r="N134" s="298"/>
      <c r="O134" s="300"/>
      <c r="P134" s="297"/>
      <c r="Q134" s="302"/>
      <c r="R134" s="310" t="s">
        <v>171</v>
      </c>
      <c r="S134" s="163"/>
      <c r="T134" s="163"/>
      <c r="U134" s="163"/>
      <c r="V134" s="163"/>
      <c r="W134" s="164"/>
      <c r="X134" s="152">
        <v>8</v>
      </c>
      <c r="Y134" s="145"/>
      <c r="Z134" s="146"/>
      <c r="AA134" s="152">
        <v>10</v>
      </c>
      <c r="AB134" s="145"/>
      <c r="AC134" s="146"/>
      <c r="AD134" s="152">
        <v>15</v>
      </c>
      <c r="AE134" s="145"/>
      <c r="AF134" s="153"/>
      <c r="AG134" s="296"/>
      <c r="AH134" s="297"/>
      <c r="AI134" s="297"/>
      <c r="AJ134" s="297"/>
      <c r="AK134" s="298"/>
      <c r="AL134" s="300"/>
      <c r="AM134" s="297"/>
      <c r="AN134" s="297"/>
      <c r="AO134" s="297"/>
      <c r="AP134" s="298"/>
      <c r="AQ134" s="300"/>
      <c r="AR134" s="297"/>
      <c r="AS134" s="297"/>
      <c r="AT134" s="297"/>
      <c r="AU134" s="302"/>
      <c r="AV134" s="253"/>
      <c r="AW134" s="253"/>
      <c r="AX134" s="253"/>
      <c r="AY134" s="253"/>
      <c r="AZ134" s="253"/>
      <c r="BA134" s="253"/>
      <c r="BB134" s="253"/>
      <c r="BC134" s="253"/>
      <c r="BD134" s="253"/>
      <c r="BE134" s="253"/>
      <c r="BF134" s="253"/>
      <c r="BG134" s="253"/>
      <c r="BH134" s="253"/>
      <c r="BI134" s="253"/>
      <c r="BJ134" s="303"/>
      <c r="BL134" s="11"/>
      <c r="BM134" s="11"/>
      <c r="BN134" s="11"/>
      <c r="BO134" s="11"/>
      <c r="BP134" s="22"/>
      <c r="BQ134" s="11"/>
    </row>
    <row r="135" spans="2:69" ht="30" customHeight="1" x14ac:dyDescent="0.35">
      <c r="B135" s="65"/>
      <c r="C135" s="65"/>
      <c r="D135" s="65"/>
      <c r="E135" s="65"/>
      <c r="F135" s="65"/>
      <c r="G135" s="65"/>
      <c r="H135" s="65"/>
      <c r="I135" s="66"/>
      <c r="J135" s="66"/>
      <c r="K135" s="66"/>
      <c r="L135" s="66"/>
      <c r="M135" s="66"/>
      <c r="N135" s="66"/>
      <c r="O135" s="66"/>
      <c r="P135" s="66"/>
      <c r="Q135" s="66"/>
      <c r="R135" s="67"/>
      <c r="S135" s="67"/>
      <c r="T135" s="67"/>
      <c r="U135" s="67"/>
      <c r="V135" s="67"/>
      <c r="W135" s="67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L135" s="11"/>
      <c r="BM135" s="11"/>
      <c r="BN135" s="11"/>
      <c r="BO135" s="11"/>
      <c r="BP135" s="22"/>
      <c r="BQ135" s="11"/>
    </row>
    <row r="136" spans="2:69" ht="36.75" customHeight="1" thickBot="1" x14ac:dyDescent="0.4">
      <c r="B136" s="292" t="s">
        <v>118</v>
      </c>
      <c r="C136" s="292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2"/>
      <c r="AO136" s="292"/>
      <c r="AP136" s="292"/>
      <c r="AQ136" s="292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L136" s="11"/>
      <c r="BM136" s="11"/>
      <c r="BN136" s="11"/>
      <c r="BO136" s="11"/>
      <c r="BP136" s="22"/>
      <c r="BQ136" s="11"/>
    </row>
    <row r="137" spans="2:69" ht="113.25" customHeight="1" thickBot="1" x14ac:dyDescent="0.4">
      <c r="B137" s="180" t="s">
        <v>107</v>
      </c>
      <c r="C137" s="181"/>
      <c r="D137" s="181"/>
      <c r="E137" s="182"/>
      <c r="F137" s="183" t="s">
        <v>108</v>
      </c>
      <c r="G137" s="184"/>
      <c r="H137" s="184"/>
      <c r="I137" s="184"/>
      <c r="J137" s="184"/>
      <c r="K137" s="184"/>
      <c r="L137" s="184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4"/>
      <c r="Z137" s="184"/>
      <c r="AA137" s="184"/>
      <c r="AB137" s="184"/>
      <c r="AC137" s="184"/>
      <c r="AD137" s="184"/>
      <c r="AE137" s="184"/>
      <c r="AF137" s="184"/>
      <c r="AG137" s="184"/>
      <c r="AH137" s="184"/>
      <c r="AI137" s="184"/>
      <c r="AJ137" s="184"/>
      <c r="AK137" s="184"/>
      <c r="AL137" s="184"/>
      <c r="AM137" s="184"/>
      <c r="AN137" s="184"/>
      <c r="AO137" s="184"/>
      <c r="AP137" s="184"/>
      <c r="AQ137" s="184"/>
      <c r="AR137" s="184"/>
      <c r="AS137" s="184"/>
      <c r="AT137" s="184"/>
      <c r="AU137" s="184"/>
      <c r="AV137" s="184"/>
      <c r="AW137" s="184"/>
      <c r="AX137" s="184"/>
      <c r="AY137" s="184"/>
      <c r="AZ137" s="184"/>
      <c r="BA137" s="184"/>
      <c r="BB137" s="184"/>
      <c r="BC137" s="184"/>
      <c r="BD137" s="184"/>
      <c r="BE137" s="184"/>
      <c r="BF137" s="185"/>
      <c r="BG137" s="181" t="s">
        <v>408</v>
      </c>
      <c r="BH137" s="181"/>
      <c r="BI137" s="181"/>
      <c r="BJ137" s="186"/>
      <c r="BL137" s="11"/>
      <c r="BM137" s="11"/>
      <c r="BN137" s="11"/>
      <c r="BO137" s="11"/>
      <c r="BP137" s="22"/>
      <c r="BQ137" s="11"/>
    </row>
    <row r="138" spans="2:69" ht="67.5" customHeight="1" x14ac:dyDescent="0.35">
      <c r="B138" s="277" t="s">
        <v>119</v>
      </c>
      <c r="C138" s="278"/>
      <c r="D138" s="278"/>
      <c r="E138" s="279"/>
      <c r="F138" s="162" t="s">
        <v>231</v>
      </c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63"/>
      <c r="W138" s="163"/>
      <c r="X138" s="163"/>
      <c r="Y138" s="163"/>
      <c r="Z138" s="163"/>
      <c r="AA138" s="163"/>
      <c r="AB138" s="163"/>
      <c r="AC138" s="163"/>
      <c r="AD138" s="163"/>
      <c r="AE138" s="163"/>
      <c r="AF138" s="163"/>
      <c r="AG138" s="163"/>
      <c r="AH138" s="163"/>
      <c r="AI138" s="163"/>
      <c r="AJ138" s="163"/>
      <c r="AK138" s="163"/>
      <c r="AL138" s="163"/>
      <c r="AM138" s="163"/>
      <c r="AN138" s="163"/>
      <c r="AO138" s="163"/>
      <c r="AP138" s="163"/>
      <c r="AQ138" s="163"/>
      <c r="AR138" s="163"/>
      <c r="AS138" s="163"/>
      <c r="AT138" s="163"/>
      <c r="AU138" s="163"/>
      <c r="AV138" s="163"/>
      <c r="AW138" s="163"/>
      <c r="AX138" s="163"/>
      <c r="AY138" s="163"/>
      <c r="AZ138" s="163"/>
      <c r="BA138" s="163"/>
      <c r="BB138" s="163"/>
      <c r="BC138" s="163"/>
      <c r="BD138" s="163"/>
      <c r="BE138" s="163"/>
      <c r="BF138" s="164"/>
      <c r="BG138" s="150" t="s">
        <v>397</v>
      </c>
      <c r="BH138" s="287"/>
      <c r="BI138" s="287"/>
      <c r="BJ138" s="288"/>
      <c r="BL138" s="11"/>
      <c r="BM138" s="11"/>
      <c r="BN138" s="11"/>
      <c r="BO138" s="11"/>
      <c r="BP138" s="22"/>
      <c r="BQ138" s="11"/>
    </row>
    <row r="139" spans="2:69" ht="47.25" customHeight="1" x14ac:dyDescent="0.35">
      <c r="B139" s="144" t="s">
        <v>120</v>
      </c>
      <c r="C139" s="145"/>
      <c r="D139" s="145"/>
      <c r="E139" s="146"/>
      <c r="F139" s="147" t="s">
        <v>230</v>
      </c>
      <c r="G139" s="147"/>
      <c r="H139" s="147"/>
      <c r="I139" s="147"/>
      <c r="J139" s="147"/>
      <c r="K139" s="147"/>
      <c r="L139" s="147"/>
      <c r="M139" s="147"/>
      <c r="N139" s="147"/>
      <c r="O139" s="147"/>
      <c r="P139" s="147"/>
      <c r="Q139" s="147"/>
      <c r="R139" s="147"/>
      <c r="S139" s="147"/>
      <c r="T139" s="147"/>
      <c r="U139" s="147"/>
      <c r="V139" s="147"/>
      <c r="W139" s="147"/>
      <c r="X139" s="147"/>
      <c r="Y139" s="147"/>
      <c r="Z139" s="147"/>
      <c r="AA139" s="147"/>
      <c r="AB139" s="147"/>
      <c r="AC139" s="147"/>
      <c r="AD139" s="147"/>
      <c r="AE139" s="147"/>
      <c r="AF139" s="147"/>
      <c r="AG139" s="147"/>
      <c r="AH139" s="147"/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50" t="s">
        <v>112</v>
      </c>
      <c r="BH139" s="150"/>
      <c r="BI139" s="150"/>
      <c r="BJ139" s="151"/>
      <c r="BL139" s="11"/>
      <c r="BM139" s="11"/>
      <c r="BN139" s="11"/>
      <c r="BO139" s="11"/>
      <c r="BP139" s="22"/>
      <c r="BQ139" s="11"/>
    </row>
    <row r="140" spans="2:69" ht="45" customHeight="1" x14ac:dyDescent="0.35">
      <c r="B140" s="144" t="s">
        <v>128</v>
      </c>
      <c r="C140" s="145"/>
      <c r="D140" s="145"/>
      <c r="E140" s="146"/>
      <c r="F140" s="289" t="s">
        <v>364</v>
      </c>
      <c r="G140" s="290"/>
      <c r="H140" s="290"/>
      <c r="I140" s="290"/>
      <c r="J140" s="290"/>
      <c r="K140" s="290"/>
      <c r="L140" s="290"/>
      <c r="M140" s="290"/>
      <c r="N140" s="290"/>
      <c r="O140" s="290"/>
      <c r="P140" s="290"/>
      <c r="Q140" s="290"/>
      <c r="R140" s="290"/>
      <c r="S140" s="290"/>
      <c r="T140" s="290"/>
      <c r="U140" s="290"/>
      <c r="V140" s="290"/>
      <c r="W140" s="290"/>
      <c r="X140" s="290"/>
      <c r="Y140" s="290"/>
      <c r="Z140" s="290"/>
      <c r="AA140" s="290"/>
      <c r="AB140" s="290"/>
      <c r="AC140" s="290"/>
      <c r="AD140" s="290"/>
      <c r="AE140" s="290"/>
      <c r="AF140" s="290"/>
      <c r="AG140" s="290"/>
      <c r="AH140" s="290"/>
      <c r="AI140" s="290"/>
      <c r="AJ140" s="290"/>
      <c r="AK140" s="290"/>
      <c r="AL140" s="290"/>
      <c r="AM140" s="290"/>
      <c r="AN140" s="290"/>
      <c r="AO140" s="290"/>
      <c r="AP140" s="290"/>
      <c r="AQ140" s="290"/>
      <c r="AR140" s="290"/>
      <c r="AS140" s="290"/>
      <c r="AT140" s="290"/>
      <c r="AU140" s="290"/>
      <c r="AV140" s="290"/>
      <c r="AW140" s="290"/>
      <c r="AX140" s="290"/>
      <c r="AY140" s="290"/>
      <c r="AZ140" s="290"/>
      <c r="BA140" s="290"/>
      <c r="BB140" s="290"/>
      <c r="BC140" s="290"/>
      <c r="BD140" s="290"/>
      <c r="BE140" s="290"/>
      <c r="BF140" s="291"/>
      <c r="BG140" s="150" t="s">
        <v>111</v>
      </c>
      <c r="BH140" s="287"/>
      <c r="BI140" s="287"/>
      <c r="BJ140" s="288"/>
      <c r="BL140" s="11"/>
      <c r="BM140" s="11"/>
      <c r="BN140" s="11"/>
      <c r="BO140" s="11"/>
      <c r="BP140" s="22"/>
      <c r="BQ140" s="11"/>
    </row>
    <row r="141" spans="2:69" ht="45" customHeight="1" x14ac:dyDescent="0.35">
      <c r="B141" s="144" t="s">
        <v>129</v>
      </c>
      <c r="C141" s="145"/>
      <c r="D141" s="145"/>
      <c r="E141" s="146"/>
      <c r="F141" s="162" t="s">
        <v>229</v>
      </c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3"/>
      <c r="W141" s="163"/>
      <c r="X141" s="163"/>
      <c r="Y141" s="163"/>
      <c r="Z141" s="163"/>
      <c r="AA141" s="163"/>
      <c r="AB141" s="163"/>
      <c r="AC141" s="163"/>
      <c r="AD141" s="163"/>
      <c r="AE141" s="163"/>
      <c r="AF141" s="163"/>
      <c r="AG141" s="163"/>
      <c r="AH141" s="163"/>
      <c r="AI141" s="163"/>
      <c r="AJ141" s="163"/>
      <c r="AK141" s="163"/>
      <c r="AL141" s="163"/>
      <c r="AM141" s="163"/>
      <c r="AN141" s="163"/>
      <c r="AO141" s="163"/>
      <c r="AP141" s="163"/>
      <c r="AQ141" s="163"/>
      <c r="AR141" s="163"/>
      <c r="AS141" s="163"/>
      <c r="AT141" s="163"/>
      <c r="AU141" s="163"/>
      <c r="AV141" s="163"/>
      <c r="AW141" s="163"/>
      <c r="AX141" s="163"/>
      <c r="AY141" s="163"/>
      <c r="AZ141" s="163"/>
      <c r="BA141" s="163"/>
      <c r="BB141" s="163"/>
      <c r="BC141" s="163"/>
      <c r="BD141" s="163"/>
      <c r="BE141" s="163"/>
      <c r="BF141" s="164"/>
      <c r="BG141" s="150" t="s">
        <v>114</v>
      </c>
      <c r="BH141" s="287"/>
      <c r="BI141" s="287"/>
      <c r="BJ141" s="288"/>
      <c r="BL141" s="11"/>
      <c r="BM141" s="11"/>
      <c r="BN141" s="11"/>
      <c r="BO141" s="11"/>
      <c r="BP141" s="22"/>
      <c r="BQ141" s="11"/>
    </row>
    <row r="142" spans="2:69" ht="40.5" customHeight="1" x14ac:dyDescent="0.35">
      <c r="B142" s="144" t="s">
        <v>136</v>
      </c>
      <c r="C142" s="145"/>
      <c r="D142" s="145"/>
      <c r="E142" s="146"/>
      <c r="F142" s="162" t="s">
        <v>232</v>
      </c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  <c r="AA142" s="163"/>
      <c r="AB142" s="163"/>
      <c r="AC142" s="163"/>
      <c r="AD142" s="163"/>
      <c r="AE142" s="163"/>
      <c r="AF142" s="163"/>
      <c r="AG142" s="163"/>
      <c r="AH142" s="163"/>
      <c r="AI142" s="163"/>
      <c r="AJ142" s="163"/>
      <c r="AK142" s="163"/>
      <c r="AL142" s="163"/>
      <c r="AM142" s="163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  <c r="BA142" s="163"/>
      <c r="BB142" s="163"/>
      <c r="BC142" s="163"/>
      <c r="BD142" s="163"/>
      <c r="BE142" s="163"/>
      <c r="BF142" s="164"/>
      <c r="BG142" s="150" t="s">
        <v>222</v>
      </c>
      <c r="BH142" s="287"/>
      <c r="BI142" s="287"/>
      <c r="BJ142" s="288"/>
      <c r="BL142" s="11"/>
      <c r="BM142" s="11"/>
      <c r="BN142" s="11"/>
      <c r="BO142" s="11"/>
      <c r="BP142" s="22"/>
      <c r="BQ142" s="11"/>
    </row>
    <row r="143" spans="2:69" ht="69" customHeight="1" thickBot="1" x14ac:dyDescent="0.4">
      <c r="B143" s="144" t="s">
        <v>137</v>
      </c>
      <c r="C143" s="145"/>
      <c r="D143" s="145"/>
      <c r="E143" s="146"/>
      <c r="F143" s="147" t="s">
        <v>289</v>
      </c>
      <c r="G143" s="147"/>
      <c r="H143" s="147"/>
      <c r="I143" s="147"/>
      <c r="J143" s="147"/>
      <c r="K143" s="147"/>
      <c r="L143" s="147"/>
      <c r="M143" s="147"/>
      <c r="N143" s="147"/>
      <c r="O143" s="147"/>
      <c r="P143" s="147"/>
      <c r="Q143" s="147"/>
      <c r="R143" s="147"/>
      <c r="S143" s="147"/>
      <c r="T143" s="147"/>
      <c r="U143" s="147"/>
      <c r="V143" s="147"/>
      <c r="W143" s="147"/>
      <c r="X143" s="147"/>
      <c r="Y143" s="147"/>
      <c r="Z143" s="147"/>
      <c r="AA143" s="147"/>
      <c r="AB143" s="147"/>
      <c r="AC143" s="147"/>
      <c r="AD143" s="147"/>
      <c r="AE143" s="147"/>
      <c r="AF143" s="147"/>
      <c r="AG143" s="147"/>
      <c r="AH143" s="147"/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50" t="s">
        <v>443</v>
      </c>
      <c r="BH143" s="287"/>
      <c r="BI143" s="287"/>
      <c r="BJ143" s="288"/>
      <c r="BL143" s="11"/>
      <c r="BM143" s="11"/>
      <c r="BN143" s="11"/>
      <c r="BO143" s="11"/>
      <c r="BP143" s="22"/>
      <c r="BQ143" s="11"/>
    </row>
    <row r="144" spans="2:69" ht="130.5" customHeight="1" thickBot="1" x14ac:dyDescent="0.4">
      <c r="B144" s="180" t="s">
        <v>107</v>
      </c>
      <c r="C144" s="181"/>
      <c r="D144" s="181"/>
      <c r="E144" s="182"/>
      <c r="F144" s="183" t="s">
        <v>108</v>
      </c>
      <c r="G144" s="184"/>
      <c r="H144" s="184"/>
      <c r="I144" s="184"/>
      <c r="J144" s="184"/>
      <c r="K144" s="184"/>
      <c r="L144" s="184"/>
      <c r="M144" s="184"/>
      <c r="N144" s="184"/>
      <c r="O144" s="184"/>
      <c r="P144" s="184"/>
      <c r="Q144" s="184"/>
      <c r="R144" s="184"/>
      <c r="S144" s="184"/>
      <c r="T144" s="184"/>
      <c r="U144" s="184"/>
      <c r="V144" s="184"/>
      <c r="W144" s="184"/>
      <c r="X144" s="184"/>
      <c r="Y144" s="184"/>
      <c r="Z144" s="184"/>
      <c r="AA144" s="184"/>
      <c r="AB144" s="184"/>
      <c r="AC144" s="184"/>
      <c r="AD144" s="184"/>
      <c r="AE144" s="184"/>
      <c r="AF144" s="184"/>
      <c r="AG144" s="184"/>
      <c r="AH144" s="184"/>
      <c r="AI144" s="184"/>
      <c r="AJ144" s="184"/>
      <c r="AK144" s="184"/>
      <c r="AL144" s="184"/>
      <c r="AM144" s="184"/>
      <c r="AN144" s="184"/>
      <c r="AO144" s="184"/>
      <c r="AP144" s="184"/>
      <c r="AQ144" s="184"/>
      <c r="AR144" s="184"/>
      <c r="AS144" s="184"/>
      <c r="AT144" s="184"/>
      <c r="AU144" s="184"/>
      <c r="AV144" s="184"/>
      <c r="AW144" s="184"/>
      <c r="AX144" s="184"/>
      <c r="AY144" s="184"/>
      <c r="AZ144" s="184"/>
      <c r="BA144" s="184"/>
      <c r="BB144" s="184"/>
      <c r="BC144" s="184"/>
      <c r="BD144" s="184"/>
      <c r="BE144" s="184"/>
      <c r="BF144" s="185"/>
      <c r="BG144" s="181" t="s">
        <v>408</v>
      </c>
      <c r="BH144" s="181"/>
      <c r="BI144" s="181"/>
      <c r="BJ144" s="186"/>
      <c r="BL144" s="11"/>
      <c r="BM144" s="11"/>
      <c r="BN144" s="11"/>
      <c r="BO144" s="11"/>
      <c r="BP144" s="22"/>
      <c r="BQ144" s="11"/>
    </row>
    <row r="145" spans="2:128" ht="105" customHeight="1" x14ac:dyDescent="0.35">
      <c r="B145" s="144" t="s">
        <v>185</v>
      </c>
      <c r="C145" s="145"/>
      <c r="D145" s="145"/>
      <c r="E145" s="146"/>
      <c r="F145" s="147" t="s">
        <v>445</v>
      </c>
      <c r="G145" s="147"/>
      <c r="H145" s="147"/>
      <c r="I145" s="147"/>
      <c r="J145" s="147"/>
      <c r="K145" s="147"/>
      <c r="L145" s="147"/>
      <c r="M145" s="147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147"/>
      <c r="Y145" s="147"/>
      <c r="Z145" s="147"/>
      <c r="AA145" s="147"/>
      <c r="AB145" s="147"/>
      <c r="AC145" s="147"/>
      <c r="AD145" s="147"/>
      <c r="AE145" s="147"/>
      <c r="AF145" s="147"/>
      <c r="AG145" s="147"/>
      <c r="AH145" s="147"/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147"/>
      <c r="BC145" s="147"/>
      <c r="BD145" s="147"/>
      <c r="BE145" s="147"/>
      <c r="BF145" s="147"/>
      <c r="BG145" s="150" t="s">
        <v>113</v>
      </c>
      <c r="BH145" s="287"/>
      <c r="BI145" s="287"/>
      <c r="BJ145" s="288"/>
      <c r="BL145" s="11"/>
      <c r="BM145" s="11"/>
      <c r="BN145" s="11"/>
      <c r="BO145" s="11"/>
      <c r="BP145" s="22"/>
      <c r="BQ145" s="11"/>
    </row>
    <row r="146" spans="2:128" ht="84.75" customHeight="1" x14ac:dyDescent="0.35">
      <c r="B146" s="144" t="s">
        <v>186</v>
      </c>
      <c r="C146" s="145"/>
      <c r="D146" s="145"/>
      <c r="E146" s="146"/>
      <c r="F146" s="162" t="s">
        <v>444</v>
      </c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  <c r="AA146" s="163"/>
      <c r="AB146" s="163"/>
      <c r="AC146" s="163"/>
      <c r="AD146" s="163"/>
      <c r="AE146" s="163"/>
      <c r="AF146" s="163"/>
      <c r="AG146" s="163"/>
      <c r="AH146" s="163"/>
      <c r="AI146" s="163"/>
      <c r="AJ146" s="163"/>
      <c r="AK146" s="163"/>
      <c r="AL146" s="163"/>
      <c r="AM146" s="163"/>
      <c r="AN146" s="163"/>
      <c r="AO146" s="163"/>
      <c r="AP146" s="163"/>
      <c r="AQ146" s="163"/>
      <c r="AR146" s="163"/>
      <c r="AS146" s="163"/>
      <c r="AT146" s="163"/>
      <c r="AU146" s="163"/>
      <c r="AV146" s="163"/>
      <c r="AW146" s="163"/>
      <c r="AX146" s="163"/>
      <c r="AY146" s="163"/>
      <c r="AZ146" s="163"/>
      <c r="BA146" s="163"/>
      <c r="BB146" s="163"/>
      <c r="BC146" s="163"/>
      <c r="BD146" s="163"/>
      <c r="BE146" s="163"/>
      <c r="BF146" s="164"/>
      <c r="BG146" s="176" t="s">
        <v>114</v>
      </c>
      <c r="BH146" s="150"/>
      <c r="BI146" s="150"/>
      <c r="BJ146" s="151"/>
      <c r="BL146" s="11"/>
      <c r="BM146" s="11"/>
      <c r="BN146" s="11"/>
      <c r="BO146" s="11"/>
      <c r="BP146" s="22"/>
      <c r="BQ146" s="11"/>
    </row>
    <row r="147" spans="2:128" ht="54" customHeight="1" x14ac:dyDescent="0.35">
      <c r="B147" s="144" t="s">
        <v>288</v>
      </c>
      <c r="C147" s="145"/>
      <c r="D147" s="145"/>
      <c r="E147" s="146"/>
      <c r="F147" s="162" t="s">
        <v>368</v>
      </c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  <c r="Z147" s="163"/>
      <c r="AA147" s="163"/>
      <c r="AB147" s="163"/>
      <c r="AC147" s="163"/>
      <c r="AD147" s="163"/>
      <c r="AE147" s="163"/>
      <c r="AF147" s="163"/>
      <c r="AG147" s="163"/>
      <c r="AH147" s="163"/>
      <c r="AI147" s="163"/>
      <c r="AJ147" s="163"/>
      <c r="AK147" s="163"/>
      <c r="AL147" s="163"/>
      <c r="AM147" s="163"/>
      <c r="AN147" s="163"/>
      <c r="AO147" s="163"/>
      <c r="AP147" s="163"/>
      <c r="AQ147" s="163"/>
      <c r="AR147" s="163"/>
      <c r="AS147" s="163"/>
      <c r="AT147" s="163"/>
      <c r="AU147" s="163"/>
      <c r="AV147" s="163"/>
      <c r="AW147" s="163"/>
      <c r="AX147" s="163"/>
      <c r="AY147" s="163"/>
      <c r="AZ147" s="163"/>
      <c r="BA147" s="163"/>
      <c r="BB147" s="163"/>
      <c r="BC147" s="163"/>
      <c r="BD147" s="163"/>
      <c r="BE147" s="163"/>
      <c r="BF147" s="164"/>
      <c r="BG147" s="176" t="s">
        <v>462</v>
      </c>
      <c r="BH147" s="150"/>
      <c r="BI147" s="150"/>
      <c r="BJ147" s="151"/>
      <c r="BL147" s="11"/>
      <c r="BM147" s="11"/>
      <c r="BN147" s="11"/>
      <c r="BO147" s="11"/>
      <c r="BP147" s="22"/>
      <c r="BQ147" s="11"/>
    </row>
    <row r="148" spans="2:128" ht="116.25" customHeight="1" x14ac:dyDescent="0.35">
      <c r="B148" s="144" t="s">
        <v>305</v>
      </c>
      <c r="C148" s="145"/>
      <c r="D148" s="145"/>
      <c r="E148" s="146"/>
      <c r="F148" s="147" t="s">
        <v>488</v>
      </c>
      <c r="G148" s="147"/>
      <c r="H148" s="147"/>
      <c r="I148" s="147"/>
      <c r="J148" s="147"/>
      <c r="K148" s="147"/>
      <c r="L148" s="147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47"/>
      <c r="Z148" s="147"/>
      <c r="AA148" s="147"/>
      <c r="AB148" s="147"/>
      <c r="AC148" s="147"/>
      <c r="AD148" s="147"/>
      <c r="AE148" s="147"/>
      <c r="AF148" s="147"/>
      <c r="AG148" s="147"/>
      <c r="AH148" s="147"/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76" t="s">
        <v>458</v>
      </c>
      <c r="BH148" s="150"/>
      <c r="BI148" s="150"/>
      <c r="BJ148" s="151"/>
      <c r="BL148" s="11"/>
      <c r="BM148" s="11"/>
      <c r="BN148" s="11"/>
      <c r="BO148" s="11"/>
      <c r="BP148" s="22"/>
      <c r="BQ148" s="11"/>
    </row>
    <row r="149" spans="2:128" s="4" customFormat="1" ht="87" customHeight="1" x14ac:dyDescent="0.35">
      <c r="B149" s="177" t="s">
        <v>365</v>
      </c>
      <c r="C149" s="285"/>
      <c r="D149" s="285"/>
      <c r="E149" s="286"/>
      <c r="F149" s="147" t="s">
        <v>446</v>
      </c>
      <c r="G149" s="147"/>
      <c r="H149" s="147"/>
      <c r="I149" s="147"/>
      <c r="J149" s="147"/>
      <c r="K149" s="147"/>
      <c r="L149" s="147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  <c r="Z149" s="147"/>
      <c r="AA149" s="147"/>
      <c r="AB149" s="147"/>
      <c r="AC149" s="147"/>
      <c r="AD149" s="147"/>
      <c r="AE149" s="147"/>
      <c r="AF149" s="147"/>
      <c r="AG149" s="147"/>
      <c r="AH149" s="147"/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  <c r="BG149" s="150" t="s">
        <v>115</v>
      </c>
      <c r="BH149" s="150"/>
      <c r="BI149" s="150"/>
      <c r="BJ149" s="151"/>
      <c r="BL149" s="11"/>
      <c r="BM149" s="11"/>
      <c r="BN149" s="11"/>
      <c r="BO149" s="11"/>
      <c r="BP149" s="22"/>
      <c r="BQ149" s="1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</row>
    <row r="150" spans="2:128" s="4" customFormat="1" ht="88.5" customHeight="1" x14ac:dyDescent="0.35">
      <c r="B150" s="177" t="s">
        <v>369</v>
      </c>
      <c r="C150" s="285"/>
      <c r="D150" s="285"/>
      <c r="E150" s="286"/>
      <c r="F150" s="147" t="s">
        <v>447</v>
      </c>
      <c r="G150" s="147"/>
      <c r="H150" s="147"/>
      <c r="I150" s="147"/>
      <c r="J150" s="147"/>
      <c r="K150" s="147"/>
      <c r="L150" s="147"/>
      <c r="M150" s="147"/>
      <c r="N150" s="147"/>
      <c r="O150" s="147"/>
      <c r="P150" s="147"/>
      <c r="Q150" s="147"/>
      <c r="R150" s="147"/>
      <c r="S150" s="147"/>
      <c r="T150" s="147"/>
      <c r="U150" s="147"/>
      <c r="V150" s="147"/>
      <c r="W150" s="147"/>
      <c r="X150" s="147"/>
      <c r="Y150" s="147"/>
      <c r="Z150" s="147"/>
      <c r="AA150" s="147"/>
      <c r="AB150" s="147"/>
      <c r="AC150" s="147"/>
      <c r="AD150" s="147"/>
      <c r="AE150" s="147"/>
      <c r="AF150" s="147"/>
      <c r="AG150" s="147"/>
      <c r="AH150" s="147"/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50" t="s">
        <v>147</v>
      </c>
      <c r="BH150" s="150"/>
      <c r="BI150" s="150"/>
      <c r="BJ150" s="151"/>
      <c r="BL150" s="11"/>
      <c r="BM150" s="11"/>
      <c r="BN150" s="11"/>
      <c r="BO150" s="11"/>
      <c r="BP150" s="22"/>
      <c r="BQ150" s="1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</row>
    <row r="151" spans="2:128" s="4" customFormat="1" ht="50.25" customHeight="1" x14ac:dyDescent="0.35">
      <c r="B151" s="177" t="s">
        <v>370</v>
      </c>
      <c r="C151" s="285"/>
      <c r="D151" s="285"/>
      <c r="E151" s="286"/>
      <c r="F151" s="162" t="s">
        <v>448</v>
      </c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63"/>
      <c r="Z151" s="163"/>
      <c r="AA151" s="163"/>
      <c r="AB151" s="163"/>
      <c r="AC151" s="163"/>
      <c r="AD151" s="163"/>
      <c r="AE151" s="163"/>
      <c r="AF151" s="163"/>
      <c r="AG151" s="163"/>
      <c r="AH151" s="163"/>
      <c r="AI151" s="163"/>
      <c r="AJ151" s="163"/>
      <c r="AK151" s="163"/>
      <c r="AL151" s="163"/>
      <c r="AM151" s="163"/>
      <c r="AN151" s="163"/>
      <c r="AO151" s="163"/>
      <c r="AP151" s="163"/>
      <c r="AQ151" s="163"/>
      <c r="AR151" s="163"/>
      <c r="AS151" s="163"/>
      <c r="AT151" s="163"/>
      <c r="AU151" s="163"/>
      <c r="AV151" s="163"/>
      <c r="AW151" s="163"/>
      <c r="AX151" s="163"/>
      <c r="AY151" s="163"/>
      <c r="AZ151" s="163"/>
      <c r="BA151" s="163"/>
      <c r="BB151" s="163"/>
      <c r="BC151" s="163"/>
      <c r="BD151" s="163"/>
      <c r="BE151" s="163"/>
      <c r="BF151" s="164"/>
      <c r="BG151" s="150" t="s">
        <v>421</v>
      </c>
      <c r="BH151" s="150"/>
      <c r="BI151" s="150"/>
      <c r="BJ151" s="151"/>
      <c r="BL151" s="11"/>
      <c r="BM151" s="11"/>
      <c r="BN151" s="11"/>
      <c r="BO151" s="11"/>
      <c r="BP151" s="22"/>
      <c r="BQ151" s="1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</row>
    <row r="152" spans="2:128" s="4" customFormat="1" ht="75.75" customHeight="1" x14ac:dyDescent="0.35">
      <c r="B152" s="144" t="s">
        <v>371</v>
      </c>
      <c r="C152" s="174"/>
      <c r="D152" s="174"/>
      <c r="E152" s="175"/>
      <c r="F152" s="162" t="s">
        <v>493</v>
      </c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3"/>
      <c r="W152" s="163"/>
      <c r="X152" s="163"/>
      <c r="Y152" s="163"/>
      <c r="Z152" s="163"/>
      <c r="AA152" s="163"/>
      <c r="AB152" s="163"/>
      <c r="AC152" s="163"/>
      <c r="AD152" s="163"/>
      <c r="AE152" s="163"/>
      <c r="AF152" s="163"/>
      <c r="AG152" s="163"/>
      <c r="AH152" s="163"/>
      <c r="AI152" s="163"/>
      <c r="AJ152" s="163"/>
      <c r="AK152" s="163"/>
      <c r="AL152" s="163"/>
      <c r="AM152" s="163"/>
      <c r="AN152" s="163"/>
      <c r="AO152" s="163"/>
      <c r="AP152" s="163"/>
      <c r="AQ152" s="163"/>
      <c r="AR152" s="163"/>
      <c r="AS152" s="163"/>
      <c r="AT152" s="163"/>
      <c r="AU152" s="163"/>
      <c r="AV152" s="163"/>
      <c r="AW152" s="163"/>
      <c r="AX152" s="163"/>
      <c r="AY152" s="163"/>
      <c r="AZ152" s="163"/>
      <c r="BA152" s="163"/>
      <c r="BB152" s="163"/>
      <c r="BC152" s="163"/>
      <c r="BD152" s="163"/>
      <c r="BE152" s="163"/>
      <c r="BF152" s="164"/>
      <c r="BG152" s="150" t="s">
        <v>424</v>
      </c>
      <c r="BH152" s="150"/>
      <c r="BI152" s="150"/>
      <c r="BJ152" s="151"/>
      <c r="BL152" s="11"/>
      <c r="BM152" s="11"/>
      <c r="BN152" s="11"/>
      <c r="BO152" s="11"/>
      <c r="BP152" s="22"/>
      <c r="BQ152" s="1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</row>
    <row r="153" spans="2:128" s="55" customFormat="1" ht="52.5" customHeight="1" x14ac:dyDescent="0.55000000000000004">
      <c r="B153" s="144" t="s">
        <v>367</v>
      </c>
      <c r="C153" s="174"/>
      <c r="D153" s="174"/>
      <c r="E153" s="175"/>
      <c r="F153" s="162" t="s">
        <v>449</v>
      </c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  <c r="W153" s="163"/>
      <c r="X153" s="163"/>
      <c r="Y153" s="163"/>
      <c r="Z153" s="163"/>
      <c r="AA153" s="163"/>
      <c r="AB153" s="163"/>
      <c r="AC153" s="163"/>
      <c r="AD153" s="163"/>
      <c r="AE153" s="163"/>
      <c r="AF153" s="163"/>
      <c r="AG153" s="163"/>
      <c r="AH153" s="163"/>
      <c r="AI153" s="163"/>
      <c r="AJ153" s="163"/>
      <c r="AK153" s="163"/>
      <c r="AL153" s="163"/>
      <c r="AM153" s="163"/>
      <c r="AN153" s="163"/>
      <c r="AO153" s="163"/>
      <c r="AP153" s="163"/>
      <c r="AQ153" s="163"/>
      <c r="AR153" s="163"/>
      <c r="AS153" s="163"/>
      <c r="AT153" s="163"/>
      <c r="AU153" s="163"/>
      <c r="AV153" s="163"/>
      <c r="AW153" s="163"/>
      <c r="AX153" s="163"/>
      <c r="AY153" s="163"/>
      <c r="AZ153" s="163"/>
      <c r="BA153" s="163"/>
      <c r="BB153" s="163"/>
      <c r="BC153" s="163"/>
      <c r="BD153" s="163"/>
      <c r="BE153" s="163"/>
      <c r="BF153" s="164"/>
      <c r="BG153" s="150" t="s">
        <v>424</v>
      </c>
      <c r="BH153" s="150"/>
      <c r="BI153" s="150"/>
      <c r="BJ153" s="151"/>
    </row>
    <row r="154" spans="2:128" s="55" customFormat="1" ht="52.5" customHeight="1" thickBot="1" x14ac:dyDescent="0.6">
      <c r="B154" s="159" t="s">
        <v>450</v>
      </c>
      <c r="C154" s="160"/>
      <c r="D154" s="160"/>
      <c r="E154" s="161"/>
      <c r="F154" s="162" t="s">
        <v>366</v>
      </c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  <c r="V154" s="163"/>
      <c r="W154" s="163"/>
      <c r="X154" s="163"/>
      <c r="Y154" s="163"/>
      <c r="Z154" s="163"/>
      <c r="AA154" s="163"/>
      <c r="AB154" s="163"/>
      <c r="AC154" s="163"/>
      <c r="AD154" s="163"/>
      <c r="AE154" s="163"/>
      <c r="AF154" s="163"/>
      <c r="AG154" s="163"/>
      <c r="AH154" s="163"/>
      <c r="AI154" s="163"/>
      <c r="AJ154" s="163"/>
      <c r="AK154" s="163"/>
      <c r="AL154" s="163"/>
      <c r="AM154" s="163"/>
      <c r="AN154" s="163"/>
      <c r="AO154" s="163"/>
      <c r="AP154" s="163"/>
      <c r="AQ154" s="163"/>
      <c r="AR154" s="163"/>
      <c r="AS154" s="163"/>
      <c r="AT154" s="163"/>
      <c r="AU154" s="163"/>
      <c r="AV154" s="163"/>
      <c r="AW154" s="163"/>
      <c r="AX154" s="163"/>
      <c r="AY154" s="163"/>
      <c r="AZ154" s="163"/>
      <c r="BA154" s="163"/>
      <c r="BB154" s="163"/>
      <c r="BC154" s="163"/>
      <c r="BD154" s="163"/>
      <c r="BE154" s="163"/>
      <c r="BF154" s="164"/>
      <c r="BG154" s="150" t="s">
        <v>461</v>
      </c>
      <c r="BH154" s="150"/>
      <c r="BI154" s="150"/>
      <c r="BJ154" s="151"/>
    </row>
    <row r="155" spans="2:128" s="4" customFormat="1" ht="42" customHeight="1" x14ac:dyDescent="0.35">
      <c r="B155" s="277" t="s">
        <v>121</v>
      </c>
      <c r="C155" s="278"/>
      <c r="D155" s="278"/>
      <c r="E155" s="279"/>
      <c r="F155" s="280" t="s">
        <v>193</v>
      </c>
      <c r="G155" s="281"/>
      <c r="H155" s="281"/>
      <c r="I155" s="281"/>
      <c r="J155" s="281"/>
      <c r="K155" s="281"/>
      <c r="L155" s="281"/>
      <c r="M155" s="281"/>
      <c r="N155" s="281"/>
      <c r="O155" s="281"/>
      <c r="P155" s="281"/>
      <c r="Q155" s="281"/>
      <c r="R155" s="281"/>
      <c r="S155" s="281"/>
      <c r="T155" s="281"/>
      <c r="U155" s="281"/>
      <c r="V155" s="281"/>
      <c r="W155" s="281"/>
      <c r="X155" s="281"/>
      <c r="Y155" s="281"/>
      <c r="Z155" s="281"/>
      <c r="AA155" s="281"/>
      <c r="AB155" s="281"/>
      <c r="AC155" s="281"/>
      <c r="AD155" s="281"/>
      <c r="AE155" s="281"/>
      <c r="AF155" s="281"/>
      <c r="AG155" s="281"/>
      <c r="AH155" s="281"/>
      <c r="AI155" s="281"/>
      <c r="AJ155" s="281"/>
      <c r="AK155" s="281"/>
      <c r="AL155" s="281"/>
      <c r="AM155" s="281"/>
      <c r="AN155" s="281"/>
      <c r="AO155" s="281"/>
      <c r="AP155" s="281"/>
      <c r="AQ155" s="281"/>
      <c r="AR155" s="281"/>
      <c r="AS155" s="281"/>
      <c r="AT155" s="281"/>
      <c r="AU155" s="281"/>
      <c r="AV155" s="281"/>
      <c r="AW155" s="281"/>
      <c r="AX155" s="281"/>
      <c r="AY155" s="281"/>
      <c r="AZ155" s="281"/>
      <c r="BA155" s="281"/>
      <c r="BB155" s="281"/>
      <c r="BC155" s="281"/>
      <c r="BD155" s="281"/>
      <c r="BE155" s="281"/>
      <c r="BF155" s="282"/>
      <c r="BG155" s="283" t="s">
        <v>125</v>
      </c>
      <c r="BH155" s="283"/>
      <c r="BI155" s="283"/>
      <c r="BJ155" s="284"/>
      <c r="BL155" s="11"/>
      <c r="BM155" s="11"/>
      <c r="BN155" s="11"/>
      <c r="BO155" s="11"/>
      <c r="BP155" s="22"/>
      <c r="BQ155" s="1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</row>
    <row r="156" spans="2:128" s="4" customFormat="1" ht="89.25" customHeight="1" x14ac:dyDescent="0.35">
      <c r="B156" s="144" t="s">
        <v>122</v>
      </c>
      <c r="C156" s="145"/>
      <c r="D156" s="145"/>
      <c r="E156" s="146"/>
      <c r="F156" s="162" t="s">
        <v>227</v>
      </c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3"/>
      <c r="W156" s="163"/>
      <c r="X156" s="163"/>
      <c r="Y156" s="163"/>
      <c r="Z156" s="163"/>
      <c r="AA156" s="163"/>
      <c r="AB156" s="163"/>
      <c r="AC156" s="163"/>
      <c r="AD156" s="163"/>
      <c r="AE156" s="163"/>
      <c r="AF156" s="163"/>
      <c r="AG156" s="163"/>
      <c r="AH156" s="163"/>
      <c r="AI156" s="163"/>
      <c r="AJ156" s="163"/>
      <c r="AK156" s="163"/>
      <c r="AL156" s="163"/>
      <c r="AM156" s="163"/>
      <c r="AN156" s="163"/>
      <c r="AO156" s="163"/>
      <c r="AP156" s="163"/>
      <c r="AQ156" s="163"/>
      <c r="AR156" s="163"/>
      <c r="AS156" s="163"/>
      <c r="AT156" s="163"/>
      <c r="AU156" s="163"/>
      <c r="AV156" s="163"/>
      <c r="AW156" s="163"/>
      <c r="AX156" s="163"/>
      <c r="AY156" s="163"/>
      <c r="AZ156" s="163"/>
      <c r="BA156" s="163"/>
      <c r="BB156" s="163"/>
      <c r="BC156" s="163"/>
      <c r="BD156" s="163"/>
      <c r="BE156" s="163"/>
      <c r="BF156" s="164"/>
      <c r="BG156" s="148" t="s">
        <v>203</v>
      </c>
      <c r="BH156" s="148"/>
      <c r="BI156" s="148"/>
      <c r="BJ156" s="149"/>
      <c r="BL156" s="11"/>
      <c r="BM156" s="11"/>
      <c r="BN156" s="11"/>
      <c r="BO156" s="11"/>
      <c r="BP156" s="22"/>
      <c r="BQ156" s="1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</row>
    <row r="157" spans="2:128" s="4" customFormat="1" ht="54" customHeight="1" x14ac:dyDescent="0.35">
      <c r="B157" s="144" t="s">
        <v>130</v>
      </c>
      <c r="C157" s="145"/>
      <c r="D157" s="145"/>
      <c r="E157" s="146"/>
      <c r="F157" s="162" t="s">
        <v>194</v>
      </c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3"/>
      <c r="W157" s="163"/>
      <c r="X157" s="163"/>
      <c r="Y157" s="163"/>
      <c r="Z157" s="163"/>
      <c r="AA157" s="163"/>
      <c r="AB157" s="163"/>
      <c r="AC157" s="163"/>
      <c r="AD157" s="163"/>
      <c r="AE157" s="163"/>
      <c r="AF157" s="163"/>
      <c r="AG157" s="163"/>
      <c r="AH157" s="163"/>
      <c r="AI157" s="163"/>
      <c r="AJ157" s="163"/>
      <c r="AK157" s="163"/>
      <c r="AL157" s="163"/>
      <c r="AM157" s="163"/>
      <c r="AN157" s="163"/>
      <c r="AO157" s="163"/>
      <c r="AP157" s="163"/>
      <c r="AQ157" s="163"/>
      <c r="AR157" s="163"/>
      <c r="AS157" s="163"/>
      <c r="AT157" s="163"/>
      <c r="AU157" s="163"/>
      <c r="AV157" s="163"/>
      <c r="AW157" s="163"/>
      <c r="AX157" s="163"/>
      <c r="AY157" s="163"/>
      <c r="AZ157" s="163"/>
      <c r="BA157" s="163"/>
      <c r="BB157" s="163"/>
      <c r="BC157" s="163"/>
      <c r="BD157" s="163"/>
      <c r="BE157" s="163"/>
      <c r="BF157" s="164"/>
      <c r="BG157" s="150" t="s">
        <v>204</v>
      </c>
      <c r="BH157" s="150"/>
      <c r="BI157" s="150"/>
      <c r="BJ157" s="151"/>
      <c r="BL157" s="11"/>
      <c r="BM157" s="11"/>
      <c r="BN157" s="11"/>
      <c r="BO157" s="11"/>
      <c r="BP157" s="22"/>
      <c r="BQ157" s="1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</row>
    <row r="158" spans="2:128" s="4" customFormat="1" ht="69" customHeight="1" x14ac:dyDescent="0.35">
      <c r="B158" s="144" t="s">
        <v>131</v>
      </c>
      <c r="C158" s="145"/>
      <c r="D158" s="145"/>
      <c r="E158" s="146"/>
      <c r="F158" s="162" t="s">
        <v>226</v>
      </c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3"/>
      <c r="W158" s="163"/>
      <c r="X158" s="163"/>
      <c r="Y158" s="163"/>
      <c r="Z158" s="163"/>
      <c r="AA158" s="163"/>
      <c r="AB158" s="163"/>
      <c r="AC158" s="163"/>
      <c r="AD158" s="163"/>
      <c r="AE158" s="163"/>
      <c r="AF158" s="163"/>
      <c r="AG158" s="163"/>
      <c r="AH158" s="163"/>
      <c r="AI158" s="163"/>
      <c r="AJ158" s="163"/>
      <c r="AK158" s="163"/>
      <c r="AL158" s="163"/>
      <c r="AM158" s="163"/>
      <c r="AN158" s="163"/>
      <c r="AO158" s="163"/>
      <c r="AP158" s="163"/>
      <c r="AQ158" s="163"/>
      <c r="AR158" s="163"/>
      <c r="AS158" s="163"/>
      <c r="AT158" s="163"/>
      <c r="AU158" s="163"/>
      <c r="AV158" s="163"/>
      <c r="AW158" s="163"/>
      <c r="AX158" s="163"/>
      <c r="AY158" s="163"/>
      <c r="AZ158" s="163"/>
      <c r="BA158" s="163"/>
      <c r="BB158" s="163"/>
      <c r="BC158" s="163"/>
      <c r="BD158" s="163"/>
      <c r="BE158" s="163"/>
      <c r="BF158" s="164"/>
      <c r="BG158" s="150" t="s">
        <v>177</v>
      </c>
      <c r="BH158" s="150"/>
      <c r="BI158" s="150"/>
      <c r="BJ158" s="151"/>
      <c r="BL158" s="11"/>
      <c r="BM158" s="11"/>
      <c r="BN158" s="11"/>
      <c r="BO158" s="11"/>
      <c r="BP158" s="22"/>
      <c r="BQ158" s="1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</row>
    <row r="159" spans="2:128" s="4" customFormat="1" ht="88.5" customHeight="1" x14ac:dyDescent="0.35">
      <c r="B159" s="144" t="s">
        <v>132</v>
      </c>
      <c r="C159" s="145"/>
      <c r="D159" s="145"/>
      <c r="E159" s="146"/>
      <c r="F159" s="162" t="s">
        <v>361</v>
      </c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3"/>
      <c r="W159" s="163"/>
      <c r="X159" s="163"/>
      <c r="Y159" s="163"/>
      <c r="Z159" s="163"/>
      <c r="AA159" s="163"/>
      <c r="AB159" s="163"/>
      <c r="AC159" s="163"/>
      <c r="AD159" s="163"/>
      <c r="AE159" s="163"/>
      <c r="AF159" s="163"/>
      <c r="AG159" s="163"/>
      <c r="AH159" s="163"/>
      <c r="AI159" s="163"/>
      <c r="AJ159" s="163"/>
      <c r="AK159" s="163"/>
      <c r="AL159" s="163"/>
      <c r="AM159" s="163"/>
      <c r="AN159" s="163"/>
      <c r="AO159" s="163"/>
      <c r="AP159" s="163"/>
      <c r="AQ159" s="163"/>
      <c r="AR159" s="163"/>
      <c r="AS159" s="163"/>
      <c r="AT159" s="163"/>
      <c r="AU159" s="163"/>
      <c r="AV159" s="163"/>
      <c r="AW159" s="163"/>
      <c r="AX159" s="163"/>
      <c r="AY159" s="163"/>
      <c r="AZ159" s="163"/>
      <c r="BA159" s="163"/>
      <c r="BB159" s="163"/>
      <c r="BC159" s="163"/>
      <c r="BD159" s="163"/>
      <c r="BE159" s="163"/>
      <c r="BF159" s="164"/>
      <c r="BG159" s="148" t="s">
        <v>178</v>
      </c>
      <c r="BH159" s="148"/>
      <c r="BI159" s="148"/>
      <c r="BJ159" s="149"/>
      <c r="BL159" s="11"/>
      <c r="BM159" s="11"/>
      <c r="BN159" s="11"/>
      <c r="BO159" s="11"/>
      <c r="BP159" s="22"/>
      <c r="BQ159" s="1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</row>
    <row r="160" spans="2:128" s="4" customFormat="1" ht="78" customHeight="1" x14ac:dyDescent="0.35">
      <c r="B160" s="144" t="s">
        <v>133</v>
      </c>
      <c r="C160" s="145"/>
      <c r="D160" s="145"/>
      <c r="E160" s="146"/>
      <c r="F160" s="162" t="s">
        <v>362</v>
      </c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Y160" s="163"/>
      <c r="Z160" s="163"/>
      <c r="AA160" s="163"/>
      <c r="AB160" s="163"/>
      <c r="AC160" s="163"/>
      <c r="AD160" s="163"/>
      <c r="AE160" s="163"/>
      <c r="AF160" s="163"/>
      <c r="AG160" s="163"/>
      <c r="AH160" s="163"/>
      <c r="AI160" s="163"/>
      <c r="AJ160" s="163"/>
      <c r="AK160" s="163"/>
      <c r="AL160" s="163"/>
      <c r="AM160" s="163"/>
      <c r="AN160" s="163"/>
      <c r="AO160" s="163"/>
      <c r="AP160" s="163"/>
      <c r="AQ160" s="163"/>
      <c r="AR160" s="163"/>
      <c r="AS160" s="163"/>
      <c r="AT160" s="163"/>
      <c r="AU160" s="163"/>
      <c r="AV160" s="163"/>
      <c r="AW160" s="163"/>
      <c r="AX160" s="163"/>
      <c r="AY160" s="163"/>
      <c r="AZ160" s="163"/>
      <c r="BA160" s="163"/>
      <c r="BB160" s="163"/>
      <c r="BC160" s="163"/>
      <c r="BD160" s="163"/>
      <c r="BE160" s="163"/>
      <c r="BF160" s="164"/>
      <c r="BG160" s="148" t="s">
        <v>347</v>
      </c>
      <c r="BH160" s="148"/>
      <c r="BI160" s="148"/>
      <c r="BJ160" s="149"/>
      <c r="BL160" s="11"/>
      <c r="BM160" s="11"/>
      <c r="BN160" s="11"/>
      <c r="BO160" s="11"/>
      <c r="BP160" s="22"/>
      <c r="BQ160" s="1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</row>
    <row r="161" spans="2:128" s="58" customFormat="1" ht="44.25" customHeight="1" x14ac:dyDescent="0.45">
      <c r="B161" s="144" t="s">
        <v>195</v>
      </c>
      <c r="C161" s="145"/>
      <c r="D161" s="145"/>
      <c r="E161" s="146"/>
      <c r="F161" s="147" t="s">
        <v>388</v>
      </c>
      <c r="G161" s="147"/>
      <c r="H161" s="147"/>
      <c r="I161" s="147"/>
      <c r="J161" s="147"/>
      <c r="K161" s="147"/>
      <c r="L161" s="147"/>
      <c r="M161" s="147"/>
      <c r="N161" s="147"/>
      <c r="O161" s="147"/>
      <c r="P161" s="147"/>
      <c r="Q161" s="147"/>
      <c r="R161" s="147"/>
      <c r="S161" s="147"/>
      <c r="T161" s="147"/>
      <c r="U161" s="147"/>
      <c r="V161" s="147"/>
      <c r="W161" s="147"/>
      <c r="X161" s="147"/>
      <c r="Y161" s="147"/>
      <c r="Z161" s="147"/>
      <c r="AA161" s="147"/>
      <c r="AB161" s="147"/>
      <c r="AC161" s="147"/>
      <c r="AD161" s="147"/>
      <c r="AE161" s="147"/>
      <c r="AF161" s="147"/>
      <c r="AG161" s="147"/>
      <c r="AH161" s="147"/>
      <c r="AI161" s="147"/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7"/>
      <c r="AT161" s="147"/>
      <c r="AU161" s="147"/>
      <c r="AV161" s="147"/>
      <c r="AW161" s="147"/>
      <c r="AX161" s="147"/>
      <c r="AY161" s="147"/>
      <c r="AZ161" s="147"/>
      <c r="BA161" s="147"/>
      <c r="BB161" s="147"/>
      <c r="BC161" s="147"/>
      <c r="BD161" s="147"/>
      <c r="BE161" s="147"/>
      <c r="BF161" s="147"/>
      <c r="BG161" s="148" t="s">
        <v>345</v>
      </c>
      <c r="BH161" s="148"/>
      <c r="BI161" s="148"/>
      <c r="BJ161" s="149"/>
    </row>
    <row r="162" spans="2:128" s="4" customFormat="1" ht="69.75" customHeight="1" x14ac:dyDescent="0.35">
      <c r="B162" s="144" t="s">
        <v>275</v>
      </c>
      <c r="C162" s="145"/>
      <c r="D162" s="145"/>
      <c r="E162" s="146"/>
      <c r="F162" s="162" t="s">
        <v>485</v>
      </c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3"/>
      <c r="W162" s="163"/>
      <c r="X162" s="163"/>
      <c r="Y162" s="163"/>
      <c r="Z162" s="163"/>
      <c r="AA162" s="163"/>
      <c r="AB162" s="163"/>
      <c r="AC162" s="163"/>
      <c r="AD162" s="163"/>
      <c r="AE162" s="163"/>
      <c r="AF162" s="163"/>
      <c r="AG162" s="163"/>
      <c r="AH162" s="163"/>
      <c r="AI162" s="163"/>
      <c r="AJ162" s="163"/>
      <c r="AK162" s="163"/>
      <c r="AL162" s="163"/>
      <c r="AM162" s="163"/>
      <c r="AN162" s="163"/>
      <c r="AO162" s="163"/>
      <c r="AP162" s="163"/>
      <c r="AQ162" s="163"/>
      <c r="AR162" s="163"/>
      <c r="AS162" s="163"/>
      <c r="AT162" s="163"/>
      <c r="AU162" s="163"/>
      <c r="AV162" s="163"/>
      <c r="AW162" s="163"/>
      <c r="AX162" s="163"/>
      <c r="AY162" s="163"/>
      <c r="AZ162" s="163"/>
      <c r="BA162" s="163"/>
      <c r="BB162" s="163"/>
      <c r="BC162" s="163"/>
      <c r="BD162" s="163"/>
      <c r="BE162" s="163"/>
      <c r="BF162" s="164"/>
      <c r="BG162" s="150" t="s">
        <v>180</v>
      </c>
      <c r="BH162" s="150"/>
      <c r="BI162" s="150"/>
      <c r="BJ162" s="151"/>
      <c r="BL162" s="11"/>
      <c r="BM162" s="11"/>
      <c r="BN162" s="11"/>
      <c r="BO162" s="11"/>
      <c r="BP162" s="22"/>
      <c r="BQ162" s="1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</row>
    <row r="163" spans="2:128" s="4" customFormat="1" ht="45" customHeight="1" x14ac:dyDescent="0.35">
      <c r="B163" s="144" t="s">
        <v>276</v>
      </c>
      <c r="C163" s="145"/>
      <c r="D163" s="145"/>
      <c r="E163" s="146"/>
      <c r="F163" s="147" t="s">
        <v>409</v>
      </c>
      <c r="G163" s="147"/>
      <c r="H163" s="147"/>
      <c r="I163" s="147"/>
      <c r="J163" s="147"/>
      <c r="K163" s="147"/>
      <c r="L163" s="147"/>
      <c r="M163" s="147"/>
      <c r="N163" s="147"/>
      <c r="O163" s="147"/>
      <c r="P163" s="147"/>
      <c r="Q163" s="147"/>
      <c r="R163" s="147"/>
      <c r="S163" s="147"/>
      <c r="T163" s="147"/>
      <c r="U163" s="147"/>
      <c r="V163" s="147"/>
      <c r="W163" s="147"/>
      <c r="X163" s="147"/>
      <c r="Y163" s="147"/>
      <c r="Z163" s="147"/>
      <c r="AA163" s="147"/>
      <c r="AB163" s="147"/>
      <c r="AC163" s="147"/>
      <c r="AD163" s="147"/>
      <c r="AE163" s="147"/>
      <c r="AF163" s="147"/>
      <c r="AG163" s="147"/>
      <c r="AH163" s="147"/>
      <c r="AI163" s="147"/>
      <c r="AJ163" s="147"/>
      <c r="AK163" s="147"/>
      <c r="AL163" s="147"/>
      <c r="AM163" s="147"/>
      <c r="AN163" s="147"/>
      <c r="AO163" s="147"/>
      <c r="AP163" s="147"/>
      <c r="AQ163" s="147"/>
      <c r="AR163" s="147"/>
      <c r="AS163" s="147"/>
      <c r="AT163" s="147"/>
      <c r="AU163" s="147"/>
      <c r="AV163" s="147"/>
      <c r="AW163" s="147"/>
      <c r="AX163" s="147"/>
      <c r="AY163" s="147"/>
      <c r="AZ163" s="147"/>
      <c r="BA163" s="147"/>
      <c r="BB163" s="147"/>
      <c r="BC163" s="147"/>
      <c r="BD163" s="147"/>
      <c r="BE163" s="147"/>
      <c r="BF163" s="147"/>
      <c r="BG163" s="148" t="s">
        <v>352</v>
      </c>
      <c r="BH163" s="148"/>
      <c r="BI163" s="148"/>
      <c r="BJ163" s="149"/>
      <c r="BL163" s="11"/>
      <c r="BM163" s="11"/>
      <c r="BN163" s="11"/>
      <c r="BO163" s="11"/>
      <c r="BP163" s="22"/>
      <c r="BQ163" s="1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</row>
    <row r="164" spans="2:128" s="4" customFormat="1" ht="39" customHeight="1" x14ac:dyDescent="0.35">
      <c r="B164" s="144" t="s">
        <v>277</v>
      </c>
      <c r="C164" s="145"/>
      <c r="D164" s="145"/>
      <c r="E164" s="146"/>
      <c r="F164" s="147" t="s">
        <v>326</v>
      </c>
      <c r="G164" s="147"/>
      <c r="H164" s="147"/>
      <c r="I164" s="147"/>
      <c r="J164" s="147"/>
      <c r="K164" s="147"/>
      <c r="L164" s="147"/>
      <c r="M164" s="147"/>
      <c r="N164" s="147"/>
      <c r="O164" s="147"/>
      <c r="P164" s="147"/>
      <c r="Q164" s="147"/>
      <c r="R164" s="147"/>
      <c r="S164" s="147"/>
      <c r="T164" s="147"/>
      <c r="U164" s="147"/>
      <c r="V164" s="147"/>
      <c r="W164" s="147"/>
      <c r="X164" s="147"/>
      <c r="Y164" s="147"/>
      <c r="Z164" s="147"/>
      <c r="AA164" s="147"/>
      <c r="AB164" s="147"/>
      <c r="AC164" s="147"/>
      <c r="AD164" s="147"/>
      <c r="AE164" s="147"/>
      <c r="AF164" s="147"/>
      <c r="AG164" s="147"/>
      <c r="AH164" s="147"/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147"/>
      <c r="AY164" s="147"/>
      <c r="AZ164" s="147"/>
      <c r="BA164" s="147"/>
      <c r="BB164" s="147"/>
      <c r="BC164" s="147"/>
      <c r="BD164" s="147"/>
      <c r="BE164" s="147"/>
      <c r="BF164" s="147"/>
      <c r="BG164" s="148" t="s">
        <v>353</v>
      </c>
      <c r="BH164" s="148"/>
      <c r="BI164" s="148"/>
      <c r="BJ164" s="149"/>
      <c r="BL164" s="11"/>
      <c r="BM164" s="11"/>
      <c r="BN164" s="11"/>
      <c r="BO164" s="11"/>
      <c r="BP164" s="22"/>
      <c r="BQ164" s="1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</row>
    <row r="165" spans="2:128" s="4" customFormat="1" ht="42" customHeight="1" x14ac:dyDescent="0.35">
      <c r="B165" s="144" t="s">
        <v>278</v>
      </c>
      <c r="C165" s="145"/>
      <c r="D165" s="145"/>
      <c r="E165" s="146"/>
      <c r="F165" s="147" t="s">
        <v>327</v>
      </c>
      <c r="G165" s="147"/>
      <c r="H165" s="147"/>
      <c r="I165" s="147"/>
      <c r="J165" s="147"/>
      <c r="K165" s="147"/>
      <c r="L165" s="147"/>
      <c r="M165" s="147"/>
      <c r="N165" s="147"/>
      <c r="O165" s="147"/>
      <c r="P165" s="147"/>
      <c r="Q165" s="147"/>
      <c r="R165" s="147"/>
      <c r="S165" s="147"/>
      <c r="T165" s="147"/>
      <c r="U165" s="147"/>
      <c r="V165" s="147"/>
      <c r="W165" s="147"/>
      <c r="X165" s="147"/>
      <c r="Y165" s="147"/>
      <c r="Z165" s="147"/>
      <c r="AA165" s="147"/>
      <c r="AB165" s="147"/>
      <c r="AC165" s="147"/>
      <c r="AD165" s="147"/>
      <c r="AE165" s="147"/>
      <c r="AF165" s="147"/>
      <c r="AG165" s="147"/>
      <c r="AH165" s="147"/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7"/>
      <c r="AY165" s="147"/>
      <c r="AZ165" s="147"/>
      <c r="BA165" s="147"/>
      <c r="BB165" s="147"/>
      <c r="BC165" s="147"/>
      <c r="BD165" s="147"/>
      <c r="BE165" s="147"/>
      <c r="BF165" s="147"/>
      <c r="BG165" s="148" t="s">
        <v>354</v>
      </c>
      <c r="BH165" s="148"/>
      <c r="BI165" s="148"/>
      <c r="BJ165" s="149"/>
      <c r="BL165" s="11"/>
      <c r="BM165" s="11"/>
      <c r="BN165" s="11"/>
      <c r="BO165" s="11"/>
      <c r="BP165" s="22"/>
      <c r="BQ165" s="1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</row>
    <row r="166" spans="2:128" s="4" customFormat="1" ht="38.25" customHeight="1" x14ac:dyDescent="0.35">
      <c r="B166" s="144" t="s">
        <v>279</v>
      </c>
      <c r="C166" s="145"/>
      <c r="D166" s="145"/>
      <c r="E166" s="146"/>
      <c r="F166" s="147" t="s">
        <v>402</v>
      </c>
      <c r="G166" s="147"/>
      <c r="H166" s="147"/>
      <c r="I166" s="147"/>
      <c r="J166" s="147"/>
      <c r="K166" s="147"/>
      <c r="L166" s="147"/>
      <c r="M166" s="147"/>
      <c r="N166" s="147"/>
      <c r="O166" s="147"/>
      <c r="P166" s="147"/>
      <c r="Q166" s="147"/>
      <c r="R166" s="147"/>
      <c r="S166" s="147"/>
      <c r="T166" s="147"/>
      <c r="U166" s="147"/>
      <c r="V166" s="147"/>
      <c r="W166" s="147"/>
      <c r="X166" s="147"/>
      <c r="Y166" s="147"/>
      <c r="Z166" s="147"/>
      <c r="AA166" s="147"/>
      <c r="AB166" s="147"/>
      <c r="AC166" s="147"/>
      <c r="AD166" s="147"/>
      <c r="AE166" s="147"/>
      <c r="AF166" s="147"/>
      <c r="AG166" s="147"/>
      <c r="AH166" s="147"/>
      <c r="AI166" s="147"/>
      <c r="AJ166" s="147"/>
      <c r="AK166" s="147"/>
      <c r="AL166" s="147"/>
      <c r="AM166" s="147"/>
      <c r="AN166" s="147"/>
      <c r="AO166" s="147"/>
      <c r="AP166" s="147"/>
      <c r="AQ166" s="147"/>
      <c r="AR166" s="147"/>
      <c r="AS166" s="147"/>
      <c r="AT166" s="147"/>
      <c r="AU166" s="147"/>
      <c r="AV166" s="147"/>
      <c r="AW166" s="147"/>
      <c r="AX166" s="147"/>
      <c r="AY166" s="147"/>
      <c r="AZ166" s="147"/>
      <c r="BA166" s="147"/>
      <c r="BB166" s="147"/>
      <c r="BC166" s="147"/>
      <c r="BD166" s="147"/>
      <c r="BE166" s="147"/>
      <c r="BF166" s="147"/>
      <c r="BG166" s="148" t="s">
        <v>183</v>
      </c>
      <c r="BH166" s="148"/>
      <c r="BI166" s="148"/>
      <c r="BJ166" s="149"/>
      <c r="BL166" s="11"/>
      <c r="BM166" s="11"/>
      <c r="BN166" s="11"/>
      <c r="BO166" s="11"/>
      <c r="BP166" s="22"/>
      <c r="BQ166" s="1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</row>
    <row r="167" spans="2:128" s="4" customFormat="1" ht="44.25" customHeight="1" x14ac:dyDescent="0.35">
      <c r="B167" s="144" t="s">
        <v>280</v>
      </c>
      <c r="C167" s="145"/>
      <c r="D167" s="145"/>
      <c r="E167" s="146"/>
      <c r="F167" s="162" t="s">
        <v>492</v>
      </c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3"/>
      <c r="W167" s="163"/>
      <c r="X167" s="163"/>
      <c r="Y167" s="163"/>
      <c r="Z167" s="163"/>
      <c r="AA167" s="163"/>
      <c r="AB167" s="163"/>
      <c r="AC167" s="163"/>
      <c r="AD167" s="163"/>
      <c r="AE167" s="163"/>
      <c r="AF167" s="163"/>
      <c r="AG167" s="163"/>
      <c r="AH167" s="163"/>
      <c r="AI167" s="163"/>
      <c r="AJ167" s="163"/>
      <c r="AK167" s="163"/>
      <c r="AL167" s="163"/>
      <c r="AM167" s="163"/>
      <c r="AN167" s="163"/>
      <c r="AO167" s="163"/>
      <c r="AP167" s="163"/>
      <c r="AQ167" s="163"/>
      <c r="AR167" s="163"/>
      <c r="AS167" s="163"/>
      <c r="AT167" s="163"/>
      <c r="AU167" s="163"/>
      <c r="AV167" s="163"/>
      <c r="AW167" s="163"/>
      <c r="AX167" s="163"/>
      <c r="AY167" s="163"/>
      <c r="AZ167" s="163"/>
      <c r="BA167" s="163"/>
      <c r="BB167" s="163"/>
      <c r="BC167" s="163"/>
      <c r="BD167" s="163"/>
      <c r="BE167" s="163"/>
      <c r="BF167" s="164"/>
      <c r="BG167" s="150" t="s">
        <v>184</v>
      </c>
      <c r="BH167" s="150"/>
      <c r="BI167" s="150"/>
      <c r="BJ167" s="151"/>
      <c r="BL167" s="11"/>
      <c r="BM167" s="11"/>
      <c r="BN167" s="11"/>
      <c r="BO167" s="11"/>
      <c r="BP167" s="22"/>
      <c r="BQ167" s="1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</row>
    <row r="168" spans="2:128" s="4" customFormat="1" ht="38.25" customHeight="1" x14ac:dyDescent="0.35">
      <c r="B168" s="144" t="s">
        <v>281</v>
      </c>
      <c r="C168" s="145"/>
      <c r="D168" s="145"/>
      <c r="E168" s="146"/>
      <c r="F168" s="162" t="s">
        <v>373</v>
      </c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3"/>
      <c r="W168" s="163"/>
      <c r="X168" s="163"/>
      <c r="Y168" s="163"/>
      <c r="Z168" s="163"/>
      <c r="AA168" s="163"/>
      <c r="AB168" s="163"/>
      <c r="AC168" s="163"/>
      <c r="AD168" s="163"/>
      <c r="AE168" s="163"/>
      <c r="AF168" s="163"/>
      <c r="AG168" s="163"/>
      <c r="AH168" s="163"/>
      <c r="AI168" s="163"/>
      <c r="AJ168" s="163"/>
      <c r="AK168" s="163"/>
      <c r="AL168" s="163"/>
      <c r="AM168" s="163"/>
      <c r="AN168" s="163"/>
      <c r="AO168" s="163"/>
      <c r="AP168" s="163"/>
      <c r="AQ168" s="163"/>
      <c r="AR168" s="163"/>
      <c r="AS168" s="163"/>
      <c r="AT168" s="163"/>
      <c r="AU168" s="163"/>
      <c r="AV168" s="163"/>
      <c r="AW168" s="163"/>
      <c r="AX168" s="163"/>
      <c r="AY168" s="163"/>
      <c r="AZ168" s="163"/>
      <c r="BA168" s="163"/>
      <c r="BB168" s="163"/>
      <c r="BC168" s="163"/>
      <c r="BD168" s="163"/>
      <c r="BE168" s="163"/>
      <c r="BF168" s="164"/>
      <c r="BG168" s="150" t="s">
        <v>222</v>
      </c>
      <c r="BH168" s="150"/>
      <c r="BI168" s="150"/>
      <c r="BJ168" s="151"/>
      <c r="BL168" s="11"/>
      <c r="BM168" s="11"/>
      <c r="BN168" s="11"/>
      <c r="BO168" s="11"/>
      <c r="BP168" s="22"/>
      <c r="BQ168" s="1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</row>
    <row r="169" spans="2:128" s="4" customFormat="1" ht="81.75" customHeight="1" thickBot="1" x14ac:dyDescent="0.4">
      <c r="B169" s="159" t="s">
        <v>355</v>
      </c>
      <c r="C169" s="160"/>
      <c r="D169" s="160"/>
      <c r="E169" s="161"/>
      <c r="F169" s="205" t="s">
        <v>486</v>
      </c>
      <c r="G169" s="206"/>
      <c r="H169" s="206"/>
      <c r="I169" s="206"/>
      <c r="J169" s="206"/>
      <c r="K169" s="206"/>
      <c r="L169" s="206"/>
      <c r="M169" s="206"/>
      <c r="N169" s="206"/>
      <c r="O169" s="206"/>
      <c r="P169" s="206"/>
      <c r="Q169" s="206"/>
      <c r="R169" s="206"/>
      <c r="S169" s="206"/>
      <c r="T169" s="206"/>
      <c r="U169" s="206"/>
      <c r="V169" s="206"/>
      <c r="W169" s="206"/>
      <c r="X169" s="206"/>
      <c r="Y169" s="206"/>
      <c r="Z169" s="206"/>
      <c r="AA169" s="206"/>
      <c r="AB169" s="206"/>
      <c r="AC169" s="206"/>
      <c r="AD169" s="206"/>
      <c r="AE169" s="206"/>
      <c r="AF169" s="206"/>
      <c r="AG169" s="206"/>
      <c r="AH169" s="206"/>
      <c r="AI169" s="206"/>
      <c r="AJ169" s="206"/>
      <c r="AK169" s="206"/>
      <c r="AL169" s="206"/>
      <c r="AM169" s="206"/>
      <c r="AN169" s="206"/>
      <c r="AO169" s="206"/>
      <c r="AP169" s="206"/>
      <c r="AQ169" s="206"/>
      <c r="AR169" s="206"/>
      <c r="AS169" s="206"/>
      <c r="AT169" s="206"/>
      <c r="AU169" s="206"/>
      <c r="AV169" s="206"/>
      <c r="AW169" s="206"/>
      <c r="AX169" s="206"/>
      <c r="AY169" s="206"/>
      <c r="AZ169" s="206"/>
      <c r="BA169" s="206"/>
      <c r="BB169" s="206"/>
      <c r="BC169" s="206"/>
      <c r="BD169" s="206"/>
      <c r="BE169" s="206"/>
      <c r="BF169" s="207"/>
      <c r="BG169" s="275" t="s">
        <v>464</v>
      </c>
      <c r="BH169" s="275"/>
      <c r="BI169" s="275"/>
      <c r="BJ169" s="276"/>
      <c r="BL169" s="11"/>
      <c r="BM169" s="11"/>
      <c r="BN169" s="11"/>
      <c r="BO169" s="11"/>
      <c r="BP169" s="22"/>
      <c r="BQ169" s="1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</row>
    <row r="170" spans="2:128" s="4" customFormat="1" ht="70.5" customHeight="1" x14ac:dyDescent="0.35">
      <c r="B170" s="144" t="s">
        <v>139</v>
      </c>
      <c r="C170" s="145"/>
      <c r="D170" s="145"/>
      <c r="E170" s="146"/>
      <c r="F170" s="147" t="s">
        <v>384</v>
      </c>
      <c r="G170" s="147"/>
      <c r="H170" s="147"/>
      <c r="I170" s="147"/>
      <c r="J170" s="147"/>
      <c r="K170" s="147"/>
      <c r="L170" s="147"/>
      <c r="M170" s="147"/>
      <c r="N170" s="147"/>
      <c r="O170" s="147"/>
      <c r="P170" s="147"/>
      <c r="Q170" s="147"/>
      <c r="R170" s="147"/>
      <c r="S170" s="147"/>
      <c r="T170" s="147"/>
      <c r="U170" s="147"/>
      <c r="V170" s="147"/>
      <c r="W170" s="147"/>
      <c r="X170" s="147"/>
      <c r="Y170" s="147"/>
      <c r="Z170" s="147"/>
      <c r="AA170" s="147"/>
      <c r="AB170" s="147"/>
      <c r="AC170" s="147"/>
      <c r="AD170" s="147"/>
      <c r="AE170" s="147"/>
      <c r="AF170" s="147"/>
      <c r="AG170" s="147"/>
      <c r="AH170" s="147"/>
      <c r="AI170" s="147"/>
      <c r="AJ170" s="147"/>
      <c r="AK170" s="147"/>
      <c r="AL170" s="147"/>
      <c r="AM170" s="147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147"/>
      <c r="BC170" s="147"/>
      <c r="BD170" s="147"/>
      <c r="BE170" s="147"/>
      <c r="BF170" s="147"/>
      <c r="BG170" s="176" t="s">
        <v>117</v>
      </c>
      <c r="BH170" s="150"/>
      <c r="BI170" s="150"/>
      <c r="BJ170" s="151"/>
      <c r="BL170" s="11"/>
      <c r="BM170" s="11"/>
      <c r="BN170" s="11"/>
      <c r="BO170" s="11"/>
      <c r="BP170" s="22"/>
      <c r="BQ170" s="1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</row>
    <row r="171" spans="2:128" s="4" customFormat="1" ht="41.25" customHeight="1" x14ac:dyDescent="0.35">
      <c r="B171" s="144" t="s">
        <v>140</v>
      </c>
      <c r="C171" s="145"/>
      <c r="D171" s="145"/>
      <c r="E171" s="146"/>
      <c r="F171" s="272" t="s">
        <v>414</v>
      </c>
      <c r="G171" s="273"/>
      <c r="H171" s="273"/>
      <c r="I171" s="273"/>
      <c r="J171" s="273"/>
      <c r="K171" s="273"/>
      <c r="L171" s="273"/>
      <c r="M171" s="273"/>
      <c r="N171" s="273"/>
      <c r="O171" s="273"/>
      <c r="P171" s="273"/>
      <c r="Q171" s="273"/>
      <c r="R171" s="273"/>
      <c r="S171" s="273"/>
      <c r="T171" s="273"/>
      <c r="U171" s="273"/>
      <c r="V171" s="273"/>
      <c r="W171" s="273"/>
      <c r="X171" s="273"/>
      <c r="Y171" s="273"/>
      <c r="Z171" s="273"/>
      <c r="AA171" s="273"/>
      <c r="AB171" s="273"/>
      <c r="AC171" s="273"/>
      <c r="AD171" s="273"/>
      <c r="AE171" s="273"/>
      <c r="AF171" s="273"/>
      <c r="AG171" s="273"/>
      <c r="AH171" s="273"/>
      <c r="AI171" s="273"/>
      <c r="AJ171" s="273"/>
      <c r="AK171" s="273"/>
      <c r="AL171" s="273"/>
      <c r="AM171" s="273"/>
      <c r="AN171" s="273"/>
      <c r="AO171" s="273"/>
      <c r="AP171" s="273"/>
      <c r="AQ171" s="273"/>
      <c r="AR171" s="273"/>
      <c r="AS171" s="273"/>
      <c r="AT171" s="273"/>
      <c r="AU171" s="273"/>
      <c r="AV171" s="273"/>
      <c r="AW171" s="273"/>
      <c r="AX171" s="273"/>
      <c r="AY171" s="273"/>
      <c r="AZ171" s="273"/>
      <c r="BA171" s="273"/>
      <c r="BB171" s="273"/>
      <c r="BC171" s="273"/>
      <c r="BD171" s="273"/>
      <c r="BE171" s="273"/>
      <c r="BF171" s="274"/>
      <c r="BG171" s="270" t="s">
        <v>134</v>
      </c>
      <c r="BH171" s="270"/>
      <c r="BI171" s="270"/>
      <c r="BJ171" s="271"/>
      <c r="BL171" s="11"/>
      <c r="BM171" s="11"/>
      <c r="BN171" s="11"/>
      <c r="BO171" s="11"/>
      <c r="BP171" s="22"/>
      <c r="BQ171" s="1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</row>
    <row r="172" spans="2:128" s="4" customFormat="1" ht="77.25" customHeight="1" x14ac:dyDescent="0.35">
      <c r="B172" s="144" t="s">
        <v>141</v>
      </c>
      <c r="C172" s="145"/>
      <c r="D172" s="145"/>
      <c r="E172" s="146"/>
      <c r="F172" s="147" t="s">
        <v>399</v>
      </c>
      <c r="G172" s="147"/>
      <c r="H172" s="147"/>
      <c r="I172" s="147"/>
      <c r="J172" s="147"/>
      <c r="K172" s="147"/>
      <c r="L172" s="147"/>
      <c r="M172" s="147"/>
      <c r="N172" s="147"/>
      <c r="O172" s="147"/>
      <c r="P172" s="147"/>
      <c r="Q172" s="147"/>
      <c r="R172" s="147"/>
      <c r="S172" s="147"/>
      <c r="T172" s="147"/>
      <c r="U172" s="147"/>
      <c r="V172" s="147"/>
      <c r="W172" s="147"/>
      <c r="X172" s="147"/>
      <c r="Y172" s="147"/>
      <c r="Z172" s="147"/>
      <c r="AA172" s="147"/>
      <c r="AB172" s="147"/>
      <c r="AC172" s="147"/>
      <c r="AD172" s="147"/>
      <c r="AE172" s="147"/>
      <c r="AF172" s="147"/>
      <c r="AG172" s="147"/>
      <c r="AH172" s="147"/>
      <c r="AI172" s="147"/>
      <c r="AJ172" s="147"/>
      <c r="AK172" s="147"/>
      <c r="AL172" s="147"/>
      <c r="AM172" s="147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7"/>
      <c r="AY172" s="147"/>
      <c r="AZ172" s="147"/>
      <c r="BA172" s="147"/>
      <c r="BB172" s="147"/>
      <c r="BC172" s="147"/>
      <c r="BD172" s="147"/>
      <c r="BE172" s="147"/>
      <c r="BF172" s="147"/>
      <c r="BG172" s="148" t="s">
        <v>127</v>
      </c>
      <c r="BH172" s="148"/>
      <c r="BI172" s="148"/>
      <c r="BJ172" s="149"/>
      <c r="BL172" s="11"/>
      <c r="BM172" s="11"/>
      <c r="BN172" s="11"/>
      <c r="BO172" s="11"/>
      <c r="BP172" s="22"/>
      <c r="BQ172" s="1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</row>
    <row r="173" spans="2:128" s="4" customFormat="1" ht="47.25" customHeight="1" x14ac:dyDescent="0.35">
      <c r="B173" s="144" t="s">
        <v>143</v>
      </c>
      <c r="C173" s="145"/>
      <c r="D173" s="145"/>
      <c r="E173" s="146"/>
      <c r="F173" s="147" t="s">
        <v>329</v>
      </c>
      <c r="G173" s="147"/>
      <c r="H173" s="147"/>
      <c r="I173" s="147"/>
      <c r="J173" s="147"/>
      <c r="K173" s="147"/>
      <c r="L173" s="147"/>
      <c r="M173" s="147"/>
      <c r="N173" s="147"/>
      <c r="O173" s="147"/>
      <c r="P173" s="147"/>
      <c r="Q173" s="147"/>
      <c r="R173" s="147"/>
      <c r="S173" s="147"/>
      <c r="T173" s="147"/>
      <c r="U173" s="147"/>
      <c r="V173" s="147"/>
      <c r="W173" s="147"/>
      <c r="X173" s="147"/>
      <c r="Y173" s="147"/>
      <c r="Z173" s="147"/>
      <c r="AA173" s="147"/>
      <c r="AB173" s="147"/>
      <c r="AC173" s="147"/>
      <c r="AD173" s="147"/>
      <c r="AE173" s="147"/>
      <c r="AF173" s="147"/>
      <c r="AG173" s="147"/>
      <c r="AH173" s="147"/>
      <c r="AI173" s="147"/>
      <c r="AJ173" s="147"/>
      <c r="AK173" s="147"/>
      <c r="AL173" s="147"/>
      <c r="AM173" s="147"/>
      <c r="AN173" s="147"/>
      <c r="AO173" s="147"/>
      <c r="AP173" s="147"/>
      <c r="AQ173" s="147"/>
      <c r="AR173" s="147"/>
      <c r="AS173" s="147"/>
      <c r="AT173" s="147"/>
      <c r="AU173" s="147"/>
      <c r="AV173" s="147"/>
      <c r="AW173" s="147"/>
      <c r="AX173" s="147"/>
      <c r="AY173" s="147"/>
      <c r="AZ173" s="147"/>
      <c r="BA173" s="147"/>
      <c r="BB173" s="147"/>
      <c r="BC173" s="147"/>
      <c r="BD173" s="147"/>
      <c r="BE173" s="147"/>
      <c r="BF173" s="147"/>
      <c r="BG173" s="148" t="s">
        <v>148</v>
      </c>
      <c r="BH173" s="148"/>
      <c r="BI173" s="148"/>
      <c r="BJ173" s="149"/>
      <c r="BL173" s="11"/>
      <c r="BM173" s="11"/>
      <c r="BN173" s="11"/>
      <c r="BO173" s="11"/>
      <c r="BP173" s="22"/>
      <c r="BQ173" s="1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</row>
    <row r="174" spans="2:128" s="4" customFormat="1" ht="47.25" customHeight="1" x14ac:dyDescent="0.35">
      <c r="B174" s="144" t="s">
        <v>144</v>
      </c>
      <c r="C174" s="145"/>
      <c r="D174" s="145"/>
      <c r="E174" s="146"/>
      <c r="F174" s="269" t="s">
        <v>328</v>
      </c>
      <c r="G174" s="269"/>
      <c r="H174" s="269"/>
      <c r="I174" s="269"/>
      <c r="J174" s="269"/>
      <c r="K174" s="269"/>
      <c r="L174" s="269"/>
      <c r="M174" s="269"/>
      <c r="N174" s="269"/>
      <c r="O174" s="269"/>
      <c r="P174" s="269"/>
      <c r="Q174" s="269"/>
      <c r="R174" s="269"/>
      <c r="S174" s="269"/>
      <c r="T174" s="269"/>
      <c r="U174" s="269"/>
      <c r="V174" s="269"/>
      <c r="W174" s="269"/>
      <c r="X174" s="269"/>
      <c r="Y174" s="269"/>
      <c r="Z174" s="269"/>
      <c r="AA174" s="269"/>
      <c r="AB174" s="269"/>
      <c r="AC174" s="269"/>
      <c r="AD174" s="269"/>
      <c r="AE174" s="269"/>
      <c r="AF174" s="269"/>
      <c r="AG174" s="269"/>
      <c r="AH174" s="269"/>
      <c r="AI174" s="269"/>
      <c r="AJ174" s="269"/>
      <c r="AK174" s="269"/>
      <c r="AL174" s="269"/>
      <c r="AM174" s="269"/>
      <c r="AN174" s="269"/>
      <c r="AO174" s="269"/>
      <c r="AP174" s="269"/>
      <c r="AQ174" s="269"/>
      <c r="AR174" s="269"/>
      <c r="AS174" s="269"/>
      <c r="AT174" s="269"/>
      <c r="AU174" s="269"/>
      <c r="AV174" s="269"/>
      <c r="AW174" s="269"/>
      <c r="AX174" s="269"/>
      <c r="AY174" s="269"/>
      <c r="AZ174" s="269"/>
      <c r="BA174" s="269"/>
      <c r="BB174" s="269"/>
      <c r="BC174" s="269"/>
      <c r="BD174" s="269"/>
      <c r="BE174" s="269"/>
      <c r="BF174" s="269"/>
      <c r="BG174" s="148" t="s">
        <v>319</v>
      </c>
      <c r="BH174" s="148"/>
      <c r="BI174" s="148"/>
      <c r="BJ174" s="149"/>
      <c r="BL174" s="11"/>
      <c r="BM174" s="11"/>
      <c r="BN174" s="11"/>
      <c r="BO174" s="11"/>
      <c r="BP174" s="22"/>
      <c r="BQ174" s="1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</row>
    <row r="175" spans="2:128" s="4" customFormat="1" ht="55.5" customHeight="1" x14ac:dyDescent="0.35">
      <c r="B175" s="144" t="s">
        <v>145</v>
      </c>
      <c r="C175" s="145"/>
      <c r="D175" s="145"/>
      <c r="E175" s="146"/>
      <c r="F175" s="147" t="s">
        <v>415</v>
      </c>
      <c r="G175" s="147"/>
      <c r="H175" s="147"/>
      <c r="I175" s="147"/>
      <c r="J175" s="147"/>
      <c r="K175" s="147"/>
      <c r="L175" s="147"/>
      <c r="M175" s="147"/>
      <c r="N175" s="147"/>
      <c r="O175" s="147"/>
      <c r="P175" s="147"/>
      <c r="Q175" s="147"/>
      <c r="R175" s="147"/>
      <c r="S175" s="147"/>
      <c r="T175" s="147"/>
      <c r="U175" s="147"/>
      <c r="V175" s="147"/>
      <c r="W175" s="147"/>
      <c r="X175" s="147"/>
      <c r="Y175" s="147"/>
      <c r="Z175" s="147"/>
      <c r="AA175" s="147"/>
      <c r="AB175" s="147"/>
      <c r="AC175" s="147"/>
      <c r="AD175" s="147"/>
      <c r="AE175" s="147"/>
      <c r="AF175" s="147"/>
      <c r="AG175" s="147"/>
      <c r="AH175" s="147"/>
      <c r="AI175" s="147"/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7"/>
      <c r="AY175" s="147"/>
      <c r="AZ175" s="147"/>
      <c r="BA175" s="147"/>
      <c r="BB175" s="147"/>
      <c r="BC175" s="147"/>
      <c r="BD175" s="147"/>
      <c r="BE175" s="147"/>
      <c r="BF175" s="147"/>
      <c r="BG175" s="148" t="s">
        <v>249</v>
      </c>
      <c r="BH175" s="148"/>
      <c r="BI175" s="148"/>
      <c r="BJ175" s="149"/>
      <c r="BL175" s="11"/>
      <c r="BM175" s="11"/>
      <c r="BN175" s="11"/>
      <c r="BO175" s="11"/>
      <c r="BP175" s="22"/>
      <c r="BQ175" s="1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</row>
    <row r="176" spans="2:128" s="4" customFormat="1" ht="42" customHeight="1" x14ac:dyDescent="0.35">
      <c r="B176" s="144" t="s">
        <v>282</v>
      </c>
      <c r="C176" s="145"/>
      <c r="D176" s="145"/>
      <c r="E176" s="146"/>
      <c r="F176" s="147" t="s">
        <v>410</v>
      </c>
      <c r="G176" s="147"/>
      <c r="H176" s="147"/>
      <c r="I176" s="147"/>
      <c r="J176" s="147"/>
      <c r="K176" s="147"/>
      <c r="L176" s="147"/>
      <c r="M176" s="147"/>
      <c r="N176" s="147"/>
      <c r="O176" s="147"/>
      <c r="P176" s="147"/>
      <c r="Q176" s="147"/>
      <c r="R176" s="147"/>
      <c r="S176" s="147"/>
      <c r="T176" s="147"/>
      <c r="U176" s="147"/>
      <c r="V176" s="147"/>
      <c r="W176" s="147"/>
      <c r="X176" s="147"/>
      <c r="Y176" s="147"/>
      <c r="Z176" s="147"/>
      <c r="AA176" s="147"/>
      <c r="AB176" s="147"/>
      <c r="AC176" s="147"/>
      <c r="AD176" s="147"/>
      <c r="AE176" s="147"/>
      <c r="AF176" s="147"/>
      <c r="AG176" s="147"/>
      <c r="AH176" s="147"/>
      <c r="AI176" s="147"/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7"/>
      <c r="BC176" s="147"/>
      <c r="BD176" s="147"/>
      <c r="BE176" s="147"/>
      <c r="BF176" s="147"/>
      <c r="BG176" s="148" t="s">
        <v>250</v>
      </c>
      <c r="BH176" s="148"/>
      <c r="BI176" s="148"/>
      <c r="BJ176" s="149"/>
      <c r="BL176" s="11"/>
      <c r="BM176" s="11"/>
      <c r="BN176" s="11"/>
      <c r="BO176" s="11"/>
      <c r="BP176" s="22"/>
      <c r="BQ176" s="1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</row>
    <row r="177" spans="2:128" s="4" customFormat="1" ht="46.5" customHeight="1" x14ac:dyDescent="0.35">
      <c r="B177" s="144" t="s">
        <v>284</v>
      </c>
      <c r="C177" s="145"/>
      <c r="D177" s="145"/>
      <c r="E177" s="146"/>
      <c r="F177" s="147" t="s">
        <v>406</v>
      </c>
      <c r="G177" s="147"/>
      <c r="H177" s="147"/>
      <c r="I177" s="147"/>
      <c r="J177" s="147"/>
      <c r="K177" s="147"/>
      <c r="L177" s="147"/>
      <c r="M177" s="147"/>
      <c r="N177" s="147"/>
      <c r="O177" s="147"/>
      <c r="P177" s="147"/>
      <c r="Q177" s="147"/>
      <c r="R177" s="147"/>
      <c r="S177" s="147"/>
      <c r="T177" s="147"/>
      <c r="U177" s="147"/>
      <c r="V177" s="147"/>
      <c r="W177" s="147"/>
      <c r="X177" s="147"/>
      <c r="Y177" s="147"/>
      <c r="Z177" s="147"/>
      <c r="AA177" s="147"/>
      <c r="AB177" s="147"/>
      <c r="AC177" s="147"/>
      <c r="AD177" s="147"/>
      <c r="AE177" s="147"/>
      <c r="AF177" s="147"/>
      <c r="AG177" s="147"/>
      <c r="AH177" s="147"/>
      <c r="AI177" s="147"/>
      <c r="AJ177" s="147"/>
      <c r="AK177" s="147"/>
      <c r="AL177" s="147"/>
      <c r="AM177" s="147"/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7"/>
      <c r="AY177" s="147"/>
      <c r="AZ177" s="147"/>
      <c r="BA177" s="147"/>
      <c r="BB177" s="147"/>
      <c r="BC177" s="147"/>
      <c r="BD177" s="147"/>
      <c r="BE177" s="147"/>
      <c r="BF177" s="147"/>
      <c r="BG177" s="148" t="s">
        <v>173</v>
      </c>
      <c r="BH177" s="148"/>
      <c r="BI177" s="148"/>
      <c r="BJ177" s="149"/>
      <c r="BL177" s="11"/>
      <c r="BM177" s="11"/>
      <c r="BN177" s="11"/>
      <c r="BO177" s="11"/>
      <c r="BP177" s="22"/>
      <c r="BQ177" s="1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</row>
    <row r="178" spans="2:128" s="4" customFormat="1" ht="79.5" customHeight="1" thickBot="1" x14ac:dyDescent="0.4">
      <c r="B178" s="159" t="s">
        <v>285</v>
      </c>
      <c r="C178" s="160"/>
      <c r="D178" s="160"/>
      <c r="E178" s="161"/>
      <c r="F178" s="266" t="s">
        <v>331</v>
      </c>
      <c r="G178" s="266"/>
      <c r="H178" s="266"/>
      <c r="I178" s="266"/>
      <c r="J178" s="266"/>
      <c r="K178" s="266"/>
      <c r="L178" s="266"/>
      <c r="M178" s="266"/>
      <c r="N178" s="266"/>
      <c r="O178" s="266"/>
      <c r="P178" s="266"/>
      <c r="Q178" s="266"/>
      <c r="R178" s="266"/>
      <c r="S178" s="266"/>
      <c r="T178" s="266"/>
      <c r="U178" s="266"/>
      <c r="V178" s="266"/>
      <c r="W178" s="266"/>
      <c r="X178" s="266"/>
      <c r="Y178" s="266"/>
      <c r="Z178" s="266"/>
      <c r="AA178" s="266"/>
      <c r="AB178" s="266"/>
      <c r="AC178" s="266"/>
      <c r="AD178" s="266"/>
      <c r="AE178" s="266"/>
      <c r="AF178" s="266"/>
      <c r="AG178" s="266"/>
      <c r="AH178" s="266"/>
      <c r="AI178" s="266"/>
      <c r="AJ178" s="266"/>
      <c r="AK178" s="266"/>
      <c r="AL178" s="266"/>
      <c r="AM178" s="266"/>
      <c r="AN178" s="266"/>
      <c r="AO178" s="266"/>
      <c r="AP178" s="266"/>
      <c r="AQ178" s="266"/>
      <c r="AR178" s="266"/>
      <c r="AS178" s="266"/>
      <c r="AT178" s="266"/>
      <c r="AU178" s="266"/>
      <c r="AV178" s="266"/>
      <c r="AW178" s="266"/>
      <c r="AX178" s="266"/>
      <c r="AY178" s="266"/>
      <c r="AZ178" s="266"/>
      <c r="BA178" s="266"/>
      <c r="BB178" s="266"/>
      <c r="BC178" s="266"/>
      <c r="BD178" s="266"/>
      <c r="BE178" s="266"/>
      <c r="BF178" s="266"/>
      <c r="BG178" s="262" t="s">
        <v>174</v>
      </c>
      <c r="BH178" s="262"/>
      <c r="BI178" s="262"/>
      <c r="BJ178" s="263"/>
      <c r="BL178" s="11"/>
      <c r="BM178" s="11"/>
      <c r="BN178" s="11"/>
      <c r="BO178" s="11"/>
      <c r="BP178" s="22"/>
      <c r="BQ178" s="1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</row>
    <row r="179" spans="2:128" ht="23.25" customHeight="1" x14ac:dyDescent="0.35">
      <c r="B179" s="82"/>
      <c r="C179" s="82"/>
      <c r="D179" s="82"/>
      <c r="E179" s="82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  <c r="AC179" s="79"/>
      <c r="AD179" s="79"/>
      <c r="AE179" s="79"/>
      <c r="AF179" s="79"/>
      <c r="AG179" s="79"/>
      <c r="AH179" s="79"/>
      <c r="AI179" s="79"/>
      <c r="AJ179" s="79"/>
      <c r="AK179" s="79"/>
      <c r="AL179" s="79"/>
      <c r="AM179" s="79"/>
      <c r="AN179" s="79"/>
      <c r="AO179" s="79"/>
      <c r="AP179" s="79"/>
      <c r="AQ179" s="79"/>
      <c r="AR179" s="79"/>
      <c r="AS179" s="79"/>
      <c r="AT179" s="79"/>
      <c r="AU179" s="79"/>
      <c r="AV179" s="79"/>
      <c r="AW179" s="79"/>
      <c r="AX179" s="79"/>
      <c r="AY179" s="79"/>
      <c r="AZ179" s="79"/>
      <c r="BA179" s="79"/>
      <c r="BB179" s="79"/>
      <c r="BC179" s="79"/>
      <c r="BD179" s="79"/>
      <c r="BE179" s="79"/>
      <c r="BF179" s="79"/>
      <c r="BG179" s="81"/>
      <c r="BH179" s="81"/>
      <c r="BI179" s="81"/>
      <c r="BJ179" s="81"/>
      <c r="BL179" s="10"/>
      <c r="BM179" s="12"/>
      <c r="BN179" s="10"/>
      <c r="BO179" s="11"/>
      <c r="BP179" s="10"/>
      <c r="BQ179" s="11"/>
    </row>
    <row r="180" spans="2:128" ht="36" customHeight="1" x14ac:dyDescent="0.35">
      <c r="B180" s="187" t="s">
        <v>433</v>
      </c>
      <c r="C180" s="187"/>
      <c r="D180" s="187"/>
      <c r="E180" s="187"/>
      <c r="F180" s="187"/>
      <c r="G180" s="187"/>
      <c r="H180" s="187"/>
      <c r="I180" s="187"/>
      <c r="J180" s="187"/>
      <c r="K180" s="187"/>
      <c r="L180" s="187"/>
      <c r="M180" s="187"/>
      <c r="N180" s="187"/>
      <c r="O180" s="187"/>
      <c r="P180" s="187"/>
      <c r="Q180" s="187"/>
      <c r="R180" s="187"/>
      <c r="S180" s="187"/>
      <c r="T180" s="187"/>
      <c r="U180" s="187"/>
      <c r="V180" s="187"/>
      <c r="W180" s="187"/>
      <c r="X180" s="187"/>
      <c r="Y180" s="187"/>
      <c r="Z180" s="187"/>
      <c r="AA180" s="82"/>
      <c r="AB180" s="82"/>
      <c r="AC180" s="82"/>
      <c r="AD180" s="82"/>
      <c r="AE180" s="82"/>
      <c r="AF180" s="82"/>
      <c r="AG180" s="82"/>
      <c r="AH180" s="82"/>
      <c r="AI180" s="82"/>
      <c r="AJ180" s="82"/>
      <c r="AK180" s="82"/>
      <c r="AL180" s="82"/>
      <c r="AM180" s="82"/>
      <c r="AN180" s="187" t="s">
        <v>452</v>
      </c>
      <c r="AO180" s="187"/>
      <c r="AP180" s="187"/>
      <c r="AQ180" s="187"/>
      <c r="AR180" s="187"/>
      <c r="AS180" s="187"/>
      <c r="AT180" s="187"/>
      <c r="AU180" s="187"/>
      <c r="AV180" s="187"/>
      <c r="AW180" s="187"/>
      <c r="AX180" s="187"/>
      <c r="AY180" s="187"/>
      <c r="AZ180" s="187"/>
      <c r="BA180" s="187"/>
      <c r="BB180" s="187"/>
      <c r="BC180" s="187"/>
      <c r="BD180" s="187"/>
      <c r="BE180" s="187"/>
      <c r="BF180" s="187"/>
      <c r="BG180" s="187"/>
      <c r="BH180" s="82"/>
      <c r="BI180" s="82"/>
      <c r="BJ180" s="82"/>
      <c r="BL180" s="10"/>
      <c r="BM180" s="12"/>
      <c r="BN180" s="10"/>
      <c r="BO180" s="11"/>
      <c r="BP180" s="10"/>
      <c r="BQ180" s="11"/>
    </row>
    <row r="181" spans="2:128" ht="36" customHeight="1" x14ac:dyDescent="0.35">
      <c r="B181" s="187"/>
      <c r="C181" s="187"/>
      <c r="D181" s="187"/>
      <c r="E181" s="187"/>
      <c r="F181" s="187"/>
      <c r="G181" s="187"/>
      <c r="H181" s="187"/>
      <c r="I181" s="187"/>
      <c r="J181" s="187"/>
      <c r="K181" s="187"/>
      <c r="L181" s="187"/>
      <c r="M181" s="187"/>
      <c r="N181" s="187"/>
      <c r="O181" s="187"/>
      <c r="P181" s="187"/>
      <c r="Q181" s="187"/>
      <c r="R181" s="187"/>
      <c r="S181" s="187"/>
      <c r="T181" s="187"/>
      <c r="U181" s="187"/>
      <c r="V181" s="187"/>
      <c r="W181" s="187"/>
      <c r="X181" s="187"/>
      <c r="Y181" s="187"/>
      <c r="Z181" s="187"/>
      <c r="AA181" s="82"/>
      <c r="AB181" s="82"/>
      <c r="AC181" s="82"/>
      <c r="AD181" s="82"/>
      <c r="AE181" s="82"/>
      <c r="AF181" s="82"/>
      <c r="AG181" s="82"/>
      <c r="AH181" s="82"/>
      <c r="AI181" s="82"/>
      <c r="AJ181" s="82"/>
      <c r="AK181" s="82"/>
      <c r="AL181" s="82"/>
      <c r="AM181" s="82"/>
      <c r="AN181" s="187"/>
      <c r="AO181" s="187"/>
      <c r="AP181" s="187"/>
      <c r="AQ181" s="187"/>
      <c r="AR181" s="187"/>
      <c r="AS181" s="187"/>
      <c r="AT181" s="187"/>
      <c r="AU181" s="187"/>
      <c r="AV181" s="187"/>
      <c r="AW181" s="187"/>
      <c r="AX181" s="187"/>
      <c r="AY181" s="187"/>
      <c r="AZ181" s="187"/>
      <c r="BA181" s="187"/>
      <c r="BB181" s="187"/>
      <c r="BC181" s="187"/>
      <c r="BD181" s="187"/>
      <c r="BE181" s="187"/>
      <c r="BF181" s="187"/>
      <c r="BG181" s="187"/>
      <c r="BH181" s="82"/>
      <c r="BI181" s="82"/>
      <c r="BJ181" s="82"/>
      <c r="BL181" s="10"/>
      <c r="BM181" s="12"/>
      <c r="BN181" s="10"/>
      <c r="BO181" s="11"/>
      <c r="BP181" s="10"/>
      <c r="BQ181" s="11"/>
    </row>
    <row r="182" spans="2:128" ht="117" customHeight="1" x14ac:dyDescent="0.35">
      <c r="B182" s="187"/>
      <c r="C182" s="187"/>
      <c r="D182" s="187"/>
      <c r="E182" s="187"/>
      <c r="F182" s="187"/>
      <c r="G182" s="187"/>
      <c r="H182" s="187"/>
      <c r="I182" s="187"/>
      <c r="J182" s="187"/>
      <c r="K182" s="187"/>
      <c r="L182" s="187"/>
      <c r="M182" s="187"/>
      <c r="N182" s="187"/>
      <c r="O182" s="187"/>
      <c r="P182" s="187"/>
      <c r="Q182" s="187"/>
      <c r="R182" s="187"/>
      <c r="S182" s="187"/>
      <c r="T182" s="187"/>
      <c r="U182" s="187"/>
      <c r="V182" s="187"/>
      <c r="W182" s="187"/>
      <c r="X182" s="187"/>
      <c r="Y182" s="187"/>
      <c r="Z182" s="187"/>
      <c r="AA182" s="82"/>
      <c r="AB182" s="82"/>
      <c r="AC182" s="82"/>
      <c r="AD182" s="82"/>
      <c r="AE182" s="82"/>
      <c r="AF182" s="82"/>
      <c r="AG182" s="82"/>
      <c r="AH182" s="82"/>
      <c r="AI182" s="82"/>
      <c r="AJ182" s="82"/>
      <c r="AK182" s="82"/>
      <c r="AL182" s="82"/>
      <c r="AM182" s="82"/>
      <c r="AN182" s="187"/>
      <c r="AO182" s="187"/>
      <c r="AP182" s="187"/>
      <c r="AQ182" s="187"/>
      <c r="AR182" s="187"/>
      <c r="AS182" s="187"/>
      <c r="AT182" s="187"/>
      <c r="AU182" s="187"/>
      <c r="AV182" s="187"/>
      <c r="AW182" s="187"/>
      <c r="AX182" s="187"/>
      <c r="AY182" s="187"/>
      <c r="AZ182" s="187"/>
      <c r="BA182" s="187"/>
      <c r="BB182" s="187"/>
      <c r="BC182" s="187"/>
      <c r="BD182" s="187"/>
      <c r="BE182" s="187"/>
      <c r="BF182" s="187"/>
      <c r="BG182" s="187"/>
      <c r="BH182" s="82"/>
      <c r="BI182" s="82"/>
      <c r="BJ182" s="82"/>
      <c r="BL182" s="10"/>
      <c r="BM182" s="12"/>
      <c r="BN182" s="10"/>
      <c r="BO182" s="11"/>
      <c r="BP182" s="10"/>
      <c r="BQ182" s="11"/>
    </row>
    <row r="183" spans="2:128" ht="52.5" customHeight="1" thickBot="1" x14ac:dyDescent="0.4">
      <c r="B183" s="179" t="s">
        <v>494</v>
      </c>
      <c r="C183" s="179"/>
      <c r="D183" s="179"/>
      <c r="E183" s="179"/>
      <c r="F183" s="179"/>
      <c r="G183" s="179"/>
      <c r="H183" s="179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9"/>
      <c r="W183" s="179"/>
      <c r="X183" s="179"/>
      <c r="Y183" s="179"/>
      <c r="Z183" s="179"/>
      <c r="AA183" s="179"/>
      <c r="AB183" s="179"/>
      <c r="AC183" s="179"/>
      <c r="AD183" s="179"/>
      <c r="AE183" s="179"/>
      <c r="AF183" s="179"/>
      <c r="AG183" s="179"/>
      <c r="AH183" s="179"/>
      <c r="AI183" s="179"/>
      <c r="AJ183" s="179"/>
      <c r="AK183" s="179"/>
      <c r="AL183" s="179"/>
      <c r="AM183" s="179"/>
      <c r="AN183" s="179"/>
      <c r="AO183" s="179"/>
      <c r="AP183" s="179"/>
      <c r="AQ183" s="179"/>
      <c r="AR183" s="179"/>
      <c r="AS183" s="179"/>
      <c r="AT183" s="179"/>
      <c r="AU183" s="179"/>
      <c r="AV183" s="179"/>
      <c r="AW183" s="179"/>
      <c r="AX183" s="179"/>
      <c r="AY183" s="179"/>
      <c r="AZ183" s="179"/>
      <c r="BA183" s="179"/>
      <c r="BB183" s="179"/>
      <c r="BC183" s="179"/>
      <c r="BD183" s="179"/>
      <c r="BE183" s="179"/>
      <c r="BF183" s="179"/>
      <c r="BG183" s="179"/>
      <c r="BH183" s="179"/>
      <c r="BI183" s="82"/>
      <c r="BJ183" s="82"/>
      <c r="BL183" s="11"/>
      <c r="BM183" s="11"/>
      <c r="BN183" s="11"/>
      <c r="BO183" s="11"/>
      <c r="BP183" s="22"/>
      <c r="BQ183" s="11"/>
    </row>
    <row r="184" spans="2:128" ht="115.5" customHeight="1" thickBot="1" x14ac:dyDescent="0.4">
      <c r="B184" s="180" t="s">
        <v>107</v>
      </c>
      <c r="C184" s="181"/>
      <c r="D184" s="181"/>
      <c r="E184" s="182"/>
      <c r="F184" s="183" t="s">
        <v>108</v>
      </c>
      <c r="G184" s="184"/>
      <c r="H184" s="184"/>
      <c r="I184" s="184"/>
      <c r="J184" s="184"/>
      <c r="K184" s="184"/>
      <c r="L184" s="184"/>
      <c r="M184" s="184"/>
      <c r="N184" s="184"/>
      <c r="O184" s="184"/>
      <c r="P184" s="184"/>
      <c r="Q184" s="184"/>
      <c r="R184" s="184"/>
      <c r="S184" s="184"/>
      <c r="T184" s="184"/>
      <c r="U184" s="184"/>
      <c r="V184" s="184"/>
      <c r="W184" s="184"/>
      <c r="X184" s="184"/>
      <c r="Y184" s="184"/>
      <c r="Z184" s="184"/>
      <c r="AA184" s="184"/>
      <c r="AB184" s="184"/>
      <c r="AC184" s="184"/>
      <c r="AD184" s="184"/>
      <c r="AE184" s="184"/>
      <c r="AF184" s="184"/>
      <c r="AG184" s="184"/>
      <c r="AH184" s="184"/>
      <c r="AI184" s="184"/>
      <c r="AJ184" s="184"/>
      <c r="AK184" s="184"/>
      <c r="AL184" s="184"/>
      <c r="AM184" s="184"/>
      <c r="AN184" s="184"/>
      <c r="AO184" s="184"/>
      <c r="AP184" s="184"/>
      <c r="AQ184" s="184"/>
      <c r="AR184" s="184"/>
      <c r="AS184" s="184"/>
      <c r="AT184" s="184"/>
      <c r="AU184" s="184"/>
      <c r="AV184" s="184"/>
      <c r="AW184" s="184"/>
      <c r="AX184" s="184"/>
      <c r="AY184" s="184"/>
      <c r="AZ184" s="184"/>
      <c r="BA184" s="184"/>
      <c r="BB184" s="184"/>
      <c r="BC184" s="184"/>
      <c r="BD184" s="184"/>
      <c r="BE184" s="184"/>
      <c r="BF184" s="185"/>
      <c r="BG184" s="181" t="s">
        <v>408</v>
      </c>
      <c r="BH184" s="181"/>
      <c r="BI184" s="181"/>
      <c r="BJ184" s="186"/>
      <c r="BL184" s="11"/>
      <c r="BM184" s="11"/>
      <c r="BN184" s="11"/>
      <c r="BO184" s="11"/>
      <c r="BP184" s="22"/>
      <c r="BQ184" s="11"/>
    </row>
    <row r="185" spans="2:128" ht="70.5" customHeight="1" x14ac:dyDescent="0.35">
      <c r="B185" s="144" t="s">
        <v>290</v>
      </c>
      <c r="C185" s="145"/>
      <c r="D185" s="145"/>
      <c r="E185" s="146"/>
      <c r="F185" s="147" t="s">
        <v>330</v>
      </c>
      <c r="G185" s="147"/>
      <c r="H185" s="147"/>
      <c r="I185" s="147"/>
      <c r="J185" s="147"/>
      <c r="K185" s="147"/>
      <c r="L185" s="147"/>
      <c r="M185" s="147"/>
      <c r="N185" s="147"/>
      <c r="O185" s="147"/>
      <c r="P185" s="147"/>
      <c r="Q185" s="147"/>
      <c r="R185" s="147"/>
      <c r="S185" s="147"/>
      <c r="T185" s="147"/>
      <c r="U185" s="147"/>
      <c r="V185" s="147"/>
      <c r="W185" s="147"/>
      <c r="X185" s="147"/>
      <c r="Y185" s="147"/>
      <c r="Z185" s="147"/>
      <c r="AA185" s="147"/>
      <c r="AB185" s="147"/>
      <c r="AC185" s="147"/>
      <c r="AD185" s="147"/>
      <c r="AE185" s="147"/>
      <c r="AF185" s="147"/>
      <c r="AG185" s="147"/>
      <c r="AH185" s="147"/>
      <c r="AI185" s="147"/>
      <c r="AJ185" s="147"/>
      <c r="AK185" s="147"/>
      <c r="AL185" s="147"/>
      <c r="AM185" s="147"/>
      <c r="AN185" s="147"/>
      <c r="AO185" s="147"/>
      <c r="AP185" s="147"/>
      <c r="AQ185" s="147"/>
      <c r="AR185" s="147"/>
      <c r="AS185" s="147"/>
      <c r="AT185" s="147"/>
      <c r="AU185" s="147"/>
      <c r="AV185" s="147"/>
      <c r="AW185" s="147"/>
      <c r="AX185" s="147"/>
      <c r="AY185" s="147"/>
      <c r="AZ185" s="147"/>
      <c r="BA185" s="147"/>
      <c r="BB185" s="147"/>
      <c r="BC185" s="147"/>
      <c r="BD185" s="147"/>
      <c r="BE185" s="147"/>
      <c r="BF185" s="147"/>
      <c r="BG185" s="148" t="s">
        <v>315</v>
      </c>
      <c r="BH185" s="148"/>
      <c r="BI185" s="148"/>
      <c r="BJ185" s="149"/>
      <c r="BL185" s="11"/>
      <c r="BM185" s="11"/>
      <c r="BN185" s="11"/>
      <c r="BO185" s="11"/>
      <c r="BP185" s="22"/>
      <c r="BQ185" s="11"/>
    </row>
    <row r="186" spans="2:128" ht="66" customHeight="1" x14ac:dyDescent="0.35">
      <c r="B186" s="144" t="s">
        <v>291</v>
      </c>
      <c r="C186" s="145"/>
      <c r="D186" s="145"/>
      <c r="E186" s="146"/>
      <c r="F186" s="147" t="s">
        <v>451</v>
      </c>
      <c r="G186" s="147"/>
      <c r="H186" s="147"/>
      <c r="I186" s="147"/>
      <c r="J186" s="147"/>
      <c r="K186" s="147"/>
      <c r="L186" s="147"/>
      <c r="M186" s="147"/>
      <c r="N186" s="147"/>
      <c r="O186" s="147"/>
      <c r="P186" s="147"/>
      <c r="Q186" s="147"/>
      <c r="R186" s="147"/>
      <c r="S186" s="147"/>
      <c r="T186" s="147"/>
      <c r="U186" s="147"/>
      <c r="V186" s="147"/>
      <c r="W186" s="147"/>
      <c r="X186" s="147"/>
      <c r="Y186" s="147"/>
      <c r="Z186" s="147"/>
      <c r="AA186" s="147"/>
      <c r="AB186" s="147"/>
      <c r="AC186" s="147"/>
      <c r="AD186" s="147"/>
      <c r="AE186" s="147"/>
      <c r="AF186" s="147"/>
      <c r="AG186" s="147"/>
      <c r="AH186" s="147"/>
      <c r="AI186" s="147"/>
      <c r="AJ186" s="147"/>
      <c r="AK186" s="147"/>
      <c r="AL186" s="147"/>
      <c r="AM186" s="147"/>
      <c r="AN186" s="147"/>
      <c r="AO186" s="147"/>
      <c r="AP186" s="147"/>
      <c r="AQ186" s="147"/>
      <c r="AR186" s="147"/>
      <c r="AS186" s="147"/>
      <c r="AT186" s="147"/>
      <c r="AU186" s="147"/>
      <c r="AV186" s="147"/>
      <c r="AW186" s="147"/>
      <c r="AX186" s="147"/>
      <c r="AY186" s="147"/>
      <c r="AZ186" s="147"/>
      <c r="BA186" s="147"/>
      <c r="BB186" s="147"/>
      <c r="BC186" s="147"/>
      <c r="BD186" s="147"/>
      <c r="BE186" s="147"/>
      <c r="BF186" s="147"/>
      <c r="BG186" s="150" t="s">
        <v>316</v>
      </c>
      <c r="BH186" s="150"/>
      <c r="BI186" s="150"/>
      <c r="BJ186" s="151"/>
      <c r="BL186" s="11"/>
      <c r="BM186" s="11"/>
      <c r="BN186" s="11"/>
      <c r="BO186" s="11"/>
      <c r="BP186" s="22"/>
      <c r="BQ186" s="11"/>
    </row>
    <row r="187" spans="2:128" s="4" customFormat="1" ht="48.75" customHeight="1" x14ac:dyDescent="0.35">
      <c r="B187" s="177" t="s">
        <v>292</v>
      </c>
      <c r="C187" s="264"/>
      <c r="D187" s="264"/>
      <c r="E187" s="265"/>
      <c r="F187" s="269" t="s">
        <v>374</v>
      </c>
      <c r="G187" s="269"/>
      <c r="H187" s="269"/>
      <c r="I187" s="269"/>
      <c r="J187" s="269"/>
      <c r="K187" s="269"/>
      <c r="L187" s="269"/>
      <c r="M187" s="269"/>
      <c r="N187" s="269"/>
      <c r="O187" s="269"/>
      <c r="P187" s="269"/>
      <c r="Q187" s="269"/>
      <c r="R187" s="269"/>
      <c r="S187" s="269"/>
      <c r="T187" s="269"/>
      <c r="U187" s="269"/>
      <c r="V187" s="269"/>
      <c r="W187" s="269"/>
      <c r="X187" s="269"/>
      <c r="Y187" s="269"/>
      <c r="Z187" s="269"/>
      <c r="AA187" s="269"/>
      <c r="AB187" s="269"/>
      <c r="AC187" s="269"/>
      <c r="AD187" s="269"/>
      <c r="AE187" s="269"/>
      <c r="AF187" s="269"/>
      <c r="AG187" s="269"/>
      <c r="AH187" s="269"/>
      <c r="AI187" s="269"/>
      <c r="AJ187" s="269"/>
      <c r="AK187" s="269"/>
      <c r="AL187" s="269"/>
      <c r="AM187" s="269"/>
      <c r="AN187" s="269"/>
      <c r="AO187" s="269"/>
      <c r="AP187" s="269"/>
      <c r="AQ187" s="269"/>
      <c r="AR187" s="269"/>
      <c r="AS187" s="269"/>
      <c r="AT187" s="269"/>
      <c r="AU187" s="269"/>
      <c r="AV187" s="269"/>
      <c r="AW187" s="269"/>
      <c r="AX187" s="269"/>
      <c r="AY187" s="269"/>
      <c r="AZ187" s="269"/>
      <c r="BA187" s="269"/>
      <c r="BB187" s="269"/>
      <c r="BC187" s="269"/>
      <c r="BD187" s="269"/>
      <c r="BE187" s="269"/>
      <c r="BF187" s="269"/>
      <c r="BG187" s="270" t="s">
        <v>375</v>
      </c>
      <c r="BH187" s="270"/>
      <c r="BI187" s="270"/>
      <c r="BJ187" s="271"/>
      <c r="BL187" s="11"/>
      <c r="BM187" s="11"/>
      <c r="BN187" s="11"/>
      <c r="BO187" s="11"/>
      <c r="BP187" s="22"/>
      <c r="BQ187" s="1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</row>
    <row r="188" spans="2:128" s="4" customFormat="1" ht="68.25" customHeight="1" x14ac:dyDescent="0.35">
      <c r="B188" s="144" t="s">
        <v>293</v>
      </c>
      <c r="C188" s="145"/>
      <c r="D188" s="145"/>
      <c r="E188" s="146"/>
      <c r="F188" s="147" t="s">
        <v>332</v>
      </c>
      <c r="G188" s="147"/>
      <c r="H188" s="147"/>
      <c r="I188" s="147"/>
      <c r="J188" s="147"/>
      <c r="K188" s="147"/>
      <c r="L188" s="147"/>
      <c r="M188" s="147"/>
      <c r="N188" s="147"/>
      <c r="O188" s="147"/>
      <c r="P188" s="147"/>
      <c r="Q188" s="147"/>
      <c r="R188" s="147"/>
      <c r="S188" s="147"/>
      <c r="T188" s="147"/>
      <c r="U188" s="147"/>
      <c r="V188" s="147"/>
      <c r="W188" s="147"/>
      <c r="X188" s="147"/>
      <c r="Y188" s="147"/>
      <c r="Z188" s="147"/>
      <c r="AA188" s="147"/>
      <c r="AB188" s="147"/>
      <c r="AC188" s="147"/>
      <c r="AD188" s="147"/>
      <c r="AE188" s="147"/>
      <c r="AF188" s="147"/>
      <c r="AG188" s="147"/>
      <c r="AH188" s="147"/>
      <c r="AI188" s="147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7"/>
      <c r="AY188" s="147"/>
      <c r="AZ188" s="147"/>
      <c r="BA188" s="147"/>
      <c r="BB188" s="147"/>
      <c r="BC188" s="147"/>
      <c r="BD188" s="147"/>
      <c r="BE188" s="147"/>
      <c r="BF188" s="147"/>
      <c r="BG188" s="150" t="s">
        <v>376</v>
      </c>
      <c r="BH188" s="150"/>
      <c r="BI188" s="150"/>
      <c r="BJ188" s="151"/>
      <c r="BL188" s="11"/>
      <c r="BM188" s="11"/>
      <c r="BN188" s="11"/>
      <c r="BO188" s="11"/>
      <c r="BP188" s="22"/>
      <c r="BQ188" s="1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</row>
    <row r="189" spans="2:128" s="4" customFormat="1" ht="51" customHeight="1" x14ac:dyDescent="0.35">
      <c r="B189" s="177" t="s">
        <v>294</v>
      </c>
      <c r="C189" s="264"/>
      <c r="D189" s="264"/>
      <c r="E189" s="265"/>
      <c r="F189" s="269" t="s">
        <v>411</v>
      </c>
      <c r="G189" s="269"/>
      <c r="H189" s="269"/>
      <c r="I189" s="269"/>
      <c r="J189" s="269"/>
      <c r="K189" s="269"/>
      <c r="L189" s="269"/>
      <c r="M189" s="269"/>
      <c r="N189" s="269"/>
      <c r="O189" s="269"/>
      <c r="P189" s="269"/>
      <c r="Q189" s="269"/>
      <c r="R189" s="269"/>
      <c r="S189" s="269"/>
      <c r="T189" s="269"/>
      <c r="U189" s="269"/>
      <c r="V189" s="269"/>
      <c r="W189" s="269"/>
      <c r="X189" s="269"/>
      <c r="Y189" s="269"/>
      <c r="Z189" s="269"/>
      <c r="AA189" s="269"/>
      <c r="AB189" s="269"/>
      <c r="AC189" s="269"/>
      <c r="AD189" s="269"/>
      <c r="AE189" s="269"/>
      <c r="AF189" s="269"/>
      <c r="AG189" s="269"/>
      <c r="AH189" s="269"/>
      <c r="AI189" s="269"/>
      <c r="AJ189" s="269"/>
      <c r="AK189" s="269"/>
      <c r="AL189" s="269"/>
      <c r="AM189" s="269"/>
      <c r="AN189" s="269"/>
      <c r="AO189" s="269"/>
      <c r="AP189" s="269"/>
      <c r="AQ189" s="269"/>
      <c r="AR189" s="269"/>
      <c r="AS189" s="269"/>
      <c r="AT189" s="269"/>
      <c r="AU189" s="269"/>
      <c r="AV189" s="269"/>
      <c r="AW189" s="269"/>
      <c r="AX189" s="269"/>
      <c r="AY189" s="269"/>
      <c r="AZ189" s="269"/>
      <c r="BA189" s="269"/>
      <c r="BB189" s="269"/>
      <c r="BC189" s="269"/>
      <c r="BD189" s="269"/>
      <c r="BE189" s="269"/>
      <c r="BF189" s="269"/>
      <c r="BG189" s="270" t="s">
        <v>377</v>
      </c>
      <c r="BH189" s="270"/>
      <c r="BI189" s="270"/>
      <c r="BJ189" s="271"/>
      <c r="BL189" s="11"/>
      <c r="BM189" s="11"/>
      <c r="BN189" s="11"/>
      <c r="BO189" s="11"/>
      <c r="BP189" s="22"/>
      <c r="BQ189" s="1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</row>
    <row r="190" spans="2:128" s="4" customFormat="1" ht="46.5" customHeight="1" x14ac:dyDescent="0.35">
      <c r="B190" s="144" t="s">
        <v>295</v>
      </c>
      <c r="C190" s="145"/>
      <c r="D190" s="145"/>
      <c r="E190" s="146"/>
      <c r="F190" s="147" t="s">
        <v>403</v>
      </c>
      <c r="G190" s="147"/>
      <c r="H190" s="147"/>
      <c r="I190" s="147"/>
      <c r="J190" s="147"/>
      <c r="K190" s="147"/>
      <c r="L190" s="147"/>
      <c r="M190" s="147"/>
      <c r="N190" s="147"/>
      <c r="O190" s="147"/>
      <c r="P190" s="147"/>
      <c r="Q190" s="147"/>
      <c r="R190" s="147"/>
      <c r="S190" s="147"/>
      <c r="T190" s="147"/>
      <c r="U190" s="147"/>
      <c r="V190" s="147"/>
      <c r="W190" s="147"/>
      <c r="X190" s="147"/>
      <c r="Y190" s="147"/>
      <c r="Z190" s="147"/>
      <c r="AA190" s="147"/>
      <c r="AB190" s="147"/>
      <c r="AC190" s="147"/>
      <c r="AD190" s="147"/>
      <c r="AE190" s="147"/>
      <c r="AF190" s="147"/>
      <c r="AG190" s="147"/>
      <c r="AH190" s="147"/>
      <c r="AI190" s="147"/>
      <c r="AJ190" s="147"/>
      <c r="AK190" s="147"/>
      <c r="AL190" s="147"/>
      <c r="AM190" s="147"/>
      <c r="AN190" s="147"/>
      <c r="AO190" s="147"/>
      <c r="AP190" s="147"/>
      <c r="AQ190" s="147"/>
      <c r="AR190" s="147"/>
      <c r="AS190" s="147"/>
      <c r="AT190" s="147"/>
      <c r="AU190" s="147"/>
      <c r="AV190" s="147"/>
      <c r="AW190" s="147"/>
      <c r="AX190" s="147"/>
      <c r="AY190" s="147"/>
      <c r="AZ190" s="147"/>
      <c r="BA190" s="147"/>
      <c r="BB190" s="147"/>
      <c r="BC190" s="147"/>
      <c r="BD190" s="147"/>
      <c r="BE190" s="147"/>
      <c r="BF190" s="147"/>
      <c r="BG190" s="148" t="s">
        <v>317</v>
      </c>
      <c r="BH190" s="148"/>
      <c r="BI190" s="148"/>
      <c r="BJ190" s="149"/>
      <c r="BL190" s="11"/>
      <c r="BM190" s="11"/>
      <c r="BN190" s="11"/>
      <c r="BO190" s="11"/>
      <c r="BP190" s="22"/>
      <c r="BQ190" s="1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</row>
    <row r="191" spans="2:128" s="4" customFormat="1" ht="59.25" customHeight="1" x14ac:dyDescent="0.35">
      <c r="B191" s="144" t="s">
        <v>296</v>
      </c>
      <c r="C191" s="145"/>
      <c r="D191" s="145"/>
      <c r="E191" s="146"/>
      <c r="F191" s="147" t="s">
        <v>404</v>
      </c>
      <c r="G191" s="147"/>
      <c r="H191" s="147"/>
      <c r="I191" s="147"/>
      <c r="J191" s="147"/>
      <c r="K191" s="147"/>
      <c r="L191" s="147"/>
      <c r="M191" s="147"/>
      <c r="N191" s="147"/>
      <c r="O191" s="147"/>
      <c r="P191" s="147"/>
      <c r="Q191" s="147"/>
      <c r="R191" s="147"/>
      <c r="S191" s="147"/>
      <c r="T191" s="147"/>
      <c r="U191" s="147"/>
      <c r="V191" s="147"/>
      <c r="W191" s="147"/>
      <c r="X191" s="147"/>
      <c r="Y191" s="147"/>
      <c r="Z191" s="147"/>
      <c r="AA191" s="147"/>
      <c r="AB191" s="147"/>
      <c r="AC191" s="147"/>
      <c r="AD191" s="147"/>
      <c r="AE191" s="147"/>
      <c r="AF191" s="147"/>
      <c r="AG191" s="147"/>
      <c r="AH191" s="147"/>
      <c r="AI191" s="147"/>
      <c r="AJ191" s="147"/>
      <c r="AK191" s="147"/>
      <c r="AL191" s="147"/>
      <c r="AM191" s="147"/>
      <c r="AN191" s="147"/>
      <c r="AO191" s="147"/>
      <c r="AP191" s="147"/>
      <c r="AQ191" s="147"/>
      <c r="AR191" s="147"/>
      <c r="AS191" s="147"/>
      <c r="AT191" s="147"/>
      <c r="AU191" s="147"/>
      <c r="AV191" s="147"/>
      <c r="AW191" s="147"/>
      <c r="AX191" s="147"/>
      <c r="AY191" s="147"/>
      <c r="AZ191" s="147"/>
      <c r="BA191" s="147"/>
      <c r="BB191" s="147"/>
      <c r="BC191" s="147"/>
      <c r="BD191" s="147"/>
      <c r="BE191" s="147"/>
      <c r="BF191" s="147"/>
      <c r="BG191" s="148" t="s">
        <v>318</v>
      </c>
      <c r="BH191" s="148"/>
      <c r="BI191" s="148"/>
      <c r="BJ191" s="149"/>
      <c r="BL191" s="11"/>
      <c r="BM191" s="11"/>
      <c r="BN191" s="11"/>
      <c r="BO191" s="11"/>
      <c r="BP191" s="22"/>
      <c r="BQ191" s="1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</row>
    <row r="192" spans="2:128" s="4" customFormat="1" ht="77.25" customHeight="1" x14ac:dyDescent="0.35">
      <c r="B192" s="144" t="s">
        <v>297</v>
      </c>
      <c r="C192" s="145"/>
      <c r="D192" s="145"/>
      <c r="E192" s="146"/>
      <c r="F192" s="147" t="s">
        <v>382</v>
      </c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7"/>
      <c r="R192" s="147"/>
      <c r="S192" s="147"/>
      <c r="T192" s="147"/>
      <c r="U192" s="147"/>
      <c r="V192" s="147"/>
      <c r="W192" s="147"/>
      <c r="X192" s="147"/>
      <c r="Y192" s="147"/>
      <c r="Z192" s="147"/>
      <c r="AA192" s="147"/>
      <c r="AB192" s="147"/>
      <c r="AC192" s="147"/>
      <c r="AD192" s="147"/>
      <c r="AE192" s="147"/>
      <c r="AF192" s="147"/>
      <c r="AG192" s="147"/>
      <c r="AH192" s="147"/>
      <c r="AI192" s="147"/>
      <c r="AJ192" s="147"/>
      <c r="AK192" s="147"/>
      <c r="AL192" s="147"/>
      <c r="AM192" s="147"/>
      <c r="AN192" s="147"/>
      <c r="AO192" s="147"/>
      <c r="AP192" s="147"/>
      <c r="AQ192" s="147"/>
      <c r="AR192" s="147"/>
      <c r="AS192" s="147"/>
      <c r="AT192" s="147"/>
      <c r="AU192" s="147"/>
      <c r="AV192" s="147"/>
      <c r="AW192" s="147"/>
      <c r="AX192" s="147"/>
      <c r="AY192" s="147"/>
      <c r="AZ192" s="147"/>
      <c r="BA192" s="147"/>
      <c r="BB192" s="147"/>
      <c r="BC192" s="147"/>
      <c r="BD192" s="147"/>
      <c r="BE192" s="147"/>
      <c r="BF192" s="147"/>
      <c r="BG192" s="150" t="s">
        <v>198</v>
      </c>
      <c r="BH192" s="150"/>
      <c r="BI192" s="150"/>
      <c r="BJ192" s="151"/>
      <c r="BL192" s="11"/>
      <c r="BM192" s="11"/>
      <c r="BN192" s="11"/>
      <c r="BO192" s="11"/>
      <c r="BP192" s="22"/>
      <c r="BQ192" s="1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</row>
    <row r="193" spans="2:128" s="4" customFormat="1" ht="72" customHeight="1" x14ac:dyDescent="0.35">
      <c r="B193" s="144" t="s">
        <v>298</v>
      </c>
      <c r="C193" s="145"/>
      <c r="D193" s="145"/>
      <c r="E193" s="146"/>
      <c r="F193" s="147" t="s">
        <v>383</v>
      </c>
      <c r="G193" s="147"/>
      <c r="H193" s="147"/>
      <c r="I193" s="147"/>
      <c r="J193" s="147"/>
      <c r="K193" s="147"/>
      <c r="L193" s="147"/>
      <c r="M193" s="147"/>
      <c r="N193" s="147"/>
      <c r="O193" s="147"/>
      <c r="P193" s="147"/>
      <c r="Q193" s="147"/>
      <c r="R193" s="147"/>
      <c r="S193" s="147"/>
      <c r="T193" s="147"/>
      <c r="U193" s="147"/>
      <c r="V193" s="147"/>
      <c r="W193" s="147"/>
      <c r="X193" s="147"/>
      <c r="Y193" s="147"/>
      <c r="Z193" s="147"/>
      <c r="AA193" s="147"/>
      <c r="AB193" s="147"/>
      <c r="AC193" s="147"/>
      <c r="AD193" s="147"/>
      <c r="AE193" s="147"/>
      <c r="AF193" s="147"/>
      <c r="AG193" s="147"/>
      <c r="AH193" s="147"/>
      <c r="AI193" s="147"/>
      <c r="AJ193" s="147"/>
      <c r="AK193" s="147"/>
      <c r="AL193" s="147"/>
      <c r="AM193" s="147"/>
      <c r="AN193" s="147"/>
      <c r="AO193" s="147"/>
      <c r="AP193" s="147"/>
      <c r="AQ193" s="147"/>
      <c r="AR193" s="147"/>
      <c r="AS193" s="147"/>
      <c r="AT193" s="147"/>
      <c r="AU193" s="147"/>
      <c r="AV193" s="147"/>
      <c r="AW193" s="147"/>
      <c r="AX193" s="147"/>
      <c r="AY193" s="147"/>
      <c r="AZ193" s="147"/>
      <c r="BA193" s="147"/>
      <c r="BB193" s="147"/>
      <c r="BC193" s="147"/>
      <c r="BD193" s="147"/>
      <c r="BE193" s="147"/>
      <c r="BF193" s="147"/>
      <c r="BG193" s="267" t="s">
        <v>199</v>
      </c>
      <c r="BH193" s="267"/>
      <c r="BI193" s="267"/>
      <c r="BJ193" s="268"/>
      <c r="BL193" s="11"/>
      <c r="BM193" s="11"/>
      <c r="BN193" s="11"/>
      <c r="BO193" s="11"/>
      <c r="BP193" s="22"/>
      <c r="BQ193" s="1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</row>
    <row r="194" spans="2:128" s="4" customFormat="1" ht="40.5" customHeight="1" x14ac:dyDescent="0.35">
      <c r="B194" s="144" t="s">
        <v>299</v>
      </c>
      <c r="C194" s="145"/>
      <c r="D194" s="145"/>
      <c r="E194" s="146"/>
      <c r="F194" s="147" t="s">
        <v>333</v>
      </c>
      <c r="G194" s="147"/>
      <c r="H194" s="147"/>
      <c r="I194" s="147"/>
      <c r="J194" s="147"/>
      <c r="K194" s="147"/>
      <c r="L194" s="147"/>
      <c r="M194" s="147"/>
      <c r="N194" s="147"/>
      <c r="O194" s="147"/>
      <c r="P194" s="147"/>
      <c r="Q194" s="147"/>
      <c r="R194" s="147"/>
      <c r="S194" s="147"/>
      <c r="T194" s="147"/>
      <c r="U194" s="147"/>
      <c r="V194" s="147"/>
      <c r="W194" s="147"/>
      <c r="X194" s="147"/>
      <c r="Y194" s="147"/>
      <c r="Z194" s="147"/>
      <c r="AA194" s="147"/>
      <c r="AB194" s="147"/>
      <c r="AC194" s="147"/>
      <c r="AD194" s="147"/>
      <c r="AE194" s="147"/>
      <c r="AF194" s="147"/>
      <c r="AG194" s="147"/>
      <c r="AH194" s="147"/>
      <c r="AI194" s="147"/>
      <c r="AJ194" s="147"/>
      <c r="AK194" s="147"/>
      <c r="AL194" s="147"/>
      <c r="AM194" s="147"/>
      <c r="AN194" s="147"/>
      <c r="AO194" s="147"/>
      <c r="AP194" s="147"/>
      <c r="AQ194" s="147"/>
      <c r="AR194" s="147"/>
      <c r="AS194" s="147"/>
      <c r="AT194" s="147"/>
      <c r="AU194" s="147"/>
      <c r="AV194" s="147"/>
      <c r="AW194" s="147"/>
      <c r="AX194" s="147"/>
      <c r="AY194" s="147"/>
      <c r="AZ194" s="147"/>
      <c r="BA194" s="147"/>
      <c r="BB194" s="147"/>
      <c r="BC194" s="147"/>
      <c r="BD194" s="147"/>
      <c r="BE194" s="147"/>
      <c r="BF194" s="147"/>
      <c r="BG194" s="150" t="s">
        <v>200</v>
      </c>
      <c r="BH194" s="150"/>
      <c r="BI194" s="150"/>
      <c r="BJ194" s="151"/>
      <c r="BL194" s="11"/>
      <c r="BM194" s="11"/>
      <c r="BN194" s="11"/>
      <c r="BO194" s="11"/>
      <c r="BP194" s="22"/>
      <c r="BQ194" s="1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</row>
    <row r="195" spans="2:128" s="4" customFormat="1" ht="42" customHeight="1" x14ac:dyDescent="0.35">
      <c r="B195" s="144" t="s">
        <v>300</v>
      </c>
      <c r="C195" s="145"/>
      <c r="D195" s="145"/>
      <c r="E195" s="146"/>
      <c r="F195" s="147" t="s">
        <v>405</v>
      </c>
      <c r="G195" s="147"/>
      <c r="H195" s="147"/>
      <c r="I195" s="147"/>
      <c r="J195" s="147"/>
      <c r="K195" s="147"/>
      <c r="L195" s="147"/>
      <c r="M195" s="147"/>
      <c r="N195" s="147"/>
      <c r="O195" s="147"/>
      <c r="P195" s="147"/>
      <c r="Q195" s="147"/>
      <c r="R195" s="147"/>
      <c r="S195" s="147"/>
      <c r="T195" s="147"/>
      <c r="U195" s="147"/>
      <c r="V195" s="147"/>
      <c r="W195" s="147"/>
      <c r="X195" s="147"/>
      <c r="Y195" s="147"/>
      <c r="Z195" s="147"/>
      <c r="AA195" s="147"/>
      <c r="AB195" s="147"/>
      <c r="AC195" s="147"/>
      <c r="AD195" s="147"/>
      <c r="AE195" s="147"/>
      <c r="AF195" s="147"/>
      <c r="AG195" s="147"/>
      <c r="AH195" s="147"/>
      <c r="AI195" s="147"/>
      <c r="AJ195" s="147"/>
      <c r="AK195" s="147"/>
      <c r="AL195" s="147"/>
      <c r="AM195" s="147"/>
      <c r="AN195" s="147"/>
      <c r="AO195" s="147"/>
      <c r="AP195" s="147"/>
      <c r="AQ195" s="147"/>
      <c r="AR195" s="147"/>
      <c r="AS195" s="147"/>
      <c r="AT195" s="147"/>
      <c r="AU195" s="147"/>
      <c r="AV195" s="147"/>
      <c r="AW195" s="147"/>
      <c r="AX195" s="147"/>
      <c r="AY195" s="147"/>
      <c r="AZ195" s="147"/>
      <c r="BA195" s="147"/>
      <c r="BB195" s="147"/>
      <c r="BC195" s="147"/>
      <c r="BD195" s="147"/>
      <c r="BE195" s="147"/>
      <c r="BF195" s="147"/>
      <c r="BG195" s="150" t="s">
        <v>200</v>
      </c>
      <c r="BH195" s="150"/>
      <c r="BI195" s="150"/>
      <c r="BJ195" s="151"/>
      <c r="BL195" s="11"/>
      <c r="BM195" s="11"/>
      <c r="BN195" s="11"/>
      <c r="BO195" s="11"/>
      <c r="BP195" s="22"/>
      <c r="BQ195" s="1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</row>
    <row r="196" spans="2:128" s="4" customFormat="1" ht="72" customHeight="1" x14ac:dyDescent="0.35">
      <c r="B196" s="177" t="s">
        <v>301</v>
      </c>
      <c r="C196" s="264"/>
      <c r="D196" s="264"/>
      <c r="E196" s="265"/>
      <c r="F196" s="162" t="s">
        <v>396</v>
      </c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  <c r="V196" s="163"/>
      <c r="W196" s="163"/>
      <c r="X196" s="163"/>
      <c r="Y196" s="163"/>
      <c r="Z196" s="163"/>
      <c r="AA196" s="163"/>
      <c r="AB196" s="163"/>
      <c r="AC196" s="163"/>
      <c r="AD196" s="163"/>
      <c r="AE196" s="163"/>
      <c r="AF196" s="163"/>
      <c r="AG196" s="163"/>
      <c r="AH196" s="163"/>
      <c r="AI196" s="163"/>
      <c r="AJ196" s="163"/>
      <c r="AK196" s="163"/>
      <c r="AL196" s="163"/>
      <c r="AM196" s="163"/>
      <c r="AN196" s="163"/>
      <c r="AO196" s="163"/>
      <c r="AP196" s="163"/>
      <c r="AQ196" s="163"/>
      <c r="AR196" s="163"/>
      <c r="AS196" s="163"/>
      <c r="AT196" s="163"/>
      <c r="AU196" s="163"/>
      <c r="AV196" s="163"/>
      <c r="AW196" s="163"/>
      <c r="AX196" s="163"/>
      <c r="AY196" s="163"/>
      <c r="AZ196" s="163"/>
      <c r="BA196" s="163"/>
      <c r="BB196" s="163"/>
      <c r="BC196" s="163"/>
      <c r="BD196" s="163"/>
      <c r="BE196" s="163"/>
      <c r="BF196" s="164"/>
      <c r="BG196" s="150" t="s">
        <v>378</v>
      </c>
      <c r="BH196" s="150"/>
      <c r="BI196" s="150"/>
      <c r="BJ196" s="151"/>
      <c r="BL196" s="11"/>
      <c r="BM196" s="11"/>
      <c r="BN196" s="11"/>
      <c r="BO196" s="11"/>
      <c r="BP196" s="22"/>
      <c r="BQ196" s="1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</row>
    <row r="197" spans="2:128" s="4" customFormat="1" ht="69.75" customHeight="1" x14ac:dyDescent="0.35">
      <c r="B197" s="144" t="s">
        <v>302</v>
      </c>
      <c r="C197" s="145"/>
      <c r="D197" s="145"/>
      <c r="E197" s="146"/>
      <c r="F197" s="147" t="s">
        <v>336</v>
      </c>
      <c r="G197" s="147"/>
      <c r="H197" s="147"/>
      <c r="I197" s="147"/>
      <c r="J197" s="147"/>
      <c r="K197" s="147"/>
      <c r="L197" s="147"/>
      <c r="M197" s="147"/>
      <c r="N197" s="147"/>
      <c r="O197" s="147"/>
      <c r="P197" s="147"/>
      <c r="Q197" s="147"/>
      <c r="R197" s="147"/>
      <c r="S197" s="147"/>
      <c r="T197" s="147"/>
      <c r="U197" s="147"/>
      <c r="V197" s="147"/>
      <c r="W197" s="147"/>
      <c r="X197" s="147"/>
      <c r="Y197" s="147"/>
      <c r="Z197" s="147"/>
      <c r="AA197" s="147"/>
      <c r="AB197" s="147"/>
      <c r="AC197" s="147"/>
      <c r="AD197" s="147"/>
      <c r="AE197" s="147"/>
      <c r="AF197" s="147"/>
      <c r="AG197" s="147"/>
      <c r="AH197" s="147"/>
      <c r="AI197" s="147"/>
      <c r="AJ197" s="147"/>
      <c r="AK197" s="147"/>
      <c r="AL197" s="147"/>
      <c r="AM197" s="147"/>
      <c r="AN197" s="147"/>
      <c r="AO197" s="147"/>
      <c r="AP197" s="147"/>
      <c r="AQ197" s="147"/>
      <c r="AR197" s="147"/>
      <c r="AS197" s="147"/>
      <c r="AT197" s="147"/>
      <c r="AU197" s="147"/>
      <c r="AV197" s="147"/>
      <c r="AW197" s="147"/>
      <c r="AX197" s="147"/>
      <c r="AY197" s="147"/>
      <c r="AZ197" s="147"/>
      <c r="BA197" s="147"/>
      <c r="BB197" s="147"/>
      <c r="BC197" s="147"/>
      <c r="BD197" s="147"/>
      <c r="BE197" s="147"/>
      <c r="BF197" s="147"/>
      <c r="BG197" s="150" t="s">
        <v>378</v>
      </c>
      <c r="BH197" s="150"/>
      <c r="BI197" s="150"/>
      <c r="BJ197" s="151"/>
      <c r="BL197" s="11"/>
      <c r="BM197" s="11"/>
      <c r="BN197" s="11"/>
      <c r="BO197" s="11"/>
      <c r="BP197" s="22"/>
      <c r="BQ197" s="1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</row>
    <row r="198" spans="2:128" s="4" customFormat="1" ht="52.5" customHeight="1" x14ac:dyDescent="0.35">
      <c r="B198" s="144" t="s">
        <v>303</v>
      </c>
      <c r="C198" s="145"/>
      <c r="D198" s="145"/>
      <c r="E198" s="146"/>
      <c r="F198" s="147" t="s">
        <v>372</v>
      </c>
      <c r="G198" s="147"/>
      <c r="H198" s="147"/>
      <c r="I198" s="147"/>
      <c r="J198" s="147"/>
      <c r="K198" s="147"/>
      <c r="L198" s="147"/>
      <c r="M198" s="147"/>
      <c r="N198" s="147"/>
      <c r="O198" s="147"/>
      <c r="P198" s="147"/>
      <c r="Q198" s="147"/>
      <c r="R198" s="147"/>
      <c r="S198" s="147"/>
      <c r="T198" s="147"/>
      <c r="U198" s="147"/>
      <c r="V198" s="147"/>
      <c r="W198" s="147"/>
      <c r="X198" s="147"/>
      <c r="Y198" s="147"/>
      <c r="Z198" s="147"/>
      <c r="AA198" s="147"/>
      <c r="AB198" s="147"/>
      <c r="AC198" s="147"/>
      <c r="AD198" s="147"/>
      <c r="AE198" s="147"/>
      <c r="AF198" s="147"/>
      <c r="AG198" s="147"/>
      <c r="AH198" s="147"/>
      <c r="AI198" s="147"/>
      <c r="AJ198" s="147"/>
      <c r="AK198" s="147"/>
      <c r="AL198" s="147"/>
      <c r="AM198" s="147"/>
      <c r="AN198" s="147"/>
      <c r="AO198" s="147"/>
      <c r="AP198" s="147"/>
      <c r="AQ198" s="147"/>
      <c r="AR198" s="147"/>
      <c r="AS198" s="147"/>
      <c r="AT198" s="147"/>
      <c r="AU198" s="147"/>
      <c r="AV198" s="147"/>
      <c r="AW198" s="147"/>
      <c r="AX198" s="147"/>
      <c r="AY198" s="147"/>
      <c r="AZ198" s="147"/>
      <c r="BA198" s="147"/>
      <c r="BB198" s="147"/>
      <c r="BC198" s="147"/>
      <c r="BD198" s="147"/>
      <c r="BE198" s="147"/>
      <c r="BF198" s="147"/>
      <c r="BG198" s="150" t="s">
        <v>379</v>
      </c>
      <c r="BH198" s="150"/>
      <c r="BI198" s="150"/>
      <c r="BJ198" s="151"/>
      <c r="BL198" s="11"/>
      <c r="BM198" s="11"/>
      <c r="BN198" s="11"/>
      <c r="BO198" s="11"/>
      <c r="BP198" s="22"/>
      <c r="BQ198" s="1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</row>
    <row r="199" spans="2:128" s="4" customFormat="1" ht="73.5" customHeight="1" x14ac:dyDescent="0.35">
      <c r="B199" s="144" t="s">
        <v>304</v>
      </c>
      <c r="C199" s="145"/>
      <c r="D199" s="145"/>
      <c r="E199" s="146"/>
      <c r="F199" s="147" t="s">
        <v>400</v>
      </c>
      <c r="G199" s="147"/>
      <c r="H199" s="147"/>
      <c r="I199" s="147"/>
      <c r="J199" s="147"/>
      <c r="K199" s="147"/>
      <c r="L199" s="147"/>
      <c r="M199" s="147"/>
      <c r="N199" s="147"/>
      <c r="O199" s="147"/>
      <c r="P199" s="147"/>
      <c r="Q199" s="147"/>
      <c r="R199" s="147"/>
      <c r="S199" s="147"/>
      <c r="T199" s="147"/>
      <c r="U199" s="147"/>
      <c r="V199" s="147"/>
      <c r="W199" s="147"/>
      <c r="X199" s="147"/>
      <c r="Y199" s="147"/>
      <c r="Z199" s="147"/>
      <c r="AA199" s="147"/>
      <c r="AB199" s="147"/>
      <c r="AC199" s="147"/>
      <c r="AD199" s="147"/>
      <c r="AE199" s="147"/>
      <c r="AF199" s="147"/>
      <c r="AG199" s="147"/>
      <c r="AH199" s="147"/>
      <c r="AI199" s="147"/>
      <c r="AJ199" s="147"/>
      <c r="AK199" s="147"/>
      <c r="AL199" s="147"/>
      <c r="AM199" s="147"/>
      <c r="AN199" s="147"/>
      <c r="AO199" s="147"/>
      <c r="AP199" s="147"/>
      <c r="AQ199" s="147"/>
      <c r="AR199" s="147"/>
      <c r="AS199" s="147"/>
      <c r="AT199" s="147"/>
      <c r="AU199" s="147"/>
      <c r="AV199" s="147"/>
      <c r="AW199" s="147"/>
      <c r="AX199" s="147"/>
      <c r="AY199" s="147"/>
      <c r="AZ199" s="147"/>
      <c r="BA199" s="147"/>
      <c r="BB199" s="147"/>
      <c r="BC199" s="147"/>
      <c r="BD199" s="147"/>
      <c r="BE199" s="147"/>
      <c r="BF199" s="147"/>
      <c r="BG199" s="150" t="s">
        <v>379</v>
      </c>
      <c r="BH199" s="150"/>
      <c r="BI199" s="150"/>
      <c r="BJ199" s="151"/>
      <c r="BL199" s="11"/>
      <c r="BM199" s="11"/>
      <c r="BN199" s="11"/>
      <c r="BO199" s="11"/>
      <c r="BP199" s="22"/>
      <c r="BQ199" s="1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2:128" s="4" customFormat="1" ht="75.75" customHeight="1" x14ac:dyDescent="0.35">
      <c r="B200" s="144" t="s">
        <v>324</v>
      </c>
      <c r="C200" s="145"/>
      <c r="D200" s="145"/>
      <c r="E200" s="146"/>
      <c r="F200" s="147" t="s">
        <v>401</v>
      </c>
      <c r="G200" s="147"/>
      <c r="H200" s="147"/>
      <c r="I200" s="147"/>
      <c r="J200" s="147"/>
      <c r="K200" s="147"/>
      <c r="L200" s="147"/>
      <c r="M200" s="147"/>
      <c r="N200" s="147"/>
      <c r="O200" s="147"/>
      <c r="P200" s="147"/>
      <c r="Q200" s="147"/>
      <c r="R200" s="147"/>
      <c r="S200" s="147"/>
      <c r="T200" s="147"/>
      <c r="U200" s="147"/>
      <c r="V200" s="147"/>
      <c r="W200" s="147"/>
      <c r="X200" s="147"/>
      <c r="Y200" s="147"/>
      <c r="Z200" s="147"/>
      <c r="AA200" s="147"/>
      <c r="AB200" s="147"/>
      <c r="AC200" s="147"/>
      <c r="AD200" s="147"/>
      <c r="AE200" s="147"/>
      <c r="AF200" s="147"/>
      <c r="AG200" s="147"/>
      <c r="AH200" s="147"/>
      <c r="AI200" s="147"/>
      <c r="AJ200" s="147"/>
      <c r="AK200" s="147"/>
      <c r="AL200" s="147"/>
      <c r="AM200" s="147"/>
      <c r="AN200" s="147"/>
      <c r="AO200" s="147"/>
      <c r="AP200" s="147"/>
      <c r="AQ200" s="147"/>
      <c r="AR200" s="147"/>
      <c r="AS200" s="147"/>
      <c r="AT200" s="147"/>
      <c r="AU200" s="147"/>
      <c r="AV200" s="147"/>
      <c r="AW200" s="147"/>
      <c r="AX200" s="147"/>
      <c r="AY200" s="147"/>
      <c r="AZ200" s="147"/>
      <c r="BA200" s="147"/>
      <c r="BB200" s="147"/>
      <c r="BC200" s="147"/>
      <c r="BD200" s="147"/>
      <c r="BE200" s="147"/>
      <c r="BF200" s="147"/>
      <c r="BG200" s="150" t="s">
        <v>380</v>
      </c>
      <c r="BH200" s="150"/>
      <c r="BI200" s="150"/>
      <c r="BJ200" s="151"/>
      <c r="BL200" s="11"/>
      <c r="BM200" s="11"/>
      <c r="BN200" s="11"/>
      <c r="BO200" s="11"/>
      <c r="BP200" s="22"/>
      <c r="BQ200" s="1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2:128" s="4" customFormat="1" ht="61.5" customHeight="1" thickBot="1" x14ac:dyDescent="0.4">
      <c r="B201" s="159" t="s">
        <v>337</v>
      </c>
      <c r="C201" s="160"/>
      <c r="D201" s="160"/>
      <c r="E201" s="161"/>
      <c r="F201" s="205" t="s">
        <v>416</v>
      </c>
      <c r="G201" s="206"/>
      <c r="H201" s="206"/>
      <c r="I201" s="206"/>
      <c r="J201" s="206"/>
      <c r="K201" s="206"/>
      <c r="L201" s="206"/>
      <c r="M201" s="206"/>
      <c r="N201" s="206"/>
      <c r="O201" s="206"/>
      <c r="P201" s="206"/>
      <c r="Q201" s="206"/>
      <c r="R201" s="206"/>
      <c r="S201" s="206"/>
      <c r="T201" s="206"/>
      <c r="U201" s="206"/>
      <c r="V201" s="206"/>
      <c r="W201" s="206"/>
      <c r="X201" s="206"/>
      <c r="Y201" s="206"/>
      <c r="Z201" s="206"/>
      <c r="AA201" s="206"/>
      <c r="AB201" s="206"/>
      <c r="AC201" s="206"/>
      <c r="AD201" s="206"/>
      <c r="AE201" s="206"/>
      <c r="AF201" s="206"/>
      <c r="AG201" s="206"/>
      <c r="AH201" s="206"/>
      <c r="AI201" s="206"/>
      <c r="AJ201" s="206"/>
      <c r="AK201" s="206"/>
      <c r="AL201" s="206"/>
      <c r="AM201" s="206"/>
      <c r="AN201" s="206"/>
      <c r="AO201" s="206"/>
      <c r="AP201" s="206"/>
      <c r="AQ201" s="206"/>
      <c r="AR201" s="206"/>
      <c r="AS201" s="206"/>
      <c r="AT201" s="206"/>
      <c r="AU201" s="206"/>
      <c r="AV201" s="206"/>
      <c r="AW201" s="206"/>
      <c r="AX201" s="206"/>
      <c r="AY201" s="206"/>
      <c r="AZ201" s="206"/>
      <c r="BA201" s="206"/>
      <c r="BB201" s="206"/>
      <c r="BC201" s="206"/>
      <c r="BD201" s="206"/>
      <c r="BE201" s="206"/>
      <c r="BF201" s="207"/>
      <c r="BG201" s="262" t="s">
        <v>463</v>
      </c>
      <c r="BH201" s="262"/>
      <c r="BI201" s="262"/>
      <c r="BJ201" s="263"/>
      <c r="BL201" s="11"/>
      <c r="BM201" s="11"/>
      <c r="BN201" s="11"/>
      <c r="BO201" s="11"/>
      <c r="BP201" s="22"/>
      <c r="BQ201" s="1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</row>
    <row r="202" spans="2:128" s="4" customFormat="1" ht="56.25" customHeight="1" x14ac:dyDescent="0.35">
      <c r="B202" s="258" t="s">
        <v>489</v>
      </c>
      <c r="C202" s="258"/>
      <c r="D202" s="258"/>
      <c r="E202" s="258"/>
      <c r="F202" s="258"/>
      <c r="G202" s="258"/>
      <c r="H202" s="258"/>
      <c r="I202" s="258"/>
      <c r="J202" s="258"/>
      <c r="K202" s="258"/>
      <c r="L202" s="258"/>
      <c r="M202" s="258"/>
      <c r="N202" s="258"/>
      <c r="O202" s="258"/>
      <c r="P202" s="258"/>
      <c r="Q202" s="258"/>
      <c r="R202" s="258"/>
      <c r="S202" s="258"/>
      <c r="T202" s="258"/>
      <c r="U202" s="258"/>
      <c r="V202" s="258"/>
      <c r="W202" s="258"/>
      <c r="X202" s="258"/>
      <c r="Y202" s="258"/>
      <c r="Z202" s="258"/>
      <c r="AA202" s="258"/>
      <c r="AB202" s="258"/>
      <c r="AC202" s="258"/>
      <c r="AD202" s="258"/>
      <c r="AE202" s="258"/>
      <c r="AF202" s="258"/>
      <c r="AG202" s="258"/>
      <c r="AH202" s="258"/>
      <c r="AI202" s="258"/>
      <c r="AJ202" s="258"/>
      <c r="AK202" s="258"/>
      <c r="AL202" s="258"/>
      <c r="AM202" s="258"/>
      <c r="AN202" s="258"/>
      <c r="AO202" s="258"/>
      <c r="AP202" s="258"/>
      <c r="AQ202" s="258"/>
      <c r="AR202" s="258"/>
      <c r="AS202" s="258"/>
      <c r="AT202" s="258"/>
      <c r="AU202" s="258"/>
      <c r="AV202" s="258"/>
      <c r="AW202" s="258"/>
      <c r="AX202" s="258"/>
      <c r="AY202" s="258"/>
      <c r="AZ202" s="258"/>
      <c r="BA202" s="258"/>
      <c r="BB202" s="258"/>
      <c r="BC202" s="258"/>
      <c r="BD202" s="258"/>
      <c r="BE202" s="258"/>
      <c r="BF202" s="258"/>
      <c r="BG202" s="258"/>
      <c r="BH202" s="258"/>
      <c r="BI202" s="258"/>
      <c r="BJ202" s="258"/>
      <c r="BL202" s="11"/>
      <c r="BM202" s="11"/>
      <c r="BN202" s="11"/>
      <c r="BO202" s="11"/>
      <c r="BP202" s="22"/>
      <c r="BQ202" s="1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</row>
    <row r="203" spans="2:128" s="4" customFormat="1" ht="59.25" customHeight="1" x14ac:dyDescent="0.35">
      <c r="B203" s="253" t="s">
        <v>482</v>
      </c>
      <c r="C203" s="253"/>
      <c r="D203" s="253"/>
      <c r="E203" s="253"/>
      <c r="F203" s="253"/>
      <c r="G203" s="253"/>
      <c r="H203" s="253"/>
      <c r="I203" s="253"/>
      <c r="J203" s="253"/>
      <c r="K203" s="253"/>
      <c r="L203" s="253"/>
      <c r="M203" s="253"/>
      <c r="N203" s="253"/>
      <c r="O203" s="253"/>
      <c r="P203" s="253"/>
      <c r="Q203" s="253"/>
      <c r="R203" s="253"/>
      <c r="S203" s="253"/>
      <c r="T203" s="253"/>
      <c r="U203" s="253"/>
      <c r="V203" s="253"/>
      <c r="W203" s="253"/>
      <c r="X203" s="253"/>
      <c r="Y203" s="253"/>
      <c r="Z203" s="253"/>
      <c r="AA203" s="253"/>
      <c r="AB203" s="253"/>
      <c r="AC203" s="253"/>
      <c r="AD203" s="253"/>
      <c r="AE203" s="253"/>
      <c r="AF203" s="253"/>
      <c r="AG203" s="253"/>
      <c r="AH203" s="253"/>
      <c r="AI203" s="253"/>
      <c r="AJ203" s="253"/>
      <c r="AK203" s="253"/>
      <c r="AL203" s="253"/>
      <c r="AM203" s="253"/>
      <c r="AN203" s="253"/>
      <c r="AO203" s="253"/>
      <c r="AP203" s="253"/>
      <c r="AQ203" s="253"/>
      <c r="AR203" s="253"/>
      <c r="AS203" s="253"/>
      <c r="AT203" s="253"/>
      <c r="AU203" s="253"/>
      <c r="AV203" s="253"/>
      <c r="AW203" s="253"/>
      <c r="AX203" s="253"/>
      <c r="AY203" s="253"/>
      <c r="AZ203" s="253"/>
      <c r="BA203" s="253"/>
      <c r="BB203" s="253"/>
      <c r="BC203" s="253"/>
      <c r="BD203" s="253"/>
      <c r="BE203" s="253"/>
      <c r="BF203" s="253"/>
      <c r="BG203" s="253"/>
      <c r="BH203" s="253"/>
      <c r="BI203" s="253"/>
      <c r="BJ203" s="253"/>
      <c r="BL203" s="11"/>
      <c r="BM203" s="11"/>
      <c r="BN203" s="11"/>
      <c r="BO203" s="11"/>
      <c r="BP203" s="22"/>
      <c r="BQ203" s="1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</row>
    <row r="204" spans="2:128" s="4" customFormat="1" ht="45" customHeight="1" x14ac:dyDescent="0.45">
      <c r="B204" s="56" t="s">
        <v>123</v>
      </c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57"/>
      <c r="T204" s="57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5"/>
      <c r="AG204" s="58"/>
      <c r="AH204" s="76"/>
      <c r="AI204" s="76"/>
      <c r="AJ204" s="76"/>
      <c r="AK204" s="56" t="s">
        <v>123</v>
      </c>
      <c r="AL204" s="76"/>
      <c r="AM204" s="76"/>
      <c r="AN204" s="76"/>
      <c r="AO204" s="76"/>
      <c r="AP204" s="76"/>
      <c r="AQ204" s="76"/>
      <c r="AR204" s="76"/>
      <c r="AS204" s="76"/>
      <c r="AT204" s="76"/>
      <c r="AU204" s="76"/>
      <c r="AV204" s="76"/>
      <c r="AW204" s="76"/>
      <c r="AX204" s="76"/>
      <c r="AY204" s="76"/>
      <c r="AZ204" s="76"/>
      <c r="BA204" s="76"/>
      <c r="BB204" s="76"/>
      <c r="BC204" s="76"/>
      <c r="BD204" s="76"/>
      <c r="BE204" s="76"/>
      <c r="BF204" s="76"/>
      <c r="BG204" s="76"/>
      <c r="BH204" s="76"/>
      <c r="BI204" s="76"/>
      <c r="BJ204" s="76"/>
      <c r="BL204" s="11"/>
      <c r="BM204" s="11"/>
      <c r="BN204" s="11"/>
      <c r="BO204" s="11"/>
      <c r="BP204" s="22"/>
      <c r="BQ204" s="1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</row>
    <row r="205" spans="2:128" s="4" customFormat="1" ht="77.25" customHeight="1" x14ac:dyDescent="0.35">
      <c r="B205" s="258" t="s">
        <v>490</v>
      </c>
      <c r="C205" s="258"/>
      <c r="D205" s="258"/>
      <c r="E205" s="258"/>
      <c r="F205" s="258"/>
      <c r="G205" s="258"/>
      <c r="H205" s="258"/>
      <c r="I205" s="258"/>
      <c r="J205" s="258"/>
      <c r="K205" s="258"/>
      <c r="L205" s="258"/>
      <c r="M205" s="258"/>
      <c r="N205" s="258"/>
      <c r="O205" s="258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76"/>
      <c r="AF205" s="75"/>
      <c r="AG205" s="76"/>
      <c r="AH205" s="76"/>
      <c r="AI205" s="76"/>
      <c r="AJ205" s="76"/>
      <c r="AK205" s="253" t="s">
        <v>155</v>
      </c>
      <c r="AL205" s="253"/>
      <c r="AM205" s="253"/>
      <c r="AN205" s="253"/>
      <c r="AO205" s="253"/>
      <c r="AP205" s="253"/>
      <c r="AQ205" s="253"/>
      <c r="AR205" s="253"/>
      <c r="AS205" s="253"/>
      <c r="AT205" s="253"/>
      <c r="AU205" s="253"/>
      <c r="AV205" s="253"/>
      <c r="AW205" s="253"/>
      <c r="AX205" s="253"/>
      <c r="AY205" s="253"/>
      <c r="AZ205" s="253"/>
      <c r="BA205" s="253"/>
      <c r="BB205" s="253"/>
      <c r="BC205" s="253"/>
      <c r="BD205" s="253"/>
      <c r="BE205" s="253"/>
      <c r="BF205" s="253"/>
      <c r="BG205" s="253"/>
      <c r="BH205" s="76"/>
      <c r="BI205" s="76"/>
      <c r="BJ205" s="76"/>
      <c r="BL205" s="11"/>
      <c r="BM205" s="11"/>
      <c r="BN205" s="11"/>
      <c r="BO205" s="11"/>
      <c r="BP205" s="22"/>
      <c r="BQ205" s="1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</row>
    <row r="206" spans="2:128" s="4" customFormat="1" ht="35.25" x14ac:dyDescent="0.45"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76"/>
      <c r="Q206" s="76"/>
      <c r="R206" s="76"/>
      <c r="S206" s="57"/>
      <c r="T206" s="57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5"/>
      <c r="AG206" s="76"/>
      <c r="AH206" s="76"/>
      <c r="AI206" s="76"/>
      <c r="AJ206" s="76"/>
      <c r="AK206" s="256"/>
      <c r="AL206" s="256"/>
      <c r="AM206" s="256"/>
      <c r="AN206" s="256"/>
      <c r="AO206" s="256"/>
      <c r="AP206" s="256"/>
      <c r="AQ206" s="79"/>
      <c r="AR206" s="79"/>
      <c r="AS206" s="79"/>
      <c r="AT206" s="79"/>
      <c r="AU206" s="79"/>
      <c r="AV206" s="79"/>
      <c r="AW206" s="79"/>
      <c r="AX206" s="127"/>
      <c r="AY206" s="127"/>
      <c r="AZ206" s="127"/>
      <c r="BA206" s="127"/>
      <c r="BB206" s="127"/>
      <c r="BC206" s="127"/>
      <c r="BD206" s="127"/>
      <c r="BE206" s="127"/>
      <c r="BF206" s="127"/>
      <c r="BG206" s="76"/>
      <c r="BH206" s="76"/>
      <c r="BI206" s="76"/>
      <c r="BJ206" s="76"/>
      <c r="BL206" s="11"/>
      <c r="BM206" s="11"/>
      <c r="BN206" s="11"/>
      <c r="BO206" s="11"/>
      <c r="BP206" s="22"/>
      <c r="BQ206" s="1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</row>
    <row r="207" spans="2:128" s="4" customFormat="1" ht="49.5" customHeight="1" x14ac:dyDescent="0.5">
      <c r="B207" s="245" t="s">
        <v>491</v>
      </c>
      <c r="C207" s="245"/>
      <c r="D207" s="245"/>
      <c r="E207" s="245"/>
      <c r="F207" s="245"/>
      <c r="G207" s="245"/>
      <c r="H207" s="245"/>
      <c r="I207" s="245"/>
      <c r="J207" s="245"/>
      <c r="K207" s="245"/>
      <c r="L207" s="245"/>
      <c r="M207" s="245"/>
      <c r="N207" s="245"/>
      <c r="O207" s="245"/>
      <c r="P207" s="76"/>
      <c r="Q207" s="76"/>
      <c r="R207" s="76"/>
      <c r="S207" s="57"/>
      <c r="T207" s="57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5"/>
      <c r="AG207" s="76"/>
      <c r="AH207" s="76"/>
      <c r="AI207" s="76"/>
      <c r="AJ207" s="76"/>
      <c r="AK207" s="257" t="s">
        <v>407</v>
      </c>
      <c r="AL207" s="257"/>
      <c r="AM207" s="257"/>
      <c r="AN207" s="257"/>
      <c r="AO207" s="257"/>
      <c r="AP207" s="257"/>
      <c r="AQ207" s="257"/>
      <c r="AR207" s="257"/>
      <c r="AS207" s="257"/>
      <c r="AT207" s="257"/>
      <c r="AU207" s="257"/>
      <c r="AV207" s="257"/>
      <c r="AW207" s="257"/>
      <c r="AX207" s="76"/>
      <c r="AY207" s="76"/>
      <c r="AZ207" s="76"/>
      <c r="BA207" s="76"/>
      <c r="BB207" s="76"/>
      <c r="BC207" s="76"/>
      <c r="BD207" s="76"/>
      <c r="BE207" s="76"/>
      <c r="BF207" s="76"/>
      <c r="BG207" s="76"/>
      <c r="BH207" s="76"/>
      <c r="BI207" s="76"/>
      <c r="BJ207" s="76"/>
      <c r="BL207" s="11"/>
      <c r="BM207" s="11"/>
      <c r="BN207" s="11"/>
      <c r="BO207" s="11"/>
      <c r="BP207" s="22"/>
      <c r="BQ207" s="1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</row>
    <row r="208" spans="2:128" s="4" customFormat="1" ht="46.5" customHeight="1" x14ac:dyDescent="0.35">
      <c r="B208" s="63" t="s">
        <v>308</v>
      </c>
      <c r="C208" s="63"/>
      <c r="D208" s="63"/>
      <c r="E208" s="63"/>
      <c r="F208" s="63"/>
      <c r="G208" s="63"/>
      <c r="H208" s="76"/>
      <c r="I208" s="78"/>
      <c r="J208" s="78"/>
      <c r="K208" s="78"/>
      <c r="L208" s="78"/>
      <c r="M208" s="78"/>
      <c r="N208" s="78"/>
      <c r="O208" s="78"/>
      <c r="P208" s="76"/>
      <c r="Q208" s="76"/>
      <c r="R208" s="76"/>
      <c r="S208" s="57"/>
      <c r="T208" s="57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5"/>
      <c r="AG208" s="76"/>
      <c r="AH208" s="76"/>
      <c r="AI208" s="76"/>
      <c r="AJ208" s="76"/>
      <c r="AK208" s="243"/>
      <c r="AL208" s="243"/>
      <c r="AM208" s="243"/>
      <c r="AN208" s="243"/>
      <c r="AO208" s="243"/>
      <c r="AP208" s="243"/>
      <c r="AQ208" s="76"/>
      <c r="AR208" s="63"/>
      <c r="AS208" s="63"/>
      <c r="AT208" s="63"/>
      <c r="AU208" s="63"/>
      <c r="AV208" s="63"/>
      <c r="AW208" s="63"/>
      <c r="AX208" s="76"/>
      <c r="AY208" s="76"/>
      <c r="AZ208" s="76"/>
      <c r="BA208" s="76"/>
      <c r="BB208" s="76"/>
      <c r="BC208" s="76"/>
      <c r="BD208" s="76"/>
      <c r="BE208" s="76"/>
      <c r="BF208" s="76"/>
      <c r="BG208" s="76"/>
      <c r="BH208" s="76"/>
      <c r="BI208" s="76"/>
      <c r="BJ208" s="76"/>
      <c r="BL208" s="11"/>
      <c r="BM208" s="11"/>
      <c r="BN208" s="11"/>
      <c r="BO208" s="11"/>
      <c r="BP208" s="22"/>
      <c r="BQ208" s="1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</row>
    <row r="209" spans="2:128" s="4" customFormat="1" ht="33.75" customHeight="1" x14ac:dyDescent="0.35">
      <c r="B209" s="256" t="s">
        <v>395</v>
      </c>
      <c r="C209" s="256"/>
      <c r="D209" s="256"/>
      <c r="E209" s="256"/>
      <c r="F209" s="256"/>
      <c r="G209" s="256"/>
      <c r="H209" s="256"/>
      <c r="I209" s="253">
        <v>2022</v>
      </c>
      <c r="J209" s="253"/>
      <c r="K209" s="253"/>
      <c r="L209" s="253"/>
      <c r="M209" s="253"/>
      <c r="N209" s="253"/>
      <c r="O209" s="253"/>
      <c r="P209" s="76"/>
      <c r="Q209" s="76"/>
      <c r="R209" s="76"/>
      <c r="S209" s="57"/>
      <c r="T209" s="57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5"/>
      <c r="AG209" s="76"/>
      <c r="AH209" s="76"/>
      <c r="AI209" s="76"/>
      <c r="AJ209" s="76"/>
      <c r="AK209" s="245" t="s">
        <v>454</v>
      </c>
      <c r="AL209" s="245"/>
      <c r="AM209" s="245"/>
      <c r="AN209" s="245"/>
      <c r="AO209" s="245"/>
      <c r="AP209" s="245"/>
      <c r="AQ209" s="245"/>
      <c r="AR209" s="245"/>
      <c r="AS209" s="245"/>
      <c r="AT209" s="245"/>
      <c r="AU209" s="245"/>
      <c r="AV209" s="245"/>
      <c r="AW209" s="245"/>
      <c r="AX209" s="76"/>
      <c r="AY209" s="76"/>
      <c r="AZ209" s="76"/>
      <c r="BA209" s="76"/>
      <c r="BB209" s="76"/>
      <c r="BC209" s="76"/>
      <c r="BD209" s="76"/>
      <c r="BE209" s="76"/>
      <c r="BF209" s="76"/>
      <c r="BG209" s="76"/>
      <c r="BH209" s="76"/>
      <c r="BI209" s="76"/>
      <c r="BJ209" s="76"/>
      <c r="BL209" s="11"/>
      <c r="BM209" s="11"/>
      <c r="BN209" s="11"/>
      <c r="BO209" s="11"/>
      <c r="BP209" s="22"/>
      <c r="BQ209" s="1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</row>
    <row r="210" spans="2:128" s="4" customFormat="1" ht="47.25" customHeight="1" x14ac:dyDescent="0.45">
      <c r="B210" s="243"/>
      <c r="C210" s="243"/>
      <c r="D210" s="243"/>
      <c r="E210" s="243"/>
      <c r="F210" s="243"/>
      <c r="G210" s="243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57"/>
      <c r="T210" s="57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5"/>
      <c r="AG210" s="76"/>
      <c r="AH210" s="76"/>
      <c r="AI210" s="76"/>
      <c r="AJ210" s="76"/>
      <c r="AK210" s="58"/>
      <c r="AL210" s="58"/>
      <c r="AM210" s="58"/>
      <c r="AN210" s="58"/>
      <c r="AO210" s="58"/>
      <c r="AP210" s="58"/>
      <c r="AQ210" s="58"/>
      <c r="AR210" s="58"/>
      <c r="AS210" s="58"/>
      <c r="AT210" s="58"/>
      <c r="AU210" s="58"/>
      <c r="AV210" s="58"/>
      <c r="AW210" s="58"/>
      <c r="AX210" s="76"/>
      <c r="AY210" s="76"/>
      <c r="AZ210" s="76"/>
      <c r="BA210" s="76"/>
      <c r="BB210" s="76"/>
      <c r="BC210" s="76"/>
      <c r="BD210" s="76"/>
      <c r="BE210" s="76"/>
      <c r="BF210" s="76"/>
      <c r="BG210" s="76"/>
      <c r="BH210" s="76"/>
      <c r="BI210" s="76"/>
      <c r="BJ210" s="76"/>
      <c r="BL210" s="11"/>
      <c r="BM210" s="11"/>
      <c r="BN210" s="11"/>
      <c r="BO210" s="11"/>
      <c r="BP210" s="22"/>
      <c r="BQ210" s="1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</row>
    <row r="211" spans="2:128" s="4" customFormat="1" ht="75" customHeight="1" x14ac:dyDescent="0.35">
      <c r="B211" s="260" t="s">
        <v>150</v>
      </c>
      <c r="C211" s="260"/>
      <c r="D211" s="260"/>
      <c r="E211" s="260"/>
      <c r="F211" s="260"/>
      <c r="G211" s="260"/>
      <c r="H211" s="260"/>
      <c r="I211" s="260"/>
      <c r="J211" s="260"/>
      <c r="K211" s="260"/>
      <c r="L211" s="260"/>
      <c r="M211" s="260"/>
      <c r="N211" s="260"/>
      <c r="O211" s="260"/>
      <c r="P211" s="260"/>
      <c r="Q211" s="260"/>
      <c r="R211" s="260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76"/>
      <c r="AF211" s="76"/>
      <c r="AG211" s="76"/>
      <c r="AH211" s="76"/>
      <c r="AI211" s="76"/>
      <c r="AJ211" s="76"/>
      <c r="AK211" s="253" t="s">
        <v>413</v>
      </c>
      <c r="AL211" s="253"/>
      <c r="AM211" s="253"/>
      <c r="AN211" s="253"/>
      <c r="AO211" s="253"/>
      <c r="AP211" s="253"/>
      <c r="AQ211" s="253"/>
      <c r="AR211" s="253"/>
      <c r="AS211" s="253"/>
      <c r="AT211" s="253"/>
      <c r="AU211" s="253"/>
      <c r="AV211" s="253"/>
      <c r="AW211" s="253"/>
      <c r="AX211" s="253"/>
      <c r="AY211" s="253"/>
      <c r="AZ211" s="253"/>
      <c r="BA211" s="253"/>
      <c r="BB211" s="253"/>
      <c r="BC211" s="75"/>
      <c r="BD211" s="75"/>
      <c r="BE211" s="76"/>
      <c r="BF211" s="76"/>
      <c r="BG211" s="76"/>
      <c r="BH211" s="76"/>
      <c r="BI211" s="76"/>
      <c r="BJ211" s="76"/>
      <c r="BL211" s="11"/>
      <c r="BM211" s="11"/>
      <c r="BN211" s="11"/>
      <c r="BO211" s="11"/>
      <c r="BP211" s="22"/>
      <c r="BQ211" s="1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</row>
    <row r="212" spans="2:128" s="4" customFormat="1" ht="62.25" customHeight="1" x14ac:dyDescent="0.5">
      <c r="B212" s="253" t="s">
        <v>398</v>
      </c>
      <c r="C212" s="253"/>
      <c r="D212" s="253"/>
      <c r="E212" s="253"/>
      <c r="F212" s="253"/>
      <c r="G212" s="253"/>
      <c r="H212" s="253"/>
      <c r="I212" s="253" t="s">
        <v>453</v>
      </c>
      <c r="J212" s="253"/>
      <c r="K212" s="253"/>
      <c r="L212" s="253"/>
      <c r="M212" s="253"/>
      <c r="N212" s="253"/>
      <c r="O212" s="253"/>
      <c r="P212" s="76"/>
      <c r="Q212" s="76"/>
      <c r="R212" s="76"/>
      <c r="S212" s="57"/>
      <c r="T212" s="57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  <c r="AK212" s="77"/>
      <c r="AL212" s="77"/>
      <c r="AM212" s="77"/>
      <c r="AN212" s="77"/>
      <c r="AO212" s="77"/>
      <c r="AP212" s="77"/>
      <c r="AQ212" s="257" t="s">
        <v>236</v>
      </c>
      <c r="AR212" s="257"/>
      <c r="AS212" s="257"/>
      <c r="AT212" s="257"/>
      <c r="AU212" s="257"/>
      <c r="AV212" s="257"/>
      <c r="AW212" s="257"/>
      <c r="AX212" s="76"/>
      <c r="AY212" s="76"/>
      <c r="AZ212" s="76"/>
      <c r="BA212" s="76"/>
      <c r="BB212" s="76"/>
      <c r="BC212" s="75"/>
      <c r="BD212" s="75"/>
      <c r="BE212" s="127"/>
      <c r="BF212" s="127"/>
      <c r="BG212" s="76"/>
      <c r="BH212" s="76"/>
      <c r="BI212" s="76"/>
      <c r="BJ212" s="76"/>
      <c r="BL212" s="11"/>
      <c r="BM212" s="11"/>
      <c r="BN212" s="11"/>
      <c r="BO212" s="11"/>
      <c r="BP212" s="22"/>
      <c r="BQ212" s="1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</row>
    <row r="213" spans="2:128" s="4" customFormat="1" ht="30" customHeight="1" x14ac:dyDescent="0.35">
      <c r="B213" s="260" t="s">
        <v>389</v>
      </c>
      <c r="C213" s="260"/>
      <c r="D213" s="260"/>
      <c r="E213" s="260"/>
      <c r="F213" s="260"/>
      <c r="G213" s="260"/>
      <c r="H213" s="260"/>
      <c r="I213" s="78" t="s">
        <v>390</v>
      </c>
      <c r="J213" s="76"/>
      <c r="K213" s="76"/>
      <c r="L213" s="76"/>
      <c r="M213" s="76"/>
      <c r="N213" s="76"/>
      <c r="O213" s="76"/>
      <c r="P213" s="76"/>
      <c r="Q213" s="76"/>
      <c r="R213" s="76"/>
      <c r="S213" s="57"/>
      <c r="T213" s="57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  <c r="AK213" s="78" t="s">
        <v>391</v>
      </c>
      <c r="AL213" s="76"/>
      <c r="AM213" s="76"/>
      <c r="AN213" s="76"/>
      <c r="AO213" s="76"/>
      <c r="AP213" s="76"/>
      <c r="AQ213" s="76"/>
      <c r="AR213" s="63" t="s">
        <v>392</v>
      </c>
      <c r="AS213" s="63"/>
      <c r="AT213" s="63"/>
      <c r="AU213" s="63"/>
      <c r="AV213" s="63"/>
      <c r="AW213" s="63"/>
      <c r="AX213" s="76"/>
      <c r="AY213" s="76"/>
      <c r="AZ213" s="76"/>
      <c r="BA213" s="76"/>
      <c r="BB213" s="76"/>
      <c r="BC213" s="75"/>
      <c r="BD213" s="75"/>
      <c r="BE213" s="127"/>
      <c r="BF213" s="127"/>
      <c r="BG213" s="76"/>
      <c r="BH213" s="76"/>
      <c r="BI213" s="76"/>
      <c r="BJ213" s="76"/>
      <c r="BL213" s="11"/>
      <c r="BM213" s="11"/>
      <c r="BN213" s="11"/>
      <c r="BO213" s="11"/>
      <c r="BP213" s="22"/>
      <c r="BQ213" s="1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</row>
    <row r="214" spans="2:128" s="4" customFormat="1" ht="42.75" customHeight="1" x14ac:dyDescent="0.5">
      <c r="B214" s="241"/>
      <c r="C214" s="241"/>
      <c r="D214" s="241"/>
      <c r="E214" s="241"/>
      <c r="F214" s="241"/>
      <c r="G214" s="241"/>
      <c r="H214" s="241"/>
      <c r="I214" s="259">
        <v>2022</v>
      </c>
      <c r="J214" s="259"/>
      <c r="K214" s="259"/>
      <c r="L214" s="259"/>
      <c r="M214" s="259"/>
      <c r="N214" s="259"/>
      <c r="O214" s="259"/>
      <c r="P214" s="76"/>
      <c r="Q214" s="76"/>
      <c r="R214" s="76"/>
      <c r="S214" s="57"/>
      <c r="T214" s="57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  <c r="AJ214" s="76"/>
      <c r="AK214" s="241"/>
      <c r="AL214" s="241"/>
      <c r="AM214" s="241"/>
      <c r="AN214" s="241"/>
      <c r="AO214" s="241"/>
      <c r="AP214" s="241"/>
      <c r="AQ214" s="261">
        <v>2022</v>
      </c>
      <c r="AR214" s="261"/>
      <c r="AS214" s="261"/>
      <c r="AT214" s="261"/>
      <c r="AU214" s="76"/>
      <c r="AV214" s="76"/>
      <c r="AW214" s="76"/>
      <c r="AX214" s="76"/>
      <c r="AY214" s="76"/>
      <c r="AZ214" s="76"/>
      <c r="BA214" s="76"/>
      <c r="BB214" s="76"/>
      <c r="BC214" s="75"/>
      <c r="BD214" s="75"/>
      <c r="BE214" s="127"/>
      <c r="BF214" s="127"/>
      <c r="BG214" s="76"/>
      <c r="BH214" s="76"/>
      <c r="BI214" s="76"/>
      <c r="BJ214" s="76"/>
      <c r="BL214" s="11"/>
      <c r="BM214" s="11"/>
      <c r="BN214" s="11"/>
      <c r="BO214" s="11"/>
      <c r="BP214" s="22"/>
      <c r="BQ214" s="1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</row>
    <row r="215" spans="2:128" s="4" customFormat="1" ht="34.5" customHeight="1" x14ac:dyDescent="0.35">
      <c r="B215" s="64"/>
      <c r="C215" s="64"/>
      <c r="D215" s="64"/>
      <c r="E215" s="64"/>
      <c r="F215" s="64"/>
      <c r="G215" s="64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59"/>
      <c r="T215" s="59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  <c r="AK215" s="63"/>
      <c r="AL215" s="75"/>
      <c r="AM215" s="75"/>
      <c r="AN215" s="75"/>
      <c r="AO215" s="75"/>
      <c r="AP215" s="75"/>
      <c r="AQ215" s="75"/>
      <c r="AR215" s="63"/>
      <c r="AS215" s="63"/>
      <c r="AT215" s="63"/>
      <c r="AU215" s="63"/>
      <c r="AV215" s="63"/>
      <c r="AW215" s="63"/>
      <c r="AX215" s="75"/>
      <c r="AY215" s="75"/>
      <c r="AZ215" s="75"/>
      <c r="BA215" s="75"/>
      <c r="BB215" s="75"/>
      <c r="BC215" s="75"/>
      <c r="BD215" s="75"/>
      <c r="BE215" s="76"/>
      <c r="BF215" s="76"/>
      <c r="BG215" s="76"/>
      <c r="BH215" s="76"/>
      <c r="BI215" s="76"/>
      <c r="BJ215" s="76"/>
      <c r="BL215" s="11"/>
      <c r="BM215" s="11"/>
      <c r="BN215" s="11"/>
      <c r="BO215" s="11"/>
      <c r="BP215" s="22"/>
      <c r="BQ215" s="1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</row>
    <row r="216" spans="2:128" s="4" customFormat="1" ht="27" customHeight="1" x14ac:dyDescent="0.35">
      <c r="B216" s="64"/>
      <c r="C216" s="64"/>
      <c r="D216" s="64"/>
      <c r="E216" s="64"/>
      <c r="F216" s="64"/>
      <c r="G216" s="64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59"/>
      <c r="T216" s="59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  <c r="AK216" s="63"/>
      <c r="AL216" s="75"/>
      <c r="AM216" s="75"/>
      <c r="AN216" s="75"/>
      <c r="AO216" s="75"/>
      <c r="AP216" s="75"/>
      <c r="AQ216" s="75"/>
      <c r="AR216" s="63"/>
      <c r="AS216" s="63"/>
      <c r="AT216" s="63"/>
      <c r="AU216" s="63"/>
      <c r="AV216" s="63"/>
      <c r="AW216" s="63"/>
      <c r="AX216" s="75"/>
      <c r="AY216" s="75"/>
      <c r="AZ216" s="75"/>
      <c r="BA216" s="75"/>
      <c r="BB216" s="75"/>
      <c r="BC216" s="75"/>
      <c r="BD216" s="75"/>
      <c r="BE216" s="76"/>
      <c r="BF216" s="76"/>
      <c r="BG216" s="76"/>
      <c r="BH216" s="76"/>
      <c r="BI216" s="76"/>
      <c r="BJ216" s="76"/>
      <c r="BL216" s="11"/>
      <c r="BM216" s="11"/>
      <c r="BN216" s="11"/>
      <c r="BO216" s="11"/>
      <c r="BP216" s="22"/>
      <c r="BQ216" s="1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</row>
    <row r="217" spans="2:128" s="4" customFormat="1" ht="25.5" customHeight="1" x14ac:dyDescent="0.45"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9"/>
      <c r="T217" s="129"/>
      <c r="U217" s="128"/>
      <c r="V217" s="128"/>
      <c r="W217" s="128"/>
      <c r="X217" s="128"/>
      <c r="Y217" s="128"/>
      <c r="Z217" s="128"/>
      <c r="AA217" s="128"/>
      <c r="AB217" s="128"/>
      <c r="AC217" s="128"/>
      <c r="AD217" s="128"/>
      <c r="AE217" s="75"/>
      <c r="AF217" s="75"/>
      <c r="AG217" s="75"/>
      <c r="AH217" s="75"/>
      <c r="AI217" s="75"/>
      <c r="AJ217" s="75"/>
      <c r="AK217" s="59"/>
      <c r="AL217" s="59"/>
      <c r="AM217" s="59"/>
      <c r="AN217" s="59"/>
      <c r="AO217" s="59"/>
      <c r="AP217" s="59"/>
      <c r="AQ217" s="79"/>
      <c r="AR217" s="79"/>
      <c r="AS217" s="79"/>
      <c r="AT217" s="79"/>
      <c r="AU217" s="75"/>
      <c r="AV217" s="75"/>
      <c r="AW217" s="75"/>
      <c r="AX217" s="75"/>
      <c r="AY217" s="75"/>
      <c r="AZ217" s="75"/>
      <c r="BA217" s="75"/>
      <c r="BB217" s="75"/>
      <c r="BC217" s="75"/>
      <c r="BD217" s="75"/>
      <c r="BE217" s="76"/>
      <c r="BF217" s="76"/>
      <c r="BG217" s="76"/>
      <c r="BH217" s="76"/>
      <c r="BI217" s="76"/>
      <c r="BJ217" s="76"/>
      <c r="BL217" s="11"/>
      <c r="BM217" s="11"/>
      <c r="BN217" s="11"/>
      <c r="BO217" s="11"/>
      <c r="BP217" s="22"/>
      <c r="BQ217" s="1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</row>
    <row r="218" spans="2:128" s="4" customFormat="1" ht="43.5" customHeight="1" x14ac:dyDescent="0.35">
      <c r="B218" s="253" t="s">
        <v>483</v>
      </c>
      <c r="C218" s="253"/>
      <c r="D218" s="253"/>
      <c r="E218" s="253"/>
      <c r="F218" s="253"/>
      <c r="G218" s="253"/>
      <c r="H218" s="253"/>
      <c r="I218" s="253"/>
      <c r="J218" s="253"/>
      <c r="K218" s="253"/>
      <c r="L218" s="253"/>
      <c r="M218" s="253"/>
      <c r="N218" s="253"/>
      <c r="O218" s="253"/>
      <c r="P218" s="253"/>
      <c r="Q218" s="253"/>
      <c r="R218" s="253"/>
      <c r="S218" s="253"/>
      <c r="T218" s="253"/>
      <c r="U218" s="253"/>
      <c r="V218" s="253"/>
      <c r="W218" s="59"/>
      <c r="X218" s="59"/>
      <c r="Y218" s="59"/>
      <c r="Z218" s="59"/>
      <c r="AA218" s="59"/>
      <c r="AB218" s="59"/>
      <c r="AC218" s="59"/>
      <c r="AD218" s="59"/>
      <c r="AE218" s="76"/>
      <c r="AF218" s="75"/>
      <c r="AG218" s="76"/>
      <c r="AH218" s="76"/>
      <c r="AI218" s="76"/>
      <c r="AJ218" s="76"/>
      <c r="AK218" s="255" t="s">
        <v>124</v>
      </c>
      <c r="AL218" s="255"/>
      <c r="AM218" s="255"/>
      <c r="AN218" s="255"/>
      <c r="AO218" s="255"/>
      <c r="AP218" s="255"/>
      <c r="AQ218" s="255"/>
      <c r="AR218" s="255"/>
      <c r="AS218" s="255"/>
      <c r="AT218" s="255"/>
      <c r="AU218" s="255"/>
      <c r="AV218" s="255"/>
      <c r="AW218" s="255"/>
      <c r="AX218" s="255"/>
      <c r="AY218" s="255"/>
      <c r="AZ218" s="255"/>
      <c r="BA218" s="255"/>
      <c r="BB218" s="255"/>
      <c r="BC218" s="255"/>
      <c r="BD218" s="255"/>
      <c r="BE218" s="76"/>
      <c r="BF218" s="76"/>
      <c r="BG218" s="76"/>
      <c r="BH218" s="76"/>
      <c r="BI218" s="76"/>
      <c r="BJ218" s="76"/>
      <c r="BL218" s="11"/>
      <c r="BM218" s="11"/>
      <c r="BN218" s="11"/>
      <c r="BO218" s="11"/>
      <c r="BP218" s="22"/>
      <c r="BQ218" s="1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</row>
    <row r="219" spans="2:128" s="4" customFormat="1" ht="32.25" customHeight="1" x14ac:dyDescent="0.45">
      <c r="B219" s="245" t="s">
        <v>306</v>
      </c>
      <c r="C219" s="245"/>
      <c r="D219" s="245"/>
      <c r="E219" s="245"/>
      <c r="F219" s="245"/>
      <c r="G219" s="245"/>
      <c r="H219" s="245"/>
      <c r="I219" s="245"/>
      <c r="J219" s="245"/>
      <c r="K219" s="245"/>
      <c r="L219" s="245"/>
      <c r="M219" s="245"/>
      <c r="N219" s="245"/>
      <c r="O219" s="245"/>
      <c r="P219" s="245"/>
      <c r="Q219" s="245"/>
      <c r="R219" s="245"/>
      <c r="S219" s="245"/>
      <c r="T219" s="245"/>
      <c r="U219" s="245"/>
      <c r="V219" s="245"/>
      <c r="W219" s="245"/>
      <c r="X219" s="245"/>
      <c r="Y219" s="245"/>
      <c r="Z219" s="245"/>
      <c r="AA219" s="245"/>
      <c r="AB219" s="245"/>
      <c r="AC219" s="245"/>
      <c r="AD219" s="245"/>
      <c r="AE219" s="76"/>
      <c r="AF219" s="75"/>
      <c r="AG219" s="76"/>
      <c r="AH219" s="76"/>
      <c r="AI219" s="76"/>
      <c r="AJ219" s="76"/>
      <c r="AK219" s="58"/>
      <c r="AL219" s="58"/>
      <c r="AM219" s="58"/>
      <c r="AN219" s="58"/>
      <c r="AO219" s="58"/>
      <c r="AP219" s="58"/>
      <c r="AQ219" s="58"/>
      <c r="AR219" s="58"/>
      <c r="AS219" s="58"/>
      <c r="AT219" s="58"/>
      <c r="AU219" s="58"/>
      <c r="AV219" s="58"/>
      <c r="AW219" s="58"/>
      <c r="AX219" s="76"/>
      <c r="AY219" s="76"/>
      <c r="AZ219" s="76"/>
      <c r="BA219" s="76"/>
      <c r="BB219" s="76"/>
      <c r="BC219" s="76"/>
      <c r="BD219" s="76"/>
      <c r="BE219" s="76"/>
      <c r="BF219" s="76"/>
      <c r="BG219" s="76"/>
      <c r="BH219" s="76"/>
      <c r="BI219" s="76"/>
      <c r="BJ219" s="76"/>
      <c r="BL219" s="11"/>
      <c r="BM219" s="11"/>
      <c r="BN219" s="11"/>
      <c r="BO219" s="11"/>
      <c r="BP219" s="22"/>
      <c r="BQ219" s="1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</row>
    <row r="220" spans="2:128" s="4" customFormat="1" ht="39" customHeight="1" x14ac:dyDescent="0.5">
      <c r="B220" s="244"/>
      <c r="C220" s="244"/>
      <c r="D220" s="244"/>
      <c r="E220" s="244"/>
      <c r="F220" s="244"/>
      <c r="G220" s="244"/>
      <c r="H220" s="244"/>
      <c r="I220" s="245" t="s">
        <v>274</v>
      </c>
      <c r="J220" s="245"/>
      <c r="K220" s="245"/>
      <c r="L220" s="245"/>
      <c r="M220" s="245"/>
      <c r="N220" s="245"/>
      <c r="O220" s="245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76"/>
      <c r="AF220" s="75"/>
      <c r="AG220" s="76"/>
      <c r="AH220" s="76"/>
      <c r="AI220" s="76"/>
      <c r="AJ220" s="76"/>
      <c r="AK220" s="254"/>
      <c r="AL220" s="254"/>
      <c r="AM220" s="254"/>
      <c r="AN220" s="254"/>
      <c r="AO220" s="254"/>
      <c r="AP220" s="254"/>
      <c r="AQ220" s="245" t="s">
        <v>393</v>
      </c>
      <c r="AR220" s="245"/>
      <c r="AS220" s="245"/>
      <c r="AT220" s="245"/>
      <c r="AU220" s="245"/>
      <c r="AV220" s="245"/>
      <c r="AW220" s="245"/>
      <c r="AX220" s="76"/>
      <c r="AY220" s="76"/>
      <c r="AZ220" s="76"/>
      <c r="BA220" s="76"/>
      <c r="BB220" s="76"/>
      <c r="BC220" s="76"/>
      <c r="BD220" s="76"/>
      <c r="BE220" s="76"/>
      <c r="BF220" s="76"/>
      <c r="BG220" s="76"/>
      <c r="BH220" s="76"/>
      <c r="BI220" s="76"/>
      <c r="BJ220" s="76"/>
      <c r="BL220" s="11"/>
      <c r="BM220" s="11"/>
      <c r="BN220" s="11"/>
      <c r="BO220" s="11"/>
      <c r="BP220" s="22"/>
      <c r="BQ220" s="1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</row>
    <row r="221" spans="2:128" s="4" customFormat="1" ht="33" customHeight="1" x14ac:dyDescent="0.45">
      <c r="B221" s="243"/>
      <c r="C221" s="243"/>
      <c r="D221" s="243"/>
      <c r="E221" s="243"/>
      <c r="F221" s="243"/>
      <c r="G221" s="243"/>
      <c r="H221" s="76"/>
      <c r="I221" s="78" t="s">
        <v>307</v>
      </c>
      <c r="J221" s="76"/>
      <c r="K221" s="76"/>
      <c r="L221" s="76"/>
      <c r="M221" s="76"/>
      <c r="N221" s="76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76"/>
      <c r="AF221" s="75"/>
      <c r="AG221" s="76"/>
      <c r="AH221" s="76"/>
      <c r="AI221" s="76"/>
      <c r="AJ221" s="76"/>
      <c r="AK221" s="58"/>
      <c r="AL221" s="58"/>
      <c r="AM221" s="58"/>
      <c r="AN221" s="58"/>
      <c r="AO221" s="58"/>
      <c r="AP221" s="58"/>
      <c r="AQ221" s="58"/>
      <c r="AR221" s="58"/>
      <c r="AS221" s="58"/>
      <c r="AT221" s="58"/>
      <c r="AU221" s="76"/>
      <c r="AV221" s="76"/>
      <c r="AW221" s="76"/>
      <c r="AX221" s="76"/>
      <c r="AY221" s="76"/>
      <c r="AZ221" s="76"/>
      <c r="BA221" s="76"/>
      <c r="BB221" s="58"/>
      <c r="BC221" s="58"/>
      <c r="BD221" s="58"/>
      <c r="BE221" s="76"/>
      <c r="BF221" s="76"/>
      <c r="BG221" s="76"/>
      <c r="BH221" s="76"/>
      <c r="BI221" s="76"/>
      <c r="BJ221" s="76"/>
      <c r="BL221" s="11"/>
      <c r="BM221" s="11"/>
      <c r="BN221" s="11"/>
      <c r="BO221" s="11"/>
      <c r="BP221" s="22"/>
      <c r="BQ221" s="1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</row>
    <row r="222" spans="2:128" s="4" customFormat="1" ht="36" customHeight="1" x14ac:dyDescent="0.5">
      <c r="B222" s="241"/>
      <c r="C222" s="241"/>
      <c r="D222" s="241"/>
      <c r="E222" s="241"/>
      <c r="F222" s="241"/>
      <c r="G222" s="241"/>
      <c r="H222" s="241"/>
      <c r="I222" s="242">
        <v>2022</v>
      </c>
      <c r="J222" s="242"/>
      <c r="K222" s="242"/>
      <c r="L222" s="242"/>
      <c r="M222" s="242"/>
      <c r="N222" s="242"/>
      <c r="O222" s="242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76"/>
      <c r="AF222" s="75"/>
      <c r="AG222" s="76"/>
      <c r="AH222" s="76"/>
      <c r="AI222" s="76"/>
      <c r="AJ222" s="76"/>
      <c r="AK222" s="241"/>
      <c r="AL222" s="241"/>
      <c r="AM222" s="241"/>
      <c r="AN222" s="241"/>
      <c r="AO222" s="241"/>
      <c r="AP222" s="241"/>
      <c r="AQ222" s="253">
        <v>2022</v>
      </c>
      <c r="AR222" s="253"/>
      <c r="AS222" s="253"/>
      <c r="AT222" s="253"/>
      <c r="AU222" s="75"/>
      <c r="AV222" s="75"/>
      <c r="AW222" s="75"/>
      <c r="AX222" s="75"/>
      <c r="AY222" s="75"/>
      <c r="AZ222" s="75"/>
      <c r="BA222" s="75"/>
      <c r="BB222" s="128"/>
      <c r="BC222" s="128"/>
      <c r="BD222" s="128"/>
      <c r="BE222" s="58"/>
      <c r="BF222" s="58"/>
      <c r="BG222" s="90"/>
      <c r="BH222" s="90"/>
      <c r="BI222" s="90"/>
      <c r="BJ222" s="90"/>
      <c r="BL222" s="1"/>
      <c r="BM222" s="1"/>
      <c r="BN222" s="1"/>
      <c r="BO222" s="1"/>
      <c r="BP222" s="19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</row>
    <row r="223" spans="2:128" s="4" customFormat="1" ht="24.6" customHeight="1" x14ac:dyDescent="0.45">
      <c r="B223" s="243"/>
      <c r="C223" s="243"/>
      <c r="D223" s="243"/>
      <c r="E223" s="243"/>
      <c r="F223" s="243"/>
      <c r="G223" s="243"/>
      <c r="H223" s="130"/>
      <c r="I223" s="130"/>
      <c r="J223" s="130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76"/>
      <c r="AF223" s="75"/>
      <c r="AG223" s="76"/>
      <c r="AH223" s="76"/>
      <c r="AI223" s="76"/>
      <c r="AJ223" s="76"/>
      <c r="AK223" s="64"/>
      <c r="AL223" s="64"/>
      <c r="AM223" s="64"/>
      <c r="AN223" s="64"/>
      <c r="AO223" s="64"/>
      <c r="AP223" s="64"/>
      <c r="AQ223" s="75"/>
      <c r="AR223" s="75"/>
      <c r="AS223" s="75"/>
      <c r="AT223" s="75"/>
      <c r="AU223" s="75"/>
      <c r="AV223" s="75"/>
      <c r="AW223" s="75"/>
      <c r="AX223" s="75"/>
      <c r="AY223" s="75"/>
      <c r="AZ223" s="75"/>
      <c r="BA223" s="75"/>
      <c r="BB223" s="128"/>
      <c r="BC223" s="128"/>
      <c r="BD223" s="128"/>
      <c r="BE223" s="58"/>
      <c r="BF223" s="58"/>
      <c r="BG223" s="90"/>
      <c r="BH223" s="90"/>
      <c r="BI223" s="90"/>
      <c r="BJ223" s="90"/>
      <c r="BL223" s="1"/>
      <c r="BM223" s="1"/>
      <c r="BN223" s="1"/>
      <c r="BO223" s="1"/>
      <c r="BP223" s="19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</row>
    <row r="224" spans="2:128" s="4" customFormat="1" ht="19.5" customHeight="1" x14ac:dyDescent="0.45"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89"/>
      <c r="T224" s="89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75"/>
      <c r="AG224" s="76"/>
      <c r="AH224" s="76"/>
      <c r="AI224" s="76"/>
      <c r="AJ224" s="76"/>
      <c r="AK224" s="75"/>
      <c r="AL224" s="75"/>
      <c r="AM224" s="75"/>
      <c r="AN224" s="75"/>
      <c r="AO224" s="75"/>
      <c r="AP224" s="75"/>
      <c r="AQ224" s="75"/>
      <c r="AR224" s="75"/>
      <c r="AS224" s="75"/>
      <c r="AT224" s="75"/>
      <c r="AU224" s="75"/>
      <c r="AV224" s="75"/>
      <c r="AW224" s="75"/>
      <c r="AX224" s="75"/>
      <c r="AY224" s="75"/>
      <c r="AZ224" s="75"/>
      <c r="BA224" s="75"/>
      <c r="BB224" s="128"/>
      <c r="BC224" s="128"/>
      <c r="BD224" s="128"/>
      <c r="BE224" s="58"/>
      <c r="BF224" s="58"/>
      <c r="BG224" s="90"/>
      <c r="BH224" s="90"/>
      <c r="BI224" s="90"/>
      <c r="BJ224" s="90"/>
      <c r="BL224" s="1"/>
      <c r="BM224" s="1"/>
      <c r="BN224" s="1"/>
      <c r="BO224" s="1"/>
      <c r="BP224" s="19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</row>
    <row r="225" spans="2:128" s="4" customFormat="1" ht="46.5" customHeight="1" x14ac:dyDescent="0.45">
      <c r="B225" s="245" t="s">
        <v>235</v>
      </c>
      <c r="C225" s="245"/>
      <c r="D225" s="245"/>
      <c r="E225" s="245"/>
      <c r="F225" s="245"/>
      <c r="G225" s="245"/>
      <c r="H225" s="245"/>
      <c r="I225" s="245"/>
      <c r="J225" s="245"/>
      <c r="K225" s="245"/>
      <c r="L225" s="245"/>
      <c r="M225" s="245"/>
      <c r="N225" s="245"/>
      <c r="O225" s="245"/>
      <c r="P225" s="245"/>
      <c r="Q225" s="245"/>
      <c r="R225" s="245"/>
      <c r="S225" s="245"/>
      <c r="T225" s="245"/>
      <c r="U225" s="245"/>
      <c r="V225" s="245"/>
      <c r="W225" s="245"/>
      <c r="X225" s="245"/>
      <c r="Y225" s="245"/>
      <c r="Z225" s="245"/>
      <c r="AA225" s="245"/>
      <c r="AB225" s="245"/>
      <c r="AC225" s="245"/>
      <c r="AD225" s="245"/>
      <c r="AE225" s="245"/>
      <c r="AF225" s="245"/>
      <c r="AG225" s="245"/>
      <c r="AH225" s="245"/>
      <c r="AI225" s="245"/>
      <c r="AJ225" s="58"/>
      <c r="AK225" s="58"/>
      <c r="AL225" s="58"/>
      <c r="AM225" s="58"/>
      <c r="AN225" s="58"/>
      <c r="AO225" s="58"/>
      <c r="AP225" s="58"/>
      <c r="AQ225" s="58"/>
      <c r="AR225" s="58"/>
      <c r="AS225" s="58"/>
      <c r="AT225" s="58"/>
      <c r="AU225" s="58"/>
      <c r="AV225" s="58"/>
      <c r="AW225" s="58"/>
      <c r="AX225" s="58"/>
      <c r="AY225" s="58"/>
      <c r="AZ225" s="58"/>
      <c r="BA225" s="58"/>
      <c r="BB225" s="58"/>
      <c r="BC225" s="58"/>
      <c r="BD225" s="58"/>
      <c r="BE225" s="58"/>
      <c r="BF225" s="58"/>
      <c r="BG225" s="90"/>
      <c r="BH225" s="90"/>
      <c r="BI225" s="90"/>
      <c r="BJ225" s="90"/>
      <c r="BL225" s="1"/>
      <c r="BM225" s="1"/>
      <c r="BN225" s="1"/>
      <c r="BO225" s="1"/>
      <c r="BP225" s="19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</row>
    <row r="226" spans="2:128" s="4" customFormat="1" ht="24.6" customHeight="1" x14ac:dyDescent="0.45"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89"/>
      <c r="T226" s="89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78"/>
      <c r="AF226" s="78"/>
      <c r="AG226" s="78"/>
      <c r="AH226" s="78"/>
      <c r="AI226" s="78"/>
      <c r="AJ226" s="58"/>
      <c r="AK226" s="58"/>
      <c r="AL226" s="58"/>
      <c r="AM226" s="58"/>
      <c r="AN226" s="58"/>
      <c r="AO226" s="58"/>
      <c r="AP226" s="58"/>
      <c r="AQ226" s="58"/>
      <c r="AR226" s="58"/>
      <c r="AS226" s="58"/>
      <c r="AT226" s="58"/>
      <c r="AU226" s="58"/>
      <c r="AV226" s="58"/>
      <c r="AW226" s="58"/>
      <c r="AX226" s="58"/>
      <c r="AY226" s="58"/>
      <c r="AZ226" s="58"/>
      <c r="BA226" s="58"/>
      <c r="BB226" s="58"/>
      <c r="BC226" s="58"/>
      <c r="BD226" s="58"/>
      <c r="BE226" s="58"/>
      <c r="BF226" s="58"/>
      <c r="BG226" s="90"/>
      <c r="BH226" s="90"/>
      <c r="BI226" s="90"/>
      <c r="BJ226" s="90"/>
      <c r="BL226" s="1"/>
      <c r="BM226" s="1"/>
      <c r="BN226" s="1"/>
      <c r="BO226" s="1"/>
      <c r="BP226" s="19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</row>
    <row r="227" spans="2:128" s="4" customFormat="1" ht="30.6" customHeight="1" x14ac:dyDescent="0.5">
      <c r="B227" s="242" t="s">
        <v>487</v>
      </c>
      <c r="C227" s="242"/>
      <c r="D227" s="242"/>
      <c r="E227" s="242"/>
      <c r="F227" s="242"/>
      <c r="G227" s="242"/>
      <c r="H227" s="242"/>
      <c r="I227" s="242"/>
      <c r="J227" s="242"/>
      <c r="K227" s="242"/>
      <c r="L227" s="242"/>
      <c r="M227" s="242"/>
      <c r="N227" s="242"/>
      <c r="O227" s="242"/>
      <c r="P227" s="242"/>
      <c r="Q227" s="242"/>
      <c r="R227" s="242"/>
      <c r="S227" s="242"/>
      <c r="T227" s="242"/>
      <c r="U227" s="242"/>
      <c r="V227" s="242"/>
      <c r="W227" s="242"/>
      <c r="X227" s="242"/>
      <c r="Y227" s="242"/>
      <c r="Z227" s="242"/>
      <c r="AA227" s="242"/>
      <c r="AB227" s="242"/>
      <c r="AC227" s="242"/>
      <c r="AD227" s="78"/>
      <c r="AE227" s="78"/>
      <c r="AF227" s="78"/>
      <c r="AG227" s="78"/>
      <c r="AH227" s="78"/>
      <c r="AI227" s="78"/>
      <c r="AJ227" s="58"/>
      <c r="AK227" s="58"/>
      <c r="AL227" s="58"/>
      <c r="AM227" s="58"/>
      <c r="AN227" s="58"/>
      <c r="AO227" s="58"/>
      <c r="AP227" s="58"/>
      <c r="AQ227" s="58"/>
      <c r="AR227" s="58"/>
      <c r="AS227" s="58"/>
      <c r="AT227" s="58"/>
      <c r="AU227" s="58"/>
      <c r="AV227" s="58"/>
      <c r="AW227" s="58"/>
      <c r="AX227" s="58"/>
      <c r="AY227" s="58"/>
      <c r="AZ227" s="58"/>
      <c r="BA227" s="58"/>
      <c r="BB227" s="58"/>
      <c r="BC227" s="58"/>
      <c r="BD227" s="58"/>
      <c r="BE227" s="58"/>
      <c r="BF227" s="58"/>
      <c r="BG227" s="90"/>
      <c r="BH227" s="90"/>
      <c r="BI227" s="90"/>
      <c r="BJ227" s="90"/>
      <c r="BL227" s="1"/>
      <c r="BM227" s="1"/>
      <c r="BN227" s="1"/>
      <c r="BO227" s="1"/>
      <c r="BP227" s="19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</row>
    <row r="228" spans="2:128" s="4" customFormat="1" ht="30.6" customHeight="1" x14ac:dyDescent="0.5">
      <c r="B228" s="242"/>
      <c r="C228" s="242"/>
      <c r="D228" s="242"/>
      <c r="E228" s="242"/>
      <c r="F228" s="242"/>
      <c r="G228" s="242"/>
      <c r="H228" s="242"/>
      <c r="I228" s="242"/>
      <c r="J228" s="242"/>
      <c r="K228" s="242"/>
      <c r="L228" s="242"/>
      <c r="M228" s="242"/>
      <c r="N228" s="242"/>
      <c r="O228" s="242"/>
      <c r="P228" s="242"/>
      <c r="Q228" s="242"/>
      <c r="R228" s="242"/>
      <c r="S228" s="242"/>
      <c r="T228" s="242"/>
      <c r="U228" s="242"/>
      <c r="V228" s="242"/>
      <c r="W228" s="242"/>
      <c r="X228" s="242"/>
      <c r="Y228" s="242"/>
      <c r="Z228" s="242"/>
      <c r="AA228" s="242"/>
      <c r="AB228" s="242"/>
      <c r="AC228" s="242"/>
      <c r="AD228" s="78"/>
      <c r="AE228" s="78"/>
      <c r="AF228" s="78"/>
      <c r="AG228" s="78"/>
      <c r="AH228" s="78"/>
      <c r="AI228" s="78"/>
      <c r="AJ228" s="58"/>
      <c r="AK228" s="58"/>
      <c r="AL228" s="58"/>
      <c r="AM228" s="58"/>
      <c r="AN228" s="58"/>
      <c r="AO228" s="58"/>
      <c r="AP228" s="58"/>
      <c r="AQ228" s="58"/>
      <c r="AR228" s="58"/>
      <c r="AS228" s="58"/>
      <c r="AT228" s="58"/>
      <c r="AU228" s="58"/>
      <c r="AV228" s="58"/>
      <c r="AW228" s="58"/>
      <c r="AX228" s="58"/>
      <c r="AY228" s="58"/>
      <c r="AZ228" s="58"/>
      <c r="BA228" s="58"/>
      <c r="BB228" s="58"/>
      <c r="BC228" s="58"/>
      <c r="BD228" s="58"/>
      <c r="BE228" s="58"/>
      <c r="BF228" s="58"/>
      <c r="BG228" s="90"/>
      <c r="BH228" s="90"/>
      <c r="BI228" s="90"/>
      <c r="BJ228" s="90"/>
      <c r="BL228" s="1"/>
      <c r="BM228" s="1"/>
      <c r="BN228" s="1"/>
      <c r="BO228" s="1"/>
      <c r="BP228" s="19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</row>
    <row r="229" spans="2:128" s="4" customFormat="1" ht="30" customHeight="1" x14ac:dyDescent="0.3"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131"/>
      <c r="T229" s="131"/>
      <c r="U229" s="78"/>
      <c r="V229" s="78"/>
      <c r="W229" s="78"/>
      <c r="X229" s="78"/>
      <c r="Y229" s="78"/>
      <c r="Z229" s="78"/>
      <c r="AA229" s="78"/>
      <c r="AB229" s="78"/>
      <c r="AC229" s="78"/>
      <c r="AD229" s="78"/>
      <c r="AE229" s="78"/>
      <c r="AF229" s="78"/>
      <c r="AG229" s="78"/>
      <c r="AH229" s="78"/>
      <c r="AI229" s="78"/>
      <c r="AJ229" s="78"/>
      <c r="AK229" s="78"/>
      <c r="AL229" s="78"/>
      <c r="AM229" s="78"/>
      <c r="AN229" s="78"/>
      <c r="AO229" s="78"/>
      <c r="AP229" s="78"/>
      <c r="AQ229" s="78"/>
      <c r="AR229" s="78"/>
      <c r="AS229" s="78"/>
      <c r="AT229" s="78"/>
      <c r="AU229" s="78"/>
      <c r="AV229" s="78"/>
      <c r="AW229" s="78"/>
      <c r="AX229" s="78"/>
      <c r="AY229" s="78"/>
      <c r="AZ229" s="78"/>
      <c r="BA229" s="78"/>
      <c r="BB229" s="78"/>
      <c r="BC229" s="78"/>
      <c r="BD229" s="78"/>
      <c r="BE229" s="78"/>
      <c r="BF229" s="78"/>
      <c r="BG229" s="130"/>
      <c r="BH229" s="130"/>
      <c r="BI229" s="130"/>
      <c r="BJ229" s="130"/>
      <c r="BL229" s="1"/>
      <c r="BM229" s="1"/>
      <c r="BN229" s="1"/>
      <c r="BO229" s="1"/>
      <c r="BP229" s="19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</row>
    <row r="230" spans="2:128" s="4" customFormat="1" ht="34.5" x14ac:dyDescent="0.45">
      <c r="B230" s="132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89"/>
      <c r="T230" s="89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  <c r="AJ230" s="58"/>
      <c r="AK230" s="58"/>
      <c r="AL230" s="58"/>
      <c r="AM230" s="58"/>
      <c r="AN230" s="58"/>
      <c r="AO230" s="58"/>
      <c r="AP230" s="58"/>
      <c r="AQ230" s="58"/>
      <c r="AR230" s="58"/>
      <c r="AS230" s="58"/>
      <c r="AT230" s="58"/>
      <c r="AU230" s="58"/>
      <c r="AV230" s="58"/>
      <c r="AW230" s="58"/>
      <c r="AX230" s="58"/>
      <c r="AY230" s="58"/>
      <c r="AZ230" s="58"/>
      <c r="BA230" s="58"/>
      <c r="BB230" s="58"/>
      <c r="BC230" s="58"/>
      <c r="BD230" s="58"/>
      <c r="BE230" s="58"/>
      <c r="BF230" s="58"/>
      <c r="BG230" s="90"/>
      <c r="BH230" s="90"/>
      <c r="BI230" s="90"/>
      <c r="BJ230" s="90"/>
      <c r="BL230" s="1"/>
      <c r="BM230" s="1"/>
      <c r="BN230" s="1"/>
      <c r="BO230" s="1"/>
      <c r="BP230" s="19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</row>
    <row r="231" spans="2:128" ht="34.5" x14ac:dyDescent="0.45"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89"/>
      <c r="T231" s="89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  <c r="AH231" s="58"/>
      <c r="AI231" s="58"/>
      <c r="AJ231" s="58"/>
      <c r="AK231" s="58"/>
      <c r="AL231" s="58"/>
      <c r="AM231" s="58"/>
      <c r="AN231" s="58"/>
      <c r="AO231" s="58"/>
      <c r="AP231" s="58"/>
      <c r="AQ231" s="58"/>
      <c r="AR231" s="58"/>
      <c r="AS231" s="58"/>
      <c r="AT231" s="58"/>
      <c r="AU231" s="58"/>
      <c r="AV231" s="58"/>
      <c r="AW231" s="58"/>
      <c r="AX231" s="58"/>
      <c r="AY231" s="58"/>
      <c r="AZ231" s="58"/>
      <c r="BA231" s="58"/>
      <c r="BB231" s="58"/>
      <c r="BC231" s="58"/>
      <c r="BD231" s="58"/>
      <c r="BE231" s="58"/>
      <c r="BF231" s="58"/>
      <c r="BG231" s="90"/>
      <c r="BH231" s="90"/>
      <c r="BI231" s="90"/>
      <c r="BJ231" s="90"/>
    </row>
    <row r="232" spans="2:128" ht="34.5" x14ac:dyDescent="0.45"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89"/>
      <c r="T232" s="89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  <c r="AJ232" s="58"/>
      <c r="AK232" s="58"/>
      <c r="AL232" s="58"/>
      <c r="AM232" s="58"/>
      <c r="AN232" s="58"/>
      <c r="AO232" s="58"/>
      <c r="AP232" s="58"/>
      <c r="AQ232" s="58"/>
      <c r="AR232" s="58"/>
      <c r="AS232" s="58"/>
      <c r="AT232" s="58"/>
      <c r="AU232" s="58"/>
      <c r="AV232" s="58"/>
      <c r="AW232" s="58"/>
      <c r="AX232" s="58"/>
      <c r="AY232" s="58"/>
      <c r="AZ232" s="58"/>
      <c r="BA232" s="58"/>
      <c r="BB232" s="58"/>
      <c r="BC232" s="58"/>
      <c r="BD232" s="58"/>
      <c r="BE232" s="58"/>
      <c r="BF232" s="58"/>
      <c r="BG232" s="90"/>
      <c r="BH232" s="90"/>
      <c r="BI232" s="90"/>
      <c r="BJ232" s="90"/>
    </row>
    <row r="233" spans="2:128" ht="34.5" x14ac:dyDescent="0.45"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89"/>
      <c r="T233" s="89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  <c r="AH233" s="58"/>
      <c r="AI233" s="58"/>
      <c r="AJ233" s="58"/>
      <c r="AK233" s="58"/>
      <c r="AL233" s="58"/>
      <c r="AM233" s="58"/>
      <c r="AN233" s="58"/>
      <c r="AO233" s="58"/>
      <c r="AP233" s="58"/>
      <c r="AQ233" s="58"/>
      <c r="AR233" s="58"/>
      <c r="AS233" s="58"/>
      <c r="AT233" s="58"/>
      <c r="AU233" s="58"/>
      <c r="AV233" s="58"/>
      <c r="AW233" s="58"/>
      <c r="AX233" s="58"/>
      <c r="AY233" s="58"/>
      <c r="AZ233" s="58"/>
      <c r="BA233" s="58"/>
      <c r="BB233" s="58"/>
      <c r="BC233" s="58"/>
      <c r="BD233" s="58"/>
      <c r="BE233" s="58"/>
      <c r="BF233" s="58"/>
      <c r="BG233" s="90"/>
      <c r="BH233" s="90"/>
      <c r="BI233" s="90"/>
      <c r="BJ233" s="90"/>
    </row>
    <row r="234" spans="2:128" ht="34.5" x14ac:dyDescent="0.45"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89"/>
      <c r="T234" s="89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58"/>
      <c r="AH234" s="58"/>
      <c r="AI234" s="58"/>
      <c r="AJ234" s="58"/>
      <c r="AK234" s="58"/>
      <c r="AL234" s="58"/>
      <c r="AM234" s="58"/>
      <c r="AN234" s="58"/>
      <c r="AO234" s="58"/>
      <c r="AP234" s="58"/>
      <c r="AQ234" s="58"/>
      <c r="AR234" s="58"/>
      <c r="AS234" s="58"/>
      <c r="AT234" s="58"/>
      <c r="AU234" s="58"/>
      <c r="AV234" s="58"/>
      <c r="AW234" s="58"/>
      <c r="AX234" s="58"/>
      <c r="AY234" s="58"/>
      <c r="AZ234" s="58"/>
      <c r="BA234" s="58"/>
      <c r="BB234" s="58"/>
      <c r="BC234" s="58"/>
      <c r="BD234" s="58"/>
      <c r="BE234" s="58"/>
      <c r="BF234" s="58"/>
      <c r="BG234" s="90"/>
      <c r="BH234" s="90"/>
      <c r="BI234" s="90"/>
      <c r="BJ234" s="90"/>
    </row>
    <row r="235" spans="2:128" ht="34.5" x14ac:dyDescent="0.45"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89"/>
      <c r="T235" s="89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  <c r="AH235" s="58"/>
      <c r="AI235" s="58"/>
      <c r="AJ235" s="58"/>
      <c r="AK235" s="58"/>
      <c r="AL235" s="58"/>
      <c r="AM235" s="58"/>
      <c r="AN235" s="58"/>
      <c r="AO235" s="58"/>
      <c r="AP235" s="58"/>
      <c r="AQ235" s="58"/>
      <c r="AR235" s="58"/>
      <c r="AS235" s="58"/>
      <c r="AT235" s="58"/>
      <c r="AU235" s="58"/>
      <c r="AV235" s="58"/>
      <c r="AW235" s="58"/>
      <c r="AX235" s="58"/>
      <c r="AY235" s="58"/>
      <c r="AZ235" s="58"/>
      <c r="BA235" s="58"/>
      <c r="BB235" s="58"/>
      <c r="BC235" s="58"/>
      <c r="BD235" s="58"/>
      <c r="BE235" s="58"/>
      <c r="BF235" s="58"/>
      <c r="BG235" s="90"/>
      <c r="BH235" s="90"/>
      <c r="BI235" s="90"/>
      <c r="BJ235" s="90"/>
    </row>
    <row r="236" spans="2:128" ht="34.5" x14ac:dyDescent="0.45"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89"/>
      <c r="T236" s="89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  <c r="AH236" s="58"/>
      <c r="AI236" s="58"/>
      <c r="AJ236" s="58"/>
      <c r="AK236" s="58"/>
      <c r="AL236" s="58"/>
      <c r="AM236" s="58"/>
      <c r="AN236" s="58"/>
      <c r="AO236" s="58"/>
      <c r="AP236" s="58"/>
      <c r="AQ236" s="58"/>
      <c r="AR236" s="58"/>
      <c r="AS236" s="58"/>
      <c r="AT236" s="58"/>
      <c r="AU236" s="58"/>
      <c r="AV236" s="58"/>
      <c r="AW236" s="58"/>
      <c r="AX236" s="58"/>
      <c r="AY236" s="58"/>
      <c r="AZ236" s="58"/>
      <c r="BA236" s="58"/>
      <c r="BB236" s="58"/>
      <c r="BC236" s="58"/>
      <c r="BD236" s="58"/>
      <c r="BE236" s="58"/>
      <c r="BF236" s="58"/>
      <c r="BG236" s="90"/>
      <c r="BH236" s="90"/>
      <c r="BI236" s="90"/>
      <c r="BJ236" s="90"/>
    </row>
    <row r="237" spans="2:128" ht="34.5" x14ac:dyDescent="0.45"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89"/>
      <c r="T237" s="89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58"/>
      <c r="AH237" s="58"/>
      <c r="AI237" s="58"/>
      <c r="AJ237" s="58"/>
      <c r="AK237" s="58"/>
      <c r="AL237" s="58"/>
      <c r="AM237" s="58"/>
      <c r="AN237" s="58"/>
      <c r="AO237" s="58"/>
      <c r="AP237" s="58"/>
      <c r="AQ237" s="58"/>
      <c r="AR237" s="58"/>
      <c r="AS237" s="58"/>
      <c r="AT237" s="58"/>
      <c r="AU237" s="58"/>
      <c r="AV237" s="58"/>
      <c r="AW237" s="58"/>
      <c r="AX237" s="58"/>
      <c r="AY237" s="58"/>
      <c r="AZ237" s="58"/>
      <c r="BA237" s="58"/>
      <c r="BB237" s="58"/>
      <c r="BC237" s="58"/>
      <c r="BD237" s="58"/>
      <c r="BE237" s="58"/>
      <c r="BF237" s="58"/>
      <c r="BG237" s="90"/>
      <c r="BH237" s="90"/>
      <c r="BI237" s="90"/>
      <c r="BJ237" s="90"/>
    </row>
    <row r="238" spans="2:128" ht="34.5" x14ac:dyDescent="0.45"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89"/>
      <c r="T238" s="89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  <c r="AH238" s="58"/>
      <c r="AI238" s="58"/>
      <c r="AJ238" s="58"/>
      <c r="AK238" s="58"/>
      <c r="AL238" s="58"/>
      <c r="AM238" s="58"/>
      <c r="AN238" s="58"/>
      <c r="AO238" s="58"/>
      <c r="AP238" s="58"/>
      <c r="AQ238" s="58"/>
      <c r="AR238" s="58"/>
      <c r="AS238" s="58"/>
      <c r="AT238" s="58"/>
      <c r="AU238" s="58"/>
      <c r="AV238" s="58"/>
      <c r="AW238" s="58"/>
      <c r="AX238" s="58"/>
      <c r="AY238" s="58"/>
      <c r="AZ238" s="58"/>
      <c r="BA238" s="58"/>
      <c r="BB238" s="58"/>
      <c r="BC238" s="58"/>
      <c r="BD238" s="58"/>
      <c r="BE238" s="58"/>
      <c r="BF238" s="58"/>
      <c r="BG238" s="90"/>
      <c r="BH238" s="90"/>
      <c r="BI238" s="90"/>
      <c r="BJ238" s="90"/>
    </row>
    <row r="239" spans="2:128" ht="34.5" x14ac:dyDescent="0.45"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89"/>
      <c r="T239" s="89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58"/>
      <c r="AH239" s="58"/>
      <c r="AI239" s="58"/>
      <c r="AJ239" s="58"/>
      <c r="AK239" s="58"/>
      <c r="AL239" s="58"/>
      <c r="AM239" s="58"/>
      <c r="AN239" s="58"/>
      <c r="AO239" s="58"/>
      <c r="AP239" s="58"/>
      <c r="AQ239" s="58"/>
      <c r="AR239" s="58"/>
      <c r="AS239" s="58"/>
      <c r="AT239" s="58"/>
      <c r="AU239" s="58"/>
      <c r="AV239" s="58"/>
      <c r="AW239" s="58"/>
      <c r="AX239" s="58"/>
      <c r="AY239" s="58"/>
      <c r="AZ239" s="58"/>
      <c r="BA239" s="58"/>
      <c r="BB239" s="58"/>
      <c r="BC239" s="58"/>
      <c r="BD239" s="58"/>
      <c r="BE239" s="58"/>
      <c r="BF239" s="58"/>
      <c r="BG239" s="90"/>
      <c r="BH239" s="90"/>
      <c r="BI239" s="90"/>
      <c r="BJ239" s="90"/>
    </row>
    <row r="240" spans="2:128" ht="34.5" x14ac:dyDescent="0.45"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1"/>
      <c r="T240" s="61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  <c r="AQ240" s="60"/>
      <c r="AR240" s="60"/>
      <c r="AS240" s="60"/>
      <c r="AT240" s="60"/>
      <c r="AU240" s="60"/>
      <c r="AV240" s="60"/>
      <c r="AW240" s="60"/>
      <c r="AX240" s="60"/>
      <c r="AY240" s="60"/>
      <c r="AZ240" s="60"/>
      <c r="BA240" s="60"/>
      <c r="BB240" s="60"/>
      <c r="BC240" s="60"/>
      <c r="BD240" s="60"/>
      <c r="BE240" s="60"/>
      <c r="BF240" s="60"/>
      <c r="BG240" s="62"/>
      <c r="BH240" s="62"/>
      <c r="BI240" s="62"/>
      <c r="BJ240" s="62"/>
    </row>
    <row r="241" spans="2:62" ht="34.5" x14ac:dyDescent="0.45"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1"/>
      <c r="T241" s="61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  <c r="AQ241" s="60"/>
      <c r="AR241" s="60"/>
      <c r="AS241" s="60"/>
      <c r="AT241" s="60"/>
      <c r="AU241" s="60"/>
      <c r="AV241" s="60"/>
      <c r="AW241" s="60"/>
      <c r="AX241" s="60"/>
      <c r="AY241" s="60"/>
      <c r="AZ241" s="60"/>
      <c r="BA241" s="60"/>
      <c r="BB241" s="60"/>
      <c r="BC241" s="60"/>
      <c r="BD241" s="60"/>
      <c r="BE241" s="60"/>
      <c r="BF241" s="60"/>
      <c r="BG241" s="62"/>
      <c r="BH241" s="62"/>
      <c r="BI241" s="62"/>
      <c r="BJ241" s="62"/>
    </row>
    <row r="242" spans="2:62" ht="34.5" x14ac:dyDescent="0.45"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1"/>
      <c r="T242" s="61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60"/>
      <c r="AU242" s="60"/>
      <c r="AV242" s="60"/>
      <c r="AW242" s="60"/>
      <c r="AX242" s="60"/>
      <c r="AY242" s="60"/>
      <c r="AZ242" s="60"/>
      <c r="BA242" s="60"/>
      <c r="BB242" s="60"/>
      <c r="BC242" s="60"/>
      <c r="BD242" s="60"/>
      <c r="BE242" s="60"/>
      <c r="BF242" s="60"/>
      <c r="BG242" s="62"/>
      <c r="BH242" s="62"/>
      <c r="BI242" s="62"/>
      <c r="BJ242" s="62"/>
    </row>
    <row r="243" spans="2:62" ht="34.5" x14ac:dyDescent="0.45"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1"/>
      <c r="T243" s="61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  <c r="AU243" s="60"/>
      <c r="AV243" s="60"/>
      <c r="AW243" s="60"/>
      <c r="AX243" s="60"/>
      <c r="AY243" s="60"/>
      <c r="AZ243" s="60"/>
      <c r="BA243" s="60"/>
      <c r="BB243" s="60"/>
      <c r="BC243" s="60"/>
      <c r="BD243" s="60"/>
      <c r="BE243" s="60"/>
      <c r="BF243" s="60"/>
      <c r="BG243" s="62"/>
      <c r="BH243" s="62"/>
      <c r="BI243" s="62"/>
      <c r="BJ243" s="62"/>
    </row>
    <row r="244" spans="2:62" ht="34.5" x14ac:dyDescent="0.45"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1"/>
      <c r="T244" s="61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60"/>
      <c r="AU244" s="60"/>
      <c r="AV244" s="60"/>
      <c r="AW244" s="60"/>
      <c r="AX244" s="60"/>
      <c r="AY244" s="60"/>
      <c r="AZ244" s="60"/>
      <c r="BA244" s="60"/>
      <c r="BB244" s="60"/>
      <c r="BC244" s="60"/>
      <c r="BD244" s="60"/>
      <c r="BE244" s="60"/>
      <c r="BF244" s="60"/>
      <c r="BG244" s="62"/>
      <c r="BH244" s="62"/>
      <c r="BI244" s="62"/>
      <c r="BJ244" s="62"/>
    </row>
    <row r="245" spans="2:62" ht="34.5" x14ac:dyDescent="0.45"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1"/>
      <c r="T245" s="61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60"/>
      <c r="AU245" s="60"/>
      <c r="AV245" s="60"/>
      <c r="AW245" s="60"/>
      <c r="AX245" s="60"/>
      <c r="AY245" s="60"/>
      <c r="AZ245" s="60"/>
      <c r="BA245" s="60"/>
      <c r="BB245" s="60"/>
      <c r="BC245" s="60"/>
      <c r="BD245" s="60"/>
      <c r="BE245" s="60"/>
      <c r="BF245" s="60"/>
      <c r="BG245" s="62"/>
      <c r="BH245" s="62"/>
      <c r="BI245" s="62"/>
      <c r="BJ245" s="62"/>
    </row>
    <row r="246" spans="2:62" ht="34.5" x14ac:dyDescent="0.45"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1"/>
      <c r="T246" s="61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60"/>
      <c r="AU246" s="60"/>
      <c r="AV246" s="60"/>
      <c r="AW246" s="60"/>
      <c r="AX246" s="60"/>
      <c r="AY246" s="60"/>
      <c r="AZ246" s="60"/>
      <c r="BA246" s="60"/>
      <c r="BB246" s="60"/>
      <c r="BC246" s="60"/>
      <c r="BD246" s="60"/>
      <c r="BE246" s="60"/>
      <c r="BF246" s="60"/>
      <c r="BG246" s="62"/>
      <c r="BH246" s="62"/>
      <c r="BI246" s="62"/>
      <c r="BJ246" s="62"/>
    </row>
    <row r="247" spans="2:62" ht="34.5" x14ac:dyDescent="0.45"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1"/>
      <c r="T247" s="61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60"/>
      <c r="AU247" s="60"/>
      <c r="AV247" s="60"/>
      <c r="AW247" s="60"/>
      <c r="AX247" s="60"/>
      <c r="AY247" s="60"/>
      <c r="AZ247" s="60"/>
      <c r="BA247" s="60"/>
      <c r="BB247" s="60"/>
      <c r="BC247" s="60"/>
      <c r="BD247" s="60"/>
      <c r="BE247" s="60"/>
      <c r="BF247" s="60"/>
      <c r="BG247" s="62"/>
      <c r="BH247" s="62"/>
      <c r="BI247" s="62"/>
      <c r="BJ247" s="62"/>
    </row>
    <row r="248" spans="2:62" ht="34.5" x14ac:dyDescent="0.45"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1"/>
      <c r="T248" s="61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60"/>
      <c r="AU248" s="60"/>
      <c r="AV248" s="60"/>
      <c r="AW248" s="60"/>
      <c r="AX248" s="60"/>
      <c r="AY248" s="60"/>
      <c r="AZ248" s="60"/>
      <c r="BA248" s="60"/>
      <c r="BB248" s="60"/>
      <c r="BC248" s="60"/>
      <c r="BD248" s="60"/>
      <c r="BE248" s="60"/>
      <c r="BF248" s="60"/>
      <c r="BG248" s="62"/>
      <c r="BH248" s="62"/>
      <c r="BI248" s="62"/>
      <c r="BJ248" s="62"/>
    </row>
    <row r="249" spans="2:62" ht="34.5" x14ac:dyDescent="0.45"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1"/>
      <c r="T249" s="61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60"/>
      <c r="AU249" s="60"/>
      <c r="AV249" s="60"/>
      <c r="AW249" s="60"/>
      <c r="AX249" s="60"/>
      <c r="AY249" s="60"/>
      <c r="AZ249" s="60"/>
      <c r="BA249" s="60"/>
      <c r="BB249" s="60"/>
      <c r="BC249" s="60"/>
      <c r="BD249" s="60"/>
      <c r="BE249" s="60"/>
      <c r="BF249" s="60"/>
      <c r="BG249" s="62"/>
      <c r="BH249" s="62"/>
      <c r="BI249" s="62"/>
      <c r="BJ249" s="62"/>
    </row>
    <row r="250" spans="2:62" ht="34.5" x14ac:dyDescent="0.45"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1"/>
      <c r="T250" s="61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  <c r="BB250" s="60"/>
      <c r="BC250" s="60"/>
      <c r="BD250" s="60"/>
      <c r="BE250" s="60"/>
      <c r="BF250" s="60"/>
      <c r="BG250" s="62"/>
      <c r="BH250" s="62"/>
      <c r="BI250" s="62"/>
      <c r="BJ250" s="62"/>
    </row>
    <row r="251" spans="2:62" ht="34.5" x14ac:dyDescent="0.45"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1"/>
      <c r="T251" s="61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60"/>
      <c r="AU251" s="60"/>
      <c r="AV251" s="60"/>
      <c r="AW251" s="60"/>
      <c r="AX251" s="60"/>
      <c r="AY251" s="60"/>
      <c r="AZ251" s="60"/>
      <c r="BA251" s="60"/>
      <c r="BB251" s="60"/>
      <c r="BC251" s="60"/>
      <c r="BD251" s="60"/>
      <c r="BE251" s="60"/>
      <c r="BF251" s="60"/>
      <c r="BG251" s="62"/>
      <c r="BH251" s="62"/>
      <c r="BI251" s="62"/>
      <c r="BJ251" s="62"/>
    </row>
    <row r="252" spans="2:62" ht="34.5" x14ac:dyDescent="0.45"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1"/>
      <c r="T252" s="61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60"/>
      <c r="AU252" s="60"/>
      <c r="AV252" s="60"/>
      <c r="AW252" s="60"/>
      <c r="AX252" s="60"/>
      <c r="AY252" s="60"/>
      <c r="AZ252" s="60"/>
      <c r="BA252" s="60"/>
      <c r="BB252" s="60"/>
      <c r="BC252" s="60"/>
      <c r="BD252" s="60"/>
      <c r="BE252" s="60"/>
      <c r="BF252" s="60"/>
      <c r="BG252" s="62"/>
      <c r="BH252" s="62"/>
      <c r="BI252" s="62"/>
      <c r="BJ252" s="62"/>
    </row>
    <row r="253" spans="2:62" ht="34.5" x14ac:dyDescent="0.45"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1"/>
      <c r="T253" s="61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60"/>
      <c r="AU253" s="60"/>
      <c r="AV253" s="60"/>
      <c r="AW253" s="60"/>
      <c r="AX253" s="60"/>
      <c r="AY253" s="60"/>
      <c r="AZ253" s="60"/>
      <c r="BA253" s="60"/>
      <c r="BB253" s="60"/>
      <c r="BC253" s="60"/>
      <c r="BD253" s="60"/>
      <c r="BE253" s="60"/>
      <c r="BF253" s="60"/>
      <c r="BG253" s="62"/>
      <c r="BH253" s="62"/>
      <c r="BI253" s="62"/>
      <c r="BJ253" s="62"/>
    </row>
    <row r="254" spans="2:62" ht="34.5" x14ac:dyDescent="0.45"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1"/>
      <c r="T254" s="61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60"/>
      <c r="AU254" s="60"/>
      <c r="AV254" s="60"/>
      <c r="AW254" s="60"/>
      <c r="AX254" s="60"/>
      <c r="AY254" s="60"/>
      <c r="AZ254" s="60"/>
      <c r="BA254" s="60"/>
      <c r="BB254" s="60"/>
      <c r="BC254" s="60"/>
      <c r="BD254" s="60"/>
      <c r="BE254" s="60"/>
      <c r="BF254" s="60"/>
      <c r="BG254" s="62"/>
      <c r="BH254" s="62"/>
      <c r="BI254" s="62"/>
      <c r="BJ254" s="62"/>
    </row>
    <row r="255" spans="2:62" ht="34.5" x14ac:dyDescent="0.45"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1"/>
      <c r="T255" s="61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60"/>
      <c r="AU255" s="60"/>
      <c r="AV255" s="60"/>
      <c r="AW255" s="60"/>
      <c r="AX255" s="60"/>
      <c r="AY255" s="60"/>
      <c r="AZ255" s="60"/>
      <c r="BA255" s="60"/>
      <c r="BB255" s="60"/>
      <c r="BC255" s="60"/>
      <c r="BD255" s="60"/>
      <c r="BE255" s="60"/>
      <c r="BF255" s="60"/>
      <c r="BG255" s="62"/>
      <c r="BH255" s="62"/>
      <c r="BI255" s="62"/>
      <c r="BJ255" s="62"/>
    </row>
    <row r="256" spans="2:62" ht="34.5" x14ac:dyDescent="0.45"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1"/>
      <c r="T256" s="61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0"/>
      <c r="BB256" s="60"/>
      <c r="BC256" s="60"/>
      <c r="BD256" s="60"/>
      <c r="BE256" s="60"/>
      <c r="BF256" s="60"/>
      <c r="BG256" s="62"/>
      <c r="BH256" s="62"/>
      <c r="BI256" s="62"/>
      <c r="BJ256" s="62"/>
    </row>
    <row r="257" spans="2:62" ht="34.5" x14ac:dyDescent="0.45"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1"/>
      <c r="T257" s="61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60"/>
      <c r="AU257" s="60"/>
      <c r="AV257" s="60"/>
      <c r="AW257" s="60"/>
      <c r="AX257" s="60"/>
      <c r="AY257" s="60"/>
      <c r="AZ257" s="60"/>
      <c r="BA257" s="60"/>
      <c r="BB257" s="60"/>
      <c r="BC257" s="60"/>
      <c r="BD257" s="60"/>
      <c r="BE257" s="60"/>
      <c r="BF257" s="60"/>
      <c r="BG257" s="62"/>
      <c r="BH257" s="62"/>
      <c r="BI257" s="62"/>
      <c r="BJ257" s="62"/>
    </row>
    <row r="258" spans="2:62" ht="34.5" x14ac:dyDescent="0.45"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1"/>
      <c r="T258" s="61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  <c r="AQ258" s="60"/>
      <c r="AR258" s="60"/>
      <c r="AS258" s="60"/>
      <c r="AT258" s="60"/>
      <c r="AU258" s="60"/>
      <c r="AV258" s="60"/>
      <c r="AW258" s="60"/>
      <c r="AX258" s="60"/>
      <c r="AY258" s="60"/>
      <c r="AZ258" s="60"/>
      <c r="BA258" s="60"/>
      <c r="BB258" s="60"/>
      <c r="BC258" s="60"/>
      <c r="BD258" s="60"/>
      <c r="BE258" s="60"/>
      <c r="BF258" s="60"/>
      <c r="BG258" s="62"/>
      <c r="BH258" s="62"/>
      <c r="BI258" s="62"/>
      <c r="BJ258" s="62"/>
    </row>
    <row r="259" spans="2:62" ht="34.5" x14ac:dyDescent="0.45"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1"/>
      <c r="T259" s="61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  <c r="AQ259" s="60"/>
      <c r="AR259" s="60"/>
      <c r="AS259" s="60"/>
      <c r="AT259" s="60"/>
      <c r="AU259" s="60"/>
      <c r="AV259" s="60"/>
      <c r="AW259" s="60"/>
      <c r="AX259" s="60"/>
      <c r="AY259" s="60"/>
      <c r="AZ259" s="60"/>
      <c r="BA259" s="60"/>
      <c r="BB259" s="60"/>
      <c r="BC259" s="60"/>
      <c r="BD259" s="60"/>
      <c r="BE259" s="60"/>
      <c r="BF259" s="60"/>
      <c r="BG259" s="62"/>
      <c r="BH259" s="62"/>
      <c r="BI259" s="62"/>
      <c r="BJ259" s="62"/>
    </row>
    <row r="260" spans="2:62" ht="34.5" x14ac:dyDescent="0.45"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1"/>
      <c r="T260" s="61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  <c r="AQ260" s="60"/>
      <c r="AR260" s="60"/>
      <c r="AS260" s="60"/>
      <c r="AT260" s="60"/>
      <c r="AU260" s="60"/>
      <c r="AV260" s="60"/>
      <c r="AW260" s="60"/>
      <c r="AX260" s="60"/>
      <c r="AY260" s="60"/>
      <c r="AZ260" s="60"/>
      <c r="BA260" s="60"/>
      <c r="BB260" s="60"/>
      <c r="BC260" s="60"/>
      <c r="BD260" s="60"/>
      <c r="BE260" s="60"/>
      <c r="BF260" s="60"/>
      <c r="BG260" s="62"/>
      <c r="BH260" s="62"/>
      <c r="BI260" s="62"/>
      <c r="BJ260" s="62"/>
    </row>
    <row r="261" spans="2:62" ht="34.5" x14ac:dyDescent="0.45"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1"/>
      <c r="T261" s="61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  <c r="AQ261" s="60"/>
      <c r="AR261" s="60"/>
      <c r="AS261" s="60"/>
      <c r="AT261" s="60"/>
      <c r="AU261" s="60"/>
      <c r="AV261" s="60"/>
      <c r="AW261" s="60"/>
      <c r="AX261" s="60"/>
      <c r="AY261" s="60"/>
      <c r="AZ261" s="60"/>
      <c r="BA261" s="60"/>
      <c r="BB261" s="60"/>
      <c r="BC261" s="60"/>
      <c r="BD261" s="60"/>
      <c r="BE261" s="60"/>
      <c r="BF261" s="60"/>
      <c r="BG261" s="62"/>
      <c r="BH261" s="62"/>
      <c r="BI261" s="62"/>
      <c r="BJ261" s="62"/>
    </row>
    <row r="262" spans="2:62" ht="34.5" x14ac:dyDescent="0.45"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1"/>
      <c r="T262" s="61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  <c r="AQ262" s="60"/>
      <c r="AR262" s="60"/>
      <c r="AS262" s="60"/>
      <c r="AT262" s="60"/>
      <c r="AU262" s="60"/>
      <c r="AV262" s="60"/>
      <c r="AW262" s="60"/>
      <c r="AX262" s="60"/>
      <c r="AY262" s="60"/>
      <c r="AZ262" s="60"/>
      <c r="BA262" s="60"/>
      <c r="BB262" s="60"/>
      <c r="BC262" s="60"/>
      <c r="BD262" s="60"/>
      <c r="BE262" s="60"/>
      <c r="BF262" s="60"/>
      <c r="BG262" s="62"/>
      <c r="BH262" s="62"/>
      <c r="BI262" s="62"/>
      <c r="BJ262" s="62"/>
    </row>
    <row r="263" spans="2:62" ht="34.5" x14ac:dyDescent="0.45"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1"/>
      <c r="T263" s="61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  <c r="AQ263" s="60"/>
      <c r="AR263" s="60"/>
      <c r="AS263" s="60"/>
      <c r="AT263" s="60"/>
      <c r="AU263" s="60"/>
      <c r="AV263" s="60"/>
      <c r="AW263" s="60"/>
      <c r="AX263" s="60"/>
      <c r="AY263" s="60"/>
      <c r="AZ263" s="60"/>
      <c r="BA263" s="60"/>
      <c r="BB263" s="60"/>
      <c r="BC263" s="60"/>
      <c r="BD263" s="60"/>
      <c r="BE263" s="60"/>
      <c r="BF263" s="60"/>
      <c r="BG263" s="62"/>
      <c r="BH263" s="62"/>
      <c r="BI263" s="62"/>
      <c r="BJ263" s="62"/>
    </row>
    <row r="264" spans="2:62" ht="34.5" x14ac:dyDescent="0.45"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1"/>
      <c r="T264" s="61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  <c r="AU264" s="60"/>
      <c r="AV264" s="60"/>
      <c r="AW264" s="60"/>
      <c r="AX264" s="60"/>
      <c r="AY264" s="60"/>
      <c r="AZ264" s="60"/>
      <c r="BA264" s="60"/>
      <c r="BB264" s="60"/>
      <c r="BC264" s="60"/>
      <c r="BD264" s="60"/>
      <c r="BE264" s="60"/>
      <c r="BF264" s="60"/>
      <c r="BG264" s="62"/>
      <c r="BH264" s="62"/>
      <c r="BI264" s="62"/>
      <c r="BJ264" s="62"/>
    </row>
    <row r="265" spans="2:62" ht="34.5" x14ac:dyDescent="0.45"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1"/>
      <c r="T265" s="61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  <c r="AQ265" s="60"/>
      <c r="AR265" s="60"/>
      <c r="AS265" s="60"/>
      <c r="AT265" s="60"/>
      <c r="AU265" s="60"/>
      <c r="AV265" s="60"/>
      <c r="AW265" s="60"/>
      <c r="AX265" s="60"/>
      <c r="AY265" s="60"/>
      <c r="AZ265" s="60"/>
      <c r="BA265" s="60"/>
      <c r="BB265" s="60"/>
      <c r="BC265" s="60"/>
      <c r="BD265" s="60"/>
      <c r="BE265" s="60"/>
      <c r="BF265" s="60"/>
      <c r="BG265" s="62"/>
      <c r="BH265" s="62"/>
      <c r="BI265" s="62"/>
      <c r="BJ265" s="62"/>
    </row>
    <row r="266" spans="2:62" ht="34.5" x14ac:dyDescent="0.45"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1"/>
      <c r="T266" s="61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  <c r="AQ266" s="60"/>
      <c r="AR266" s="60"/>
      <c r="AS266" s="60"/>
      <c r="AT266" s="60"/>
      <c r="AU266" s="60"/>
      <c r="AV266" s="60"/>
      <c r="AW266" s="60"/>
      <c r="AX266" s="60"/>
      <c r="AY266" s="60"/>
      <c r="AZ266" s="60"/>
      <c r="BA266" s="60"/>
      <c r="BB266" s="60"/>
      <c r="BC266" s="60"/>
      <c r="BD266" s="60"/>
      <c r="BE266" s="60"/>
      <c r="BF266" s="60"/>
      <c r="BG266" s="62"/>
      <c r="BH266" s="62"/>
      <c r="BI266" s="62"/>
      <c r="BJ266" s="62"/>
    </row>
    <row r="267" spans="2:62" ht="34.5" x14ac:dyDescent="0.45"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1"/>
      <c r="T267" s="61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  <c r="AQ267" s="60"/>
      <c r="AR267" s="60"/>
      <c r="AS267" s="60"/>
      <c r="AT267" s="60"/>
      <c r="AU267" s="60"/>
      <c r="AV267" s="60"/>
      <c r="AW267" s="60"/>
      <c r="AX267" s="60"/>
      <c r="AY267" s="60"/>
      <c r="AZ267" s="60"/>
      <c r="BA267" s="60"/>
      <c r="BB267" s="60"/>
      <c r="BC267" s="60"/>
      <c r="BD267" s="60"/>
      <c r="BE267" s="60"/>
      <c r="BF267" s="60"/>
      <c r="BG267" s="62"/>
      <c r="BH267" s="62"/>
      <c r="BI267" s="62"/>
      <c r="BJ267" s="62"/>
    </row>
    <row r="268" spans="2:62" ht="34.5" x14ac:dyDescent="0.45"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1"/>
      <c r="T268" s="61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  <c r="AQ268" s="60"/>
      <c r="AR268" s="60"/>
      <c r="AS268" s="60"/>
      <c r="AT268" s="60"/>
      <c r="AU268" s="60"/>
      <c r="AV268" s="60"/>
      <c r="AW268" s="60"/>
      <c r="AX268" s="60"/>
      <c r="AY268" s="60"/>
      <c r="AZ268" s="60"/>
      <c r="BA268" s="60"/>
      <c r="BB268" s="60"/>
      <c r="BC268" s="60"/>
      <c r="BD268" s="60"/>
      <c r="BE268" s="60"/>
      <c r="BF268" s="60"/>
      <c r="BG268" s="62"/>
      <c r="BH268" s="62"/>
      <c r="BI268" s="62"/>
      <c r="BJ268" s="62"/>
    </row>
    <row r="269" spans="2:62" ht="34.5" x14ac:dyDescent="0.45"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1"/>
      <c r="T269" s="61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  <c r="AQ269" s="60"/>
      <c r="AR269" s="60"/>
      <c r="AS269" s="60"/>
      <c r="AT269" s="60"/>
      <c r="AU269" s="60"/>
      <c r="AV269" s="60"/>
      <c r="AW269" s="60"/>
      <c r="AX269" s="60"/>
      <c r="AY269" s="60"/>
      <c r="AZ269" s="60"/>
      <c r="BA269" s="60"/>
      <c r="BB269" s="60"/>
      <c r="BC269" s="60"/>
      <c r="BD269" s="60"/>
      <c r="BE269" s="60"/>
      <c r="BF269" s="60"/>
      <c r="BG269" s="62"/>
      <c r="BH269" s="62"/>
      <c r="BI269" s="62"/>
      <c r="BJ269" s="62"/>
    </row>
    <row r="270" spans="2:62" ht="34.5" x14ac:dyDescent="0.45"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1"/>
      <c r="T270" s="61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  <c r="AQ270" s="60"/>
      <c r="AR270" s="60"/>
      <c r="AS270" s="60"/>
      <c r="AT270" s="60"/>
      <c r="AU270" s="60"/>
      <c r="AV270" s="60"/>
      <c r="AW270" s="60"/>
      <c r="AX270" s="60"/>
      <c r="AY270" s="60"/>
      <c r="AZ270" s="60"/>
      <c r="BA270" s="60"/>
      <c r="BB270" s="60"/>
      <c r="BC270" s="60"/>
      <c r="BD270" s="60"/>
      <c r="BE270" s="60"/>
      <c r="BF270" s="60"/>
      <c r="BG270" s="62"/>
      <c r="BH270" s="62"/>
      <c r="BI270" s="62"/>
      <c r="BJ270" s="62"/>
    </row>
    <row r="271" spans="2:62" ht="34.5" x14ac:dyDescent="0.45"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1"/>
      <c r="T271" s="61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  <c r="AQ271" s="60"/>
      <c r="AR271" s="60"/>
      <c r="AS271" s="60"/>
      <c r="AT271" s="60"/>
      <c r="AU271" s="60"/>
      <c r="AV271" s="60"/>
      <c r="AW271" s="60"/>
      <c r="AX271" s="60"/>
      <c r="AY271" s="60"/>
      <c r="AZ271" s="60"/>
      <c r="BA271" s="60"/>
      <c r="BB271" s="60"/>
      <c r="BC271" s="60"/>
      <c r="BD271" s="60"/>
      <c r="BE271" s="60"/>
      <c r="BF271" s="60"/>
      <c r="BG271" s="62"/>
      <c r="BH271" s="62"/>
      <c r="BI271" s="62"/>
      <c r="BJ271" s="62"/>
    </row>
    <row r="272" spans="2:62" ht="34.5" x14ac:dyDescent="0.45"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1"/>
      <c r="T272" s="61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  <c r="AU272" s="60"/>
      <c r="AV272" s="60"/>
      <c r="AW272" s="60"/>
      <c r="AX272" s="60"/>
      <c r="AY272" s="60"/>
      <c r="AZ272" s="60"/>
      <c r="BA272" s="60"/>
      <c r="BB272" s="60"/>
      <c r="BC272" s="60"/>
      <c r="BD272" s="60"/>
      <c r="BE272" s="60"/>
      <c r="BF272" s="60"/>
      <c r="BG272" s="62"/>
      <c r="BH272" s="62"/>
      <c r="BI272" s="62"/>
      <c r="BJ272" s="62"/>
    </row>
    <row r="273" spans="2:62" ht="34.5" x14ac:dyDescent="0.45"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1"/>
      <c r="T273" s="61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60"/>
      <c r="AU273" s="60"/>
      <c r="AV273" s="60"/>
      <c r="AW273" s="60"/>
      <c r="AX273" s="60"/>
      <c r="AY273" s="60"/>
      <c r="AZ273" s="60"/>
      <c r="BA273" s="60"/>
      <c r="BB273" s="60"/>
      <c r="BC273" s="60"/>
      <c r="BD273" s="60"/>
      <c r="BE273" s="60"/>
      <c r="BF273" s="60"/>
      <c r="BG273" s="62"/>
      <c r="BH273" s="62"/>
      <c r="BI273" s="62"/>
      <c r="BJ273" s="62"/>
    </row>
    <row r="274" spans="2:62" ht="34.5" x14ac:dyDescent="0.45"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1"/>
      <c r="T274" s="61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  <c r="BB274" s="60"/>
      <c r="BC274" s="60"/>
      <c r="BD274" s="60"/>
      <c r="BE274" s="60"/>
      <c r="BF274" s="60"/>
      <c r="BG274" s="62"/>
      <c r="BH274" s="62"/>
      <c r="BI274" s="62"/>
      <c r="BJ274" s="62"/>
    </row>
    <row r="275" spans="2:62" ht="34.5" x14ac:dyDescent="0.45"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1"/>
      <c r="T275" s="61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60"/>
      <c r="AU275" s="60"/>
      <c r="AV275" s="60"/>
      <c r="AW275" s="60"/>
      <c r="AX275" s="60"/>
      <c r="AY275" s="60"/>
      <c r="AZ275" s="60"/>
      <c r="BA275" s="60"/>
      <c r="BB275" s="60"/>
      <c r="BC275" s="60"/>
      <c r="BD275" s="60"/>
      <c r="BE275" s="60"/>
      <c r="BF275" s="60"/>
      <c r="BG275" s="62"/>
      <c r="BH275" s="62"/>
      <c r="BI275" s="62"/>
      <c r="BJ275" s="62"/>
    </row>
    <row r="276" spans="2:62" ht="34.5" x14ac:dyDescent="0.45"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1"/>
      <c r="T276" s="61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60"/>
      <c r="AU276" s="60"/>
      <c r="AV276" s="60"/>
      <c r="AW276" s="60"/>
      <c r="AX276" s="60"/>
      <c r="AY276" s="60"/>
      <c r="AZ276" s="60"/>
      <c r="BA276" s="60"/>
      <c r="BB276" s="60"/>
      <c r="BC276" s="60"/>
      <c r="BD276" s="60"/>
      <c r="BE276" s="60"/>
      <c r="BF276" s="60"/>
      <c r="BG276" s="62"/>
      <c r="BH276" s="62"/>
      <c r="BI276" s="62"/>
      <c r="BJ276" s="62"/>
    </row>
    <row r="277" spans="2:62" ht="34.5" x14ac:dyDescent="0.45"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1"/>
      <c r="T277" s="61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60"/>
      <c r="AU277" s="60"/>
      <c r="AV277" s="60"/>
      <c r="AW277" s="60"/>
      <c r="AX277" s="60"/>
      <c r="AY277" s="60"/>
      <c r="AZ277" s="60"/>
      <c r="BA277" s="60"/>
      <c r="BB277" s="60"/>
      <c r="BC277" s="60"/>
      <c r="BD277" s="60"/>
      <c r="BE277" s="60"/>
      <c r="BF277" s="60"/>
      <c r="BG277" s="62"/>
      <c r="BH277" s="62"/>
      <c r="BI277" s="62"/>
      <c r="BJ277" s="62"/>
    </row>
    <row r="278" spans="2:62" ht="34.5" x14ac:dyDescent="0.45"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1"/>
      <c r="T278" s="61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60"/>
      <c r="AU278" s="60"/>
      <c r="AV278" s="60"/>
      <c r="AW278" s="60"/>
      <c r="AX278" s="60"/>
      <c r="AY278" s="60"/>
      <c r="AZ278" s="60"/>
      <c r="BA278" s="60"/>
      <c r="BB278" s="60"/>
      <c r="BC278" s="60"/>
      <c r="BD278" s="60"/>
      <c r="BE278" s="60"/>
      <c r="BF278" s="60"/>
      <c r="BG278" s="62"/>
      <c r="BH278" s="62"/>
      <c r="BI278" s="62"/>
      <c r="BJ278" s="62"/>
    </row>
    <row r="279" spans="2:62" ht="34.5" x14ac:dyDescent="0.45"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1"/>
      <c r="T279" s="61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60"/>
      <c r="AU279" s="60"/>
      <c r="AV279" s="60"/>
      <c r="AW279" s="60"/>
      <c r="AX279" s="60"/>
      <c r="AY279" s="60"/>
      <c r="AZ279" s="60"/>
      <c r="BA279" s="60"/>
      <c r="BB279" s="60"/>
      <c r="BC279" s="60"/>
      <c r="BD279" s="60"/>
      <c r="BE279" s="60"/>
      <c r="BF279" s="60"/>
      <c r="BG279" s="62"/>
      <c r="BH279" s="62"/>
      <c r="BI279" s="62"/>
      <c r="BJ279" s="62"/>
    </row>
    <row r="280" spans="2:62" ht="34.5" x14ac:dyDescent="0.45"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1"/>
      <c r="T280" s="61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60"/>
      <c r="AU280" s="60"/>
      <c r="AV280" s="60"/>
      <c r="AW280" s="60"/>
      <c r="AX280" s="60"/>
      <c r="AY280" s="60"/>
      <c r="AZ280" s="60"/>
      <c r="BA280" s="60"/>
      <c r="BB280" s="60"/>
      <c r="BC280" s="60"/>
      <c r="BD280" s="60"/>
      <c r="BE280" s="60"/>
      <c r="BF280" s="60"/>
      <c r="BG280" s="62"/>
      <c r="BH280" s="62"/>
      <c r="BI280" s="62"/>
      <c r="BJ280" s="62"/>
    </row>
    <row r="281" spans="2:62" ht="34.5" x14ac:dyDescent="0.45"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1"/>
      <c r="T281" s="61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60"/>
      <c r="AU281" s="60"/>
      <c r="AV281" s="60"/>
      <c r="AW281" s="60"/>
      <c r="AX281" s="60"/>
      <c r="AY281" s="60"/>
      <c r="AZ281" s="60"/>
      <c r="BA281" s="60"/>
      <c r="BB281" s="60"/>
      <c r="BC281" s="60"/>
      <c r="BD281" s="60"/>
      <c r="BE281" s="60"/>
      <c r="BF281" s="60"/>
      <c r="BG281" s="62"/>
      <c r="BH281" s="62"/>
      <c r="BI281" s="62"/>
      <c r="BJ281" s="62"/>
    </row>
    <row r="282" spans="2:62" ht="34.5" x14ac:dyDescent="0.45"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1"/>
      <c r="T282" s="61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60"/>
      <c r="AU282" s="60"/>
      <c r="AV282" s="60"/>
      <c r="AW282" s="60"/>
      <c r="AX282" s="60"/>
      <c r="AY282" s="60"/>
      <c r="AZ282" s="60"/>
      <c r="BA282" s="60"/>
      <c r="BB282" s="60"/>
      <c r="BC282" s="60"/>
      <c r="BD282" s="60"/>
      <c r="BE282" s="60"/>
      <c r="BF282" s="60"/>
      <c r="BG282" s="62"/>
      <c r="BH282" s="62"/>
      <c r="BI282" s="62"/>
      <c r="BJ282" s="62"/>
    </row>
    <row r="283" spans="2:62" ht="34.5" x14ac:dyDescent="0.45"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1"/>
      <c r="T283" s="61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  <c r="AU283" s="60"/>
      <c r="AV283" s="60"/>
      <c r="AW283" s="60"/>
      <c r="AX283" s="60"/>
      <c r="AY283" s="60"/>
      <c r="AZ283" s="60"/>
      <c r="BA283" s="60"/>
      <c r="BB283" s="60"/>
      <c r="BC283" s="60"/>
      <c r="BD283" s="60"/>
      <c r="BE283" s="60"/>
      <c r="BF283" s="60"/>
      <c r="BG283" s="62"/>
      <c r="BH283" s="62"/>
      <c r="BI283" s="62"/>
      <c r="BJ283" s="62"/>
    </row>
    <row r="284" spans="2:62" ht="34.5" x14ac:dyDescent="0.45"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1"/>
      <c r="T284" s="61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60"/>
      <c r="AU284" s="60"/>
      <c r="AV284" s="60"/>
      <c r="AW284" s="60"/>
      <c r="AX284" s="60"/>
      <c r="AY284" s="60"/>
      <c r="AZ284" s="60"/>
      <c r="BA284" s="60"/>
      <c r="BB284" s="60"/>
      <c r="BC284" s="60"/>
      <c r="BD284" s="60"/>
      <c r="BE284" s="60"/>
      <c r="BF284" s="60"/>
      <c r="BG284" s="62"/>
      <c r="BH284" s="62"/>
      <c r="BI284" s="62"/>
      <c r="BJ284" s="62"/>
    </row>
    <row r="285" spans="2:62" ht="34.5" x14ac:dyDescent="0.45"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1"/>
      <c r="T285" s="61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  <c r="AU285" s="60"/>
      <c r="AV285" s="60"/>
      <c r="AW285" s="60"/>
      <c r="AX285" s="60"/>
      <c r="AY285" s="60"/>
      <c r="AZ285" s="60"/>
      <c r="BA285" s="60"/>
      <c r="BB285" s="60"/>
      <c r="BC285" s="60"/>
      <c r="BD285" s="60"/>
      <c r="BE285" s="60"/>
      <c r="BF285" s="60"/>
      <c r="BG285" s="62"/>
      <c r="BH285" s="62"/>
      <c r="BI285" s="62"/>
      <c r="BJ285" s="62"/>
    </row>
    <row r="286" spans="2:62" ht="34.5" x14ac:dyDescent="0.45"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1"/>
      <c r="T286" s="61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  <c r="AU286" s="60"/>
      <c r="AV286" s="60"/>
      <c r="AW286" s="60"/>
      <c r="AX286" s="60"/>
      <c r="AY286" s="60"/>
      <c r="AZ286" s="60"/>
      <c r="BA286" s="60"/>
      <c r="BB286" s="60"/>
      <c r="BC286" s="60"/>
      <c r="BD286" s="60"/>
      <c r="BE286" s="60"/>
      <c r="BF286" s="60"/>
      <c r="BG286" s="62"/>
      <c r="BH286" s="62"/>
      <c r="BI286" s="62"/>
      <c r="BJ286" s="62"/>
    </row>
    <row r="287" spans="2:62" ht="34.5" x14ac:dyDescent="0.45"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1"/>
      <c r="T287" s="61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60"/>
      <c r="AU287" s="60"/>
      <c r="AV287" s="60"/>
      <c r="AW287" s="60"/>
      <c r="AX287" s="60"/>
      <c r="AY287" s="60"/>
      <c r="AZ287" s="60"/>
      <c r="BA287" s="60"/>
      <c r="BB287" s="60"/>
      <c r="BC287" s="60"/>
      <c r="BD287" s="60"/>
      <c r="BE287" s="60"/>
      <c r="BF287" s="60"/>
      <c r="BG287" s="62"/>
      <c r="BH287" s="62"/>
      <c r="BI287" s="62"/>
      <c r="BJ287" s="62"/>
    </row>
    <row r="288" spans="2:62" ht="34.5" x14ac:dyDescent="0.45"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1"/>
      <c r="T288" s="61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  <c r="AW288" s="60"/>
      <c r="AX288" s="60"/>
      <c r="AY288" s="60"/>
      <c r="AZ288" s="60"/>
      <c r="BA288" s="60"/>
      <c r="BB288" s="60"/>
      <c r="BC288" s="60"/>
      <c r="BD288" s="60"/>
      <c r="BE288" s="60"/>
      <c r="BF288" s="60"/>
      <c r="BG288" s="62"/>
      <c r="BH288" s="62"/>
      <c r="BI288" s="62"/>
      <c r="BJ288" s="62"/>
    </row>
    <row r="289" spans="2:62" ht="34.5" x14ac:dyDescent="0.45"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1"/>
      <c r="T289" s="61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  <c r="AZ289" s="60"/>
      <c r="BA289" s="60"/>
      <c r="BB289" s="60"/>
      <c r="BC289" s="60"/>
      <c r="BD289" s="60"/>
      <c r="BE289" s="60"/>
      <c r="BF289" s="60"/>
      <c r="BG289" s="62"/>
      <c r="BH289" s="62"/>
      <c r="BI289" s="62"/>
      <c r="BJ289" s="62"/>
    </row>
    <row r="290" spans="2:62" ht="34.5" x14ac:dyDescent="0.45"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1"/>
      <c r="T290" s="61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  <c r="BC290" s="60"/>
      <c r="BD290" s="60"/>
      <c r="BE290" s="60"/>
      <c r="BF290" s="60"/>
      <c r="BG290" s="62"/>
      <c r="BH290" s="62"/>
      <c r="BI290" s="62"/>
      <c r="BJ290" s="62"/>
    </row>
    <row r="291" spans="2:62" ht="34.5" x14ac:dyDescent="0.45"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1"/>
      <c r="T291" s="61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  <c r="AX291" s="60"/>
      <c r="AY291" s="60"/>
      <c r="AZ291" s="60"/>
      <c r="BA291" s="60"/>
      <c r="BB291" s="60"/>
      <c r="BC291" s="60"/>
      <c r="BD291" s="60"/>
      <c r="BE291" s="60"/>
      <c r="BF291" s="60"/>
      <c r="BG291" s="62"/>
      <c r="BH291" s="62"/>
      <c r="BI291" s="62"/>
      <c r="BJ291" s="62"/>
    </row>
    <row r="292" spans="2:62" ht="34.5" x14ac:dyDescent="0.45"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1"/>
      <c r="T292" s="61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  <c r="AU292" s="60"/>
      <c r="AV292" s="60"/>
      <c r="AW292" s="60"/>
      <c r="AX292" s="60"/>
      <c r="AY292" s="60"/>
      <c r="AZ292" s="60"/>
      <c r="BA292" s="60"/>
      <c r="BB292" s="60"/>
      <c r="BC292" s="60"/>
      <c r="BD292" s="60"/>
      <c r="BE292" s="60"/>
      <c r="BF292" s="60"/>
      <c r="BG292" s="62"/>
      <c r="BH292" s="62"/>
      <c r="BI292" s="62"/>
      <c r="BJ292" s="62"/>
    </row>
    <row r="293" spans="2:62" ht="34.5" x14ac:dyDescent="0.45"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1"/>
      <c r="T293" s="61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  <c r="AV293" s="60"/>
      <c r="AW293" s="60"/>
      <c r="AX293" s="60"/>
      <c r="AY293" s="60"/>
      <c r="AZ293" s="60"/>
      <c r="BA293" s="60"/>
      <c r="BB293" s="60"/>
      <c r="BC293" s="60"/>
      <c r="BD293" s="60"/>
      <c r="BE293" s="60"/>
      <c r="BF293" s="60"/>
      <c r="BG293" s="62"/>
      <c r="BH293" s="62"/>
      <c r="BI293" s="62"/>
      <c r="BJ293" s="62"/>
    </row>
    <row r="294" spans="2:62" ht="34.5" x14ac:dyDescent="0.45"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1"/>
      <c r="T294" s="61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  <c r="AW294" s="60"/>
      <c r="AX294" s="60"/>
      <c r="AY294" s="60"/>
      <c r="AZ294" s="60"/>
      <c r="BA294" s="60"/>
      <c r="BB294" s="60"/>
      <c r="BC294" s="60"/>
      <c r="BD294" s="60"/>
      <c r="BE294" s="60"/>
      <c r="BF294" s="60"/>
      <c r="BG294" s="62"/>
      <c r="BH294" s="62"/>
      <c r="BI294" s="62"/>
      <c r="BJ294" s="62"/>
    </row>
    <row r="295" spans="2:62" ht="34.5" x14ac:dyDescent="0.45"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1"/>
      <c r="T295" s="61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  <c r="AX295" s="60"/>
      <c r="AY295" s="60"/>
      <c r="AZ295" s="60"/>
      <c r="BA295" s="60"/>
      <c r="BB295" s="60"/>
      <c r="BC295" s="60"/>
      <c r="BD295" s="60"/>
      <c r="BE295" s="60"/>
      <c r="BF295" s="60"/>
      <c r="BG295" s="62"/>
      <c r="BH295" s="62"/>
      <c r="BI295" s="62"/>
      <c r="BJ295" s="62"/>
    </row>
    <row r="296" spans="2:62" ht="34.5" x14ac:dyDescent="0.45"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1"/>
      <c r="T296" s="61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  <c r="BC296" s="60"/>
      <c r="BD296" s="60"/>
      <c r="BE296" s="60"/>
      <c r="BF296" s="60"/>
      <c r="BG296" s="62"/>
      <c r="BH296" s="62"/>
      <c r="BI296" s="62"/>
      <c r="BJ296" s="62"/>
    </row>
    <row r="297" spans="2:62" ht="34.5" x14ac:dyDescent="0.45"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1"/>
      <c r="T297" s="61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  <c r="AZ297" s="60"/>
      <c r="BA297" s="60"/>
      <c r="BB297" s="60"/>
      <c r="BC297" s="60"/>
      <c r="BD297" s="60"/>
      <c r="BE297" s="60"/>
      <c r="BF297" s="60"/>
      <c r="BG297" s="62"/>
      <c r="BH297" s="62"/>
      <c r="BI297" s="62"/>
      <c r="BJ297" s="62"/>
    </row>
    <row r="298" spans="2:62" ht="34.5" x14ac:dyDescent="0.45"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1"/>
      <c r="T298" s="61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0"/>
      <c r="AZ298" s="60"/>
      <c r="BA298" s="60"/>
      <c r="BB298" s="60"/>
      <c r="BC298" s="60"/>
      <c r="BD298" s="60"/>
      <c r="BE298" s="60"/>
      <c r="BF298" s="60"/>
      <c r="BG298" s="62"/>
      <c r="BH298" s="62"/>
      <c r="BI298" s="62"/>
      <c r="BJ298" s="62"/>
    </row>
    <row r="299" spans="2:62" ht="34.5" x14ac:dyDescent="0.45"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1"/>
      <c r="T299" s="61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60"/>
      <c r="AU299" s="60"/>
      <c r="AV299" s="60"/>
      <c r="AW299" s="60"/>
      <c r="AX299" s="60"/>
      <c r="AY299" s="60"/>
      <c r="AZ299" s="60"/>
      <c r="BA299" s="60"/>
      <c r="BB299" s="60"/>
      <c r="BC299" s="60"/>
      <c r="BD299" s="60"/>
      <c r="BE299" s="60"/>
      <c r="BF299" s="60"/>
      <c r="BG299" s="62"/>
      <c r="BH299" s="62"/>
      <c r="BI299" s="62"/>
      <c r="BJ299" s="62"/>
    </row>
    <row r="300" spans="2:62" ht="34.5" x14ac:dyDescent="0.45"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1"/>
      <c r="T300" s="61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60"/>
      <c r="AU300" s="60"/>
      <c r="AV300" s="60"/>
      <c r="AW300" s="60"/>
      <c r="AX300" s="60"/>
      <c r="AY300" s="60"/>
      <c r="AZ300" s="60"/>
      <c r="BA300" s="60"/>
      <c r="BB300" s="60"/>
      <c r="BC300" s="60"/>
      <c r="BD300" s="60"/>
      <c r="BE300" s="60"/>
      <c r="BF300" s="60"/>
      <c r="BG300" s="62"/>
      <c r="BH300" s="62"/>
      <c r="BI300" s="62"/>
      <c r="BJ300" s="62"/>
    </row>
    <row r="301" spans="2:62" ht="34.5" x14ac:dyDescent="0.45"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1"/>
      <c r="T301" s="61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60"/>
      <c r="AU301" s="60"/>
      <c r="AV301" s="60"/>
      <c r="AW301" s="60"/>
      <c r="AX301" s="60"/>
      <c r="AY301" s="60"/>
      <c r="AZ301" s="60"/>
      <c r="BA301" s="60"/>
      <c r="BB301" s="60"/>
      <c r="BC301" s="60"/>
      <c r="BD301" s="60"/>
      <c r="BE301" s="60"/>
      <c r="BF301" s="60"/>
      <c r="BG301" s="62"/>
      <c r="BH301" s="62"/>
      <c r="BI301" s="62"/>
      <c r="BJ301" s="62"/>
    </row>
    <row r="302" spans="2:62" ht="34.5" x14ac:dyDescent="0.45"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1"/>
      <c r="T302" s="61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60"/>
      <c r="AU302" s="60"/>
      <c r="AV302" s="60"/>
      <c r="AW302" s="60"/>
      <c r="AX302" s="60"/>
      <c r="AY302" s="60"/>
      <c r="AZ302" s="60"/>
      <c r="BA302" s="60"/>
      <c r="BB302" s="60"/>
      <c r="BC302" s="60"/>
      <c r="BD302" s="60"/>
      <c r="BE302" s="60"/>
      <c r="BF302" s="60"/>
      <c r="BG302" s="62"/>
      <c r="BH302" s="62"/>
      <c r="BI302" s="62"/>
      <c r="BJ302" s="62"/>
    </row>
    <row r="303" spans="2:62" ht="34.5" x14ac:dyDescent="0.45"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1"/>
      <c r="T303" s="61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  <c r="AV303" s="60"/>
      <c r="AW303" s="60"/>
      <c r="AX303" s="60"/>
      <c r="AY303" s="60"/>
      <c r="AZ303" s="60"/>
      <c r="BA303" s="60"/>
      <c r="BB303" s="60"/>
      <c r="BC303" s="60"/>
      <c r="BD303" s="60"/>
      <c r="BE303" s="60"/>
      <c r="BF303" s="60"/>
      <c r="BG303" s="62"/>
      <c r="BH303" s="62"/>
      <c r="BI303" s="62"/>
      <c r="BJ303" s="62"/>
    </row>
    <row r="304" spans="2:62" ht="34.5" x14ac:dyDescent="0.45"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1"/>
      <c r="T304" s="61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0"/>
      <c r="AV304" s="60"/>
      <c r="AW304" s="60"/>
      <c r="AX304" s="60"/>
      <c r="AY304" s="60"/>
      <c r="AZ304" s="60"/>
      <c r="BA304" s="60"/>
      <c r="BB304" s="60"/>
      <c r="BC304" s="60"/>
      <c r="BD304" s="60"/>
      <c r="BE304" s="60"/>
      <c r="BF304" s="60"/>
      <c r="BG304" s="62"/>
      <c r="BH304" s="62"/>
      <c r="BI304" s="62"/>
      <c r="BJ304" s="62"/>
    </row>
    <row r="305" spans="2:62" ht="34.5" x14ac:dyDescent="0.45"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1"/>
      <c r="T305" s="61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0"/>
      <c r="AV305" s="60"/>
      <c r="AW305" s="60"/>
      <c r="AX305" s="60"/>
      <c r="AY305" s="60"/>
      <c r="AZ305" s="60"/>
      <c r="BA305" s="60"/>
      <c r="BB305" s="60"/>
      <c r="BC305" s="60"/>
      <c r="BD305" s="60"/>
      <c r="BE305" s="60"/>
      <c r="BF305" s="60"/>
      <c r="BG305" s="62"/>
      <c r="BH305" s="62"/>
      <c r="BI305" s="62"/>
      <c r="BJ305" s="62"/>
    </row>
    <row r="306" spans="2:62" ht="34.5" x14ac:dyDescent="0.45"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1"/>
      <c r="T306" s="61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0"/>
      <c r="AV306" s="60"/>
      <c r="AW306" s="60"/>
      <c r="AX306" s="60"/>
      <c r="AY306" s="60"/>
      <c r="AZ306" s="60"/>
      <c r="BA306" s="60"/>
      <c r="BB306" s="60"/>
      <c r="BC306" s="60"/>
      <c r="BD306" s="60"/>
      <c r="BE306" s="60"/>
      <c r="BF306" s="60"/>
      <c r="BG306" s="62"/>
      <c r="BH306" s="62"/>
      <c r="BI306" s="62"/>
      <c r="BJ306" s="62"/>
    </row>
    <row r="307" spans="2:62" ht="34.5" x14ac:dyDescent="0.45"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1"/>
      <c r="T307" s="61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0"/>
      <c r="AV307" s="60"/>
      <c r="AW307" s="60"/>
      <c r="AX307" s="60"/>
      <c r="AY307" s="60"/>
      <c r="AZ307" s="60"/>
      <c r="BA307" s="60"/>
      <c r="BB307" s="60"/>
      <c r="BC307" s="60"/>
      <c r="BD307" s="60"/>
      <c r="BE307" s="60"/>
      <c r="BF307" s="60"/>
      <c r="BG307" s="62"/>
      <c r="BH307" s="62"/>
      <c r="BI307" s="62"/>
      <c r="BJ307" s="62"/>
    </row>
    <row r="308" spans="2:62" ht="34.5" x14ac:dyDescent="0.45"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1"/>
      <c r="T308" s="61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  <c r="AW308" s="60"/>
      <c r="AX308" s="60"/>
      <c r="AY308" s="60"/>
      <c r="AZ308" s="60"/>
      <c r="BA308" s="60"/>
      <c r="BB308" s="60"/>
      <c r="BC308" s="60"/>
      <c r="BD308" s="60"/>
      <c r="BE308" s="60"/>
      <c r="BF308" s="60"/>
      <c r="BG308" s="62"/>
      <c r="BH308" s="62"/>
      <c r="BI308" s="62"/>
      <c r="BJ308" s="62"/>
    </row>
    <row r="309" spans="2:62" ht="34.5" x14ac:dyDescent="0.45"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1"/>
      <c r="T309" s="61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  <c r="AV309" s="60"/>
      <c r="AW309" s="60"/>
      <c r="AX309" s="60"/>
      <c r="AY309" s="60"/>
      <c r="AZ309" s="60"/>
      <c r="BA309" s="60"/>
      <c r="BB309" s="60"/>
      <c r="BC309" s="60"/>
      <c r="BD309" s="60"/>
      <c r="BE309" s="60"/>
      <c r="BF309" s="60"/>
      <c r="BG309" s="62"/>
      <c r="BH309" s="62"/>
      <c r="BI309" s="62"/>
      <c r="BJ309" s="62"/>
    </row>
    <row r="310" spans="2:62" ht="34.5" x14ac:dyDescent="0.45"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1"/>
      <c r="T310" s="61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  <c r="BB310" s="60"/>
      <c r="BC310" s="60"/>
      <c r="BD310" s="60"/>
      <c r="BE310" s="60"/>
      <c r="BF310" s="60"/>
      <c r="BG310" s="62"/>
      <c r="BH310" s="62"/>
      <c r="BI310" s="62"/>
      <c r="BJ310" s="62"/>
    </row>
    <row r="311" spans="2:62" ht="34.5" x14ac:dyDescent="0.45"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1"/>
      <c r="T311" s="61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  <c r="AV311" s="60"/>
      <c r="AW311" s="60"/>
      <c r="AX311" s="60"/>
      <c r="AY311" s="60"/>
      <c r="AZ311" s="60"/>
      <c r="BA311" s="60"/>
      <c r="BB311" s="60"/>
      <c r="BC311" s="60"/>
      <c r="BD311" s="60"/>
      <c r="BE311" s="60"/>
      <c r="BF311" s="60"/>
      <c r="BG311" s="62"/>
      <c r="BH311" s="62"/>
      <c r="BI311" s="62"/>
      <c r="BJ311" s="62"/>
    </row>
    <row r="312" spans="2:62" ht="34.5" x14ac:dyDescent="0.45"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1"/>
      <c r="T312" s="61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  <c r="AZ312" s="60"/>
      <c r="BA312" s="60"/>
      <c r="BB312" s="60"/>
      <c r="BC312" s="60"/>
      <c r="BD312" s="60"/>
      <c r="BE312" s="60"/>
      <c r="BF312" s="60"/>
      <c r="BG312" s="62"/>
      <c r="BH312" s="62"/>
      <c r="BI312" s="62"/>
      <c r="BJ312" s="62"/>
    </row>
    <row r="313" spans="2:62" ht="34.5" x14ac:dyDescent="0.45"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1"/>
      <c r="T313" s="61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  <c r="AU313" s="60"/>
      <c r="AV313" s="60"/>
      <c r="AW313" s="60"/>
      <c r="AX313" s="60"/>
      <c r="AY313" s="60"/>
      <c r="AZ313" s="60"/>
      <c r="BA313" s="60"/>
      <c r="BB313" s="60"/>
      <c r="BC313" s="60"/>
      <c r="BD313" s="60"/>
      <c r="BE313" s="60"/>
      <c r="BF313" s="60"/>
      <c r="BG313" s="62"/>
      <c r="BH313" s="62"/>
      <c r="BI313" s="62"/>
      <c r="BJ313" s="62"/>
    </row>
    <row r="314" spans="2:62" ht="34.5" x14ac:dyDescent="0.45"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1"/>
      <c r="T314" s="61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60"/>
      <c r="AU314" s="60"/>
      <c r="AV314" s="60"/>
      <c r="AW314" s="60"/>
      <c r="AX314" s="60"/>
      <c r="AY314" s="60"/>
      <c r="AZ314" s="60"/>
      <c r="BA314" s="60"/>
      <c r="BB314" s="60"/>
      <c r="BC314" s="60"/>
      <c r="BD314" s="60"/>
      <c r="BE314" s="60"/>
      <c r="BF314" s="60"/>
      <c r="BG314" s="62"/>
      <c r="BH314" s="62"/>
      <c r="BI314" s="62"/>
      <c r="BJ314" s="62"/>
    </row>
    <row r="315" spans="2:62" ht="34.5" x14ac:dyDescent="0.45"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1"/>
      <c r="T315" s="61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60"/>
      <c r="AU315" s="60"/>
      <c r="AV315" s="60"/>
      <c r="AW315" s="60"/>
      <c r="AX315" s="60"/>
      <c r="AY315" s="60"/>
      <c r="AZ315" s="60"/>
      <c r="BA315" s="60"/>
      <c r="BB315" s="60"/>
      <c r="BC315" s="60"/>
      <c r="BD315" s="60"/>
      <c r="BE315" s="60"/>
      <c r="BF315" s="60"/>
      <c r="BG315" s="62"/>
      <c r="BH315" s="62"/>
      <c r="BI315" s="62"/>
      <c r="BJ315" s="62"/>
    </row>
    <row r="316" spans="2:62" ht="34.5" x14ac:dyDescent="0.45"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1"/>
      <c r="T316" s="61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60"/>
      <c r="AU316" s="60"/>
      <c r="AV316" s="60"/>
      <c r="AW316" s="60"/>
      <c r="AX316" s="60"/>
      <c r="AY316" s="60"/>
      <c r="AZ316" s="60"/>
      <c r="BA316" s="60"/>
      <c r="BB316" s="60"/>
      <c r="BC316" s="60"/>
      <c r="BD316" s="60"/>
      <c r="BE316" s="60"/>
      <c r="BF316" s="60"/>
      <c r="BG316" s="62"/>
      <c r="BH316" s="62"/>
      <c r="BI316" s="62"/>
      <c r="BJ316" s="62"/>
    </row>
    <row r="317" spans="2:62" ht="34.5" x14ac:dyDescent="0.45"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1"/>
      <c r="T317" s="61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60"/>
      <c r="AU317" s="60"/>
      <c r="AV317" s="60"/>
      <c r="AW317" s="60"/>
      <c r="AX317" s="60"/>
      <c r="AY317" s="60"/>
      <c r="AZ317" s="60"/>
      <c r="BA317" s="60"/>
      <c r="BB317" s="60"/>
      <c r="BC317" s="60"/>
      <c r="BD317" s="60"/>
      <c r="BE317" s="60"/>
      <c r="BF317" s="60"/>
      <c r="BG317" s="62"/>
      <c r="BH317" s="62"/>
      <c r="BI317" s="62"/>
      <c r="BJ317" s="62"/>
    </row>
    <row r="318" spans="2:62" ht="34.5" x14ac:dyDescent="0.45"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1"/>
      <c r="T318" s="61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0"/>
      <c r="AV318" s="60"/>
      <c r="AW318" s="60"/>
      <c r="AX318" s="60"/>
      <c r="AY318" s="60"/>
      <c r="AZ318" s="60"/>
      <c r="BA318" s="60"/>
      <c r="BB318" s="60"/>
      <c r="BC318" s="60"/>
      <c r="BD318" s="60"/>
      <c r="BE318" s="60"/>
      <c r="BF318" s="60"/>
      <c r="BG318" s="62"/>
      <c r="BH318" s="62"/>
      <c r="BI318" s="62"/>
      <c r="BJ318" s="62"/>
    </row>
    <row r="319" spans="2:62" ht="34.5" x14ac:dyDescent="0.45"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1"/>
      <c r="T319" s="61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60"/>
      <c r="AU319" s="60"/>
      <c r="AV319" s="60"/>
      <c r="AW319" s="60"/>
      <c r="AX319" s="60"/>
      <c r="AY319" s="60"/>
      <c r="AZ319" s="60"/>
      <c r="BA319" s="60"/>
      <c r="BB319" s="60"/>
      <c r="BC319" s="60"/>
      <c r="BD319" s="60"/>
      <c r="BE319" s="60"/>
      <c r="BF319" s="60"/>
      <c r="BG319" s="62"/>
      <c r="BH319" s="62"/>
      <c r="BI319" s="62"/>
      <c r="BJ319" s="62"/>
    </row>
    <row r="320" spans="2:62" ht="34.5" x14ac:dyDescent="0.45"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1"/>
      <c r="T320" s="61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60"/>
      <c r="AU320" s="60"/>
      <c r="AV320" s="60"/>
      <c r="AW320" s="60"/>
      <c r="AX320" s="60"/>
      <c r="AY320" s="60"/>
      <c r="AZ320" s="60"/>
      <c r="BA320" s="60"/>
      <c r="BB320" s="60"/>
      <c r="BC320" s="60"/>
      <c r="BD320" s="60"/>
      <c r="BE320" s="60"/>
      <c r="BF320" s="60"/>
      <c r="BG320" s="62"/>
      <c r="BH320" s="62"/>
      <c r="BI320" s="62"/>
      <c r="BJ320" s="62"/>
    </row>
    <row r="321" spans="2:62" ht="34.5" x14ac:dyDescent="0.45"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1"/>
      <c r="T321" s="61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60"/>
      <c r="AU321" s="60"/>
      <c r="AV321" s="60"/>
      <c r="AW321" s="60"/>
      <c r="AX321" s="60"/>
      <c r="AY321" s="60"/>
      <c r="AZ321" s="60"/>
      <c r="BA321" s="60"/>
      <c r="BB321" s="60"/>
      <c r="BC321" s="60"/>
      <c r="BD321" s="60"/>
      <c r="BE321" s="60"/>
      <c r="BF321" s="60"/>
      <c r="BG321" s="62"/>
      <c r="BH321" s="62"/>
      <c r="BI321" s="62"/>
      <c r="BJ321" s="62"/>
    </row>
    <row r="322" spans="2:62" ht="34.5" x14ac:dyDescent="0.45"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1"/>
      <c r="T322" s="61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  <c r="AW322" s="60"/>
      <c r="AX322" s="60"/>
      <c r="AY322" s="60"/>
      <c r="AZ322" s="60"/>
      <c r="BA322" s="60"/>
      <c r="BB322" s="60"/>
      <c r="BC322" s="60"/>
      <c r="BD322" s="60"/>
      <c r="BE322" s="60"/>
      <c r="BF322" s="60"/>
      <c r="BG322" s="62"/>
      <c r="BH322" s="62"/>
      <c r="BI322" s="62"/>
      <c r="BJ322" s="62"/>
    </row>
    <row r="323" spans="2:62" ht="34.5" x14ac:dyDescent="0.45"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1"/>
      <c r="T323" s="61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60"/>
      <c r="AU323" s="60"/>
      <c r="AV323" s="60"/>
      <c r="AW323" s="60"/>
      <c r="AX323" s="60"/>
      <c r="AY323" s="60"/>
      <c r="AZ323" s="60"/>
      <c r="BA323" s="60"/>
      <c r="BB323" s="60"/>
      <c r="BC323" s="60"/>
      <c r="BD323" s="60"/>
      <c r="BE323" s="60"/>
      <c r="BF323" s="60"/>
      <c r="BG323" s="62"/>
      <c r="BH323" s="62"/>
      <c r="BI323" s="62"/>
      <c r="BJ323" s="62"/>
    </row>
    <row r="324" spans="2:62" ht="34.5" x14ac:dyDescent="0.45"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1"/>
      <c r="T324" s="61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60"/>
      <c r="AU324" s="60"/>
      <c r="AV324" s="60"/>
      <c r="AW324" s="60"/>
      <c r="AX324" s="60"/>
      <c r="AY324" s="60"/>
      <c r="AZ324" s="60"/>
      <c r="BA324" s="60"/>
      <c r="BB324" s="60"/>
      <c r="BC324" s="60"/>
      <c r="BD324" s="60"/>
      <c r="BE324" s="60"/>
      <c r="BF324" s="60"/>
      <c r="BG324" s="62"/>
      <c r="BH324" s="62"/>
      <c r="BI324" s="62"/>
      <c r="BJ324" s="62"/>
    </row>
    <row r="325" spans="2:62" ht="34.5" x14ac:dyDescent="0.45"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1"/>
      <c r="T325" s="61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60"/>
      <c r="AU325" s="60"/>
      <c r="AV325" s="60"/>
      <c r="AW325" s="60"/>
      <c r="AX325" s="60"/>
      <c r="AY325" s="60"/>
      <c r="AZ325" s="60"/>
      <c r="BA325" s="60"/>
      <c r="BB325" s="60"/>
      <c r="BC325" s="60"/>
      <c r="BD325" s="60"/>
      <c r="BE325" s="60"/>
      <c r="BF325" s="60"/>
      <c r="BG325" s="62"/>
      <c r="BH325" s="62"/>
      <c r="BI325" s="62"/>
      <c r="BJ325" s="62"/>
    </row>
    <row r="326" spans="2:62" ht="34.5" x14ac:dyDescent="0.45"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1"/>
      <c r="T326" s="61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60"/>
      <c r="AU326" s="60"/>
      <c r="AV326" s="60"/>
      <c r="AW326" s="60"/>
      <c r="AX326" s="60"/>
      <c r="AY326" s="60"/>
      <c r="AZ326" s="60"/>
      <c r="BA326" s="60"/>
      <c r="BB326" s="60"/>
      <c r="BC326" s="60"/>
      <c r="BD326" s="60"/>
      <c r="BE326" s="60"/>
      <c r="BF326" s="60"/>
      <c r="BG326" s="62"/>
      <c r="BH326" s="62"/>
      <c r="BI326" s="62"/>
      <c r="BJ326" s="62"/>
    </row>
    <row r="327" spans="2:62" ht="34.5" x14ac:dyDescent="0.45"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1"/>
      <c r="T327" s="61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60"/>
      <c r="AU327" s="60"/>
      <c r="AV327" s="60"/>
      <c r="AW327" s="60"/>
      <c r="AX327" s="60"/>
      <c r="AY327" s="60"/>
      <c r="AZ327" s="60"/>
      <c r="BA327" s="60"/>
      <c r="BB327" s="60"/>
      <c r="BC327" s="60"/>
      <c r="BD327" s="60"/>
      <c r="BE327" s="60"/>
      <c r="BF327" s="60"/>
      <c r="BG327" s="62"/>
      <c r="BH327" s="62"/>
      <c r="BI327" s="62"/>
      <c r="BJ327" s="62"/>
    </row>
    <row r="328" spans="2:62" ht="34.5" x14ac:dyDescent="0.45"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1"/>
      <c r="T328" s="61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60"/>
      <c r="AU328" s="60"/>
      <c r="AV328" s="60"/>
      <c r="AW328" s="60"/>
      <c r="AX328" s="60"/>
      <c r="AY328" s="60"/>
      <c r="AZ328" s="60"/>
      <c r="BA328" s="60"/>
      <c r="BB328" s="60"/>
      <c r="BC328" s="60"/>
      <c r="BD328" s="60"/>
      <c r="BE328" s="60"/>
      <c r="BF328" s="60"/>
      <c r="BG328" s="62"/>
      <c r="BH328" s="62"/>
      <c r="BI328" s="62"/>
      <c r="BJ328" s="62"/>
    </row>
    <row r="329" spans="2:62" ht="34.5" x14ac:dyDescent="0.45"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1"/>
      <c r="T329" s="61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60"/>
      <c r="AU329" s="60"/>
      <c r="AV329" s="60"/>
      <c r="AW329" s="60"/>
      <c r="AX329" s="60"/>
      <c r="AY329" s="60"/>
      <c r="AZ329" s="60"/>
      <c r="BA329" s="60"/>
      <c r="BB329" s="60"/>
      <c r="BC329" s="60"/>
      <c r="BD329" s="60"/>
      <c r="BE329" s="60"/>
      <c r="BF329" s="60"/>
      <c r="BG329" s="62"/>
      <c r="BH329" s="62"/>
      <c r="BI329" s="62"/>
      <c r="BJ329" s="62"/>
    </row>
    <row r="330" spans="2:62" ht="34.5" x14ac:dyDescent="0.45"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1"/>
      <c r="T330" s="61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60"/>
      <c r="AU330" s="60"/>
      <c r="AV330" s="60"/>
      <c r="AW330" s="60"/>
      <c r="AX330" s="60"/>
      <c r="AY330" s="60"/>
      <c r="AZ330" s="60"/>
      <c r="BA330" s="60"/>
      <c r="BB330" s="60"/>
      <c r="BC330" s="60"/>
      <c r="BD330" s="60"/>
      <c r="BE330" s="60"/>
      <c r="BF330" s="60"/>
      <c r="BG330" s="62"/>
      <c r="BH330" s="62"/>
      <c r="BI330" s="62"/>
      <c r="BJ330" s="62"/>
    </row>
    <row r="331" spans="2:62" ht="34.5" x14ac:dyDescent="0.45"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1"/>
      <c r="T331" s="61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60"/>
      <c r="AU331" s="60"/>
      <c r="AV331" s="60"/>
      <c r="AW331" s="60"/>
      <c r="AX331" s="60"/>
      <c r="AY331" s="60"/>
      <c r="AZ331" s="60"/>
      <c r="BA331" s="60"/>
      <c r="BB331" s="60"/>
      <c r="BC331" s="60"/>
      <c r="BD331" s="60"/>
      <c r="BE331" s="60"/>
      <c r="BF331" s="60"/>
      <c r="BG331" s="62"/>
      <c r="BH331" s="62"/>
      <c r="BI331" s="62"/>
      <c r="BJ331" s="62"/>
    </row>
    <row r="332" spans="2:62" ht="34.5" x14ac:dyDescent="0.45"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1"/>
      <c r="T332" s="61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60"/>
      <c r="AU332" s="60"/>
      <c r="AV332" s="60"/>
      <c r="AW332" s="60"/>
      <c r="AX332" s="60"/>
      <c r="AY332" s="60"/>
      <c r="AZ332" s="60"/>
      <c r="BA332" s="60"/>
      <c r="BB332" s="60"/>
      <c r="BC332" s="60"/>
      <c r="BD332" s="60"/>
      <c r="BE332" s="60"/>
      <c r="BF332" s="60"/>
      <c r="BG332" s="62"/>
      <c r="BH332" s="62"/>
      <c r="BI332" s="62"/>
      <c r="BJ332" s="62"/>
    </row>
    <row r="333" spans="2:62" ht="34.5" x14ac:dyDescent="0.45"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1"/>
      <c r="T333" s="61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60"/>
      <c r="AU333" s="60"/>
      <c r="AV333" s="60"/>
      <c r="AW333" s="60"/>
      <c r="AX333" s="60"/>
      <c r="AY333" s="60"/>
      <c r="AZ333" s="60"/>
      <c r="BA333" s="60"/>
      <c r="BB333" s="60"/>
      <c r="BC333" s="60"/>
      <c r="BD333" s="60"/>
      <c r="BE333" s="60"/>
      <c r="BF333" s="60"/>
      <c r="BG333" s="62"/>
      <c r="BH333" s="62"/>
      <c r="BI333" s="62"/>
      <c r="BJ333" s="62"/>
    </row>
    <row r="334" spans="2:62" ht="34.5" x14ac:dyDescent="0.45"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1"/>
      <c r="T334" s="61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  <c r="AV334" s="60"/>
      <c r="AW334" s="60"/>
      <c r="AX334" s="60"/>
      <c r="AY334" s="60"/>
      <c r="AZ334" s="60"/>
      <c r="BA334" s="60"/>
      <c r="BB334" s="60"/>
      <c r="BC334" s="60"/>
      <c r="BD334" s="60"/>
      <c r="BE334" s="60"/>
      <c r="BF334" s="60"/>
      <c r="BG334" s="62"/>
      <c r="BH334" s="62"/>
      <c r="BI334" s="62"/>
      <c r="BJ334" s="62"/>
    </row>
    <row r="335" spans="2:62" ht="34.5" x14ac:dyDescent="0.45"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1"/>
      <c r="T335" s="61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60"/>
      <c r="AU335" s="60"/>
      <c r="AV335" s="60"/>
      <c r="AW335" s="60"/>
      <c r="AX335" s="60"/>
      <c r="AY335" s="60"/>
      <c r="AZ335" s="60"/>
      <c r="BA335" s="60"/>
      <c r="BB335" s="60"/>
      <c r="BC335" s="60"/>
      <c r="BD335" s="60"/>
      <c r="BE335" s="60"/>
      <c r="BF335" s="60"/>
      <c r="BG335" s="62"/>
      <c r="BH335" s="62"/>
      <c r="BI335" s="62"/>
      <c r="BJ335" s="62"/>
    </row>
    <row r="336" spans="2:62" ht="34.5" x14ac:dyDescent="0.45"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1"/>
      <c r="T336" s="61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0"/>
      <c r="AV336" s="60"/>
      <c r="AW336" s="60"/>
      <c r="AX336" s="60"/>
      <c r="AY336" s="60"/>
      <c r="AZ336" s="60"/>
      <c r="BA336" s="60"/>
      <c r="BB336" s="60"/>
      <c r="BC336" s="60"/>
      <c r="BD336" s="60"/>
      <c r="BE336" s="60"/>
      <c r="BF336" s="60"/>
      <c r="BG336" s="62"/>
      <c r="BH336" s="62"/>
      <c r="BI336" s="62"/>
      <c r="BJ336" s="62"/>
    </row>
    <row r="337" spans="2:62" ht="34.5" x14ac:dyDescent="0.45"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1"/>
      <c r="T337" s="61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60"/>
      <c r="AU337" s="60"/>
      <c r="AV337" s="60"/>
      <c r="AW337" s="60"/>
      <c r="AX337" s="60"/>
      <c r="AY337" s="60"/>
      <c r="AZ337" s="60"/>
      <c r="BA337" s="60"/>
      <c r="BB337" s="60"/>
      <c r="BC337" s="60"/>
      <c r="BD337" s="60"/>
      <c r="BE337" s="60"/>
      <c r="BF337" s="60"/>
      <c r="BG337" s="62"/>
      <c r="BH337" s="62"/>
      <c r="BI337" s="62"/>
      <c r="BJ337" s="62"/>
    </row>
    <row r="338" spans="2:62" ht="34.5" x14ac:dyDescent="0.45"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1"/>
      <c r="T338" s="61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0"/>
      <c r="AV338" s="60"/>
      <c r="AW338" s="60"/>
      <c r="AX338" s="60"/>
      <c r="AY338" s="60"/>
      <c r="AZ338" s="60"/>
      <c r="BA338" s="60"/>
      <c r="BB338" s="60"/>
      <c r="BC338" s="60"/>
      <c r="BD338" s="60"/>
      <c r="BE338" s="60"/>
      <c r="BF338" s="60"/>
      <c r="BG338" s="62"/>
      <c r="BH338" s="62"/>
      <c r="BI338" s="62"/>
      <c r="BJ338" s="62"/>
    </row>
    <row r="339" spans="2:62" ht="34.5" x14ac:dyDescent="0.45"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1"/>
      <c r="T339" s="61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60"/>
      <c r="AU339" s="60"/>
      <c r="AV339" s="60"/>
      <c r="AW339" s="60"/>
      <c r="AX339" s="60"/>
      <c r="AY339" s="60"/>
      <c r="AZ339" s="60"/>
      <c r="BA339" s="60"/>
      <c r="BB339" s="60"/>
      <c r="BC339" s="60"/>
      <c r="BD339" s="60"/>
      <c r="BE339" s="60"/>
      <c r="BF339" s="60"/>
      <c r="BG339" s="62"/>
      <c r="BH339" s="62"/>
      <c r="BI339" s="62"/>
      <c r="BJ339" s="62"/>
    </row>
    <row r="340" spans="2:62" ht="34.5" x14ac:dyDescent="0.45"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1"/>
      <c r="T340" s="61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60"/>
      <c r="AU340" s="60"/>
      <c r="AV340" s="60"/>
      <c r="AW340" s="60"/>
      <c r="AX340" s="60"/>
      <c r="AY340" s="60"/>
      <c r="AZ340" s="60"/>
      <c r="BA340" s="60"/>
      <c r="BB340" s="60"/>
      <c r="BC340" s="60"/>
      <c r="BD340" s="60"/>
      <c r="BE340" s="60"/>
      <c r="BF340" s="60"/>
      <c r="BG340" s="62"/>
      <c r="BH340" s="62"/>
      <c r="BI340" s="62"/>
      <c r="BJ340" s="62"/>
    </row>
    <row r="341" spans="2:62" ht="34.5" x14ac:dyDescent="0.45"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1"/>
      <c r="T341" s="61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  <c r="AU341" s="60"/>
      <c r="AV341" s="60"/>
      <c r="AW341" s="60"/>
      <c r="AX341" s="60"/>
      <c r="AY341" s="60"/>
      <c r="AZ341" s="60"/>
      <c r="BA341" s="60"/>
      <c r="BB341" s="60"/>
      <c r="BC341" s="60"/>
      <c r="BD341" s="60"/>
      <c r="BE341" s="60"/>
      <c r="BF341" s="60"/>
      <c r="BG341" s="62"/>
      <c r="BH341" s="62"/>
      <c r="BI341" s="62"/>
      <c r="BJ341" s="62"/>
    </row>
    <row r="342" spans="2:62" ht="34.5" x14ac:dyDescent="0.45"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1"/>
      <c r="T342" s="61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60"/>
      <c r="AU342" s="60"/>
      <c r="AV342" s="60"/>
      <c r="AW342" s="60"/>
      <c r="AX342" s="60"/>
      <c r="AY342" s="60"/>
      <c r="AZ342" s="60"/>
      <c r="BA342" s="60"/>
      <c r="BB342" s="60"/>
      <c r="BC342" s="60"/>
      <c r="BD342" s="60"/>
      <c r="BE342" s="60"/>
      <c r="BF342" s="60"/>
      <c r="BG342" s="62"/>
      <c r="BH342" s="62"/>
      <c r="BI342" s="62"/>
      <c r="BJ342" s="62"/>
    </row>
    <row r="343" spans="2:62" ht="34.5" x14ac:dyDescent="0.45"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1"/>
      <c r="T343" s="61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  <c r="AW343" s="60"/>
      <c r="AX343" s="60"/>
      <c r="AY343" s="60"/>
      <c r="AZ343" s="60"/>
      <c r="BA343" s="60"/>
      <c r="BB343" s="60"/>
      <c r="BC343" s="60"/>
      <c r="BD343" s="60"/>
      <c r="BE343" s="60"/>
      <c r="BF343" s="60"/>
      <c r="BG343" s="62"/>
      <c r="BH343" s="62"/>
      <c r="BI343" s="62"/>
      <c r="BJ343" s="62"/>
    </row>
    <row r="344" spans="2:62" ht="34.5" x14ac:dyDescent="0.45"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1"/>
      <c r="T344" s="61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0"/>
      <c r="AV344" s="60"/>
      <c r="AW344" s="60"/>
      <c r="AX344" s="60"/>
      <c r="AY344" s="60"/>
      <c r="AZ344" s="60"/>
      <c r="BA344" s="60"/>
      <c r="BB344" s="60"/>
      <c r="BC344" s="60"/>
      <c r="BD344" s="60"/>
      <c r="BE344" s="60"/>
      <c r="BF344" s="60"/>
      <c r="BG344" s="62"/>
      <c r="BH344" s="62"/>
      <c r="BI344" s="62"/>
      <c r="BJ344" s="62"/>
    </row>
    <row r="345" spans="2:62" ht="34.5" x14ac:dyDescent="0.45"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1"/>
      <c r="T345" s="61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60"/>
      <c r="AU345" s="60"/>
      <c r="AV345" s="60"/>
      <c r="AW345" s="60"/>
      <c r="AX345" s="60"/>
      <c r="AY345" s="60"/>
      <c r="AZ345" s="60"/>
      <c r="BA345" s="60"/>
      <c r="BB345" s="60"/>
      <c r="BC345" s="60"/>
      <c r="BD345" s="60"/>
      <c r="BE345" s="60"/>
      <c r="BF345" s="60"/>
      <c r="BG345" s="62"/>
      <c r="BH345" s="62"/>
      <c r="BI345" s="62"/>
      <c r="BJ345" s="62"/>
    </row>
    <row r="346" spans="2:62" ht="34.5" x14ac:dyDescent="0.45"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1"/>
      <c r="T346" s="61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  <c r="AW346" s="60"/>
      <c r="AX346" s="60"/>
      <c r="AY346" s="60"/>
      <c r="AZ346" s="60"/>
      <c r="BA346" s="60"/>
      <c r="BB346" s="60"/>
      <c r="BC346" s="60"/>
      <c r="BD346" s="60"/>
      <c r="BE346" s="60"/>
      <c r="BF346" s="60"/>
      <c r="BG346" s="62"/>
      <c r="BH346" s="62"/>
      <c r="BI346" s="62"/>
      <c r="BJ346" s="62"/>
    </row>
    <row r="347" spans="2:62" ht="34.5" x14ac:dyDescent="0.45"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1"/>
      <c r="T347" s="61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0"/>
      <c r="AV347" s="60"/>
      <c r="AW347" s="60"/>
      <c r="AX347" s="60"/>
      <c r="AY347" s="60"/>
      <c r="AZ347" s="60"/>
      <c r="BA347" s="60"/>
      <c r="BB347" s="60"/>
      <c r="BC347" s="60"/>
      <c r="BD347" s="60"/>
      <c r="BE347" s="60"/>
      <c r="BF347" s="60"/>
      <c r="BG347" s="62"/>
      <c r="BH347" s="62"/>
      <c r="BI347" s="62"/>
      <c r="BJ347" s="62"/>
    </row>
    <row r="348" spans="2:62" ht="34.5" x14ac:dyDescent="0.45"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1"/>
      <c r="T348" s="61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  <c r="AU348" s="60"/>
      <c r="AV348" s="60"/>
      <c r="AW348" s="60"/>
      <c r="AX348" s="60"/>
      <c r="AY348" s="60"/>
      <c r="AZ348" s="60"/>
      <c r="BA348" s="60"/>
      <c r="BB348" s="60"/>
      <c r="BC348" s="60"/>
      <c r="BD348" s="60"/>
      <c r="BE348" s="60"/>
      <c r="BF348" s="60"/>
      <c r="BG348" s="62"/>
      <c r="BH348" s="62"/>
      <c r="BI348" s="62"/>
      <c r="BJ348" s="62"/>
    </row>
    <row r="349" spans="2:62" ht="34.5" x14ac:dyDescent="0.45"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1"/>
      <c r="T349" s="61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0"/>
      <c r="AV349" s="60"/>
      <c r="AW349" s="60"/>
      <c r="AX349" s="60"/>
      <c r="AY349" s="60"/>
      <c r="AZ349" s="60"/>
      <c r="BA349" s="60"/>
      <c r="BB349" s="60"/>
      <c r="BC349" s="60"/>
      <c r="BD349" s="60"/>
      <c r="BE349" s="60"/>
      <c r="BF349" s="60"/>
      <c r="BG349" s="62"/>
      <c r="BH349" s="62"/>
      <c r="BI349" s="62"/>
      <c r="BJ349" s="62"/>
    </row>
    <row r="350" spans="2:62" ht="34.5" x14ac:dyDescent="0.45"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1"/>
      <c r="T350" s="61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60"/>
      <c r="AU350" s="60"/>
      <c r="AV350" s="60"/>
      <c r="AW350" s="60"/>
      <c r="AX350" s="60"/>
      <c r="AY350" s="60"/>
      <c r="AZ350" s="60"/>
      <c r="BA350" s="60"/>
      <c r="BB350" s="60"/>
      <c r="BC350" s="60"/>
      <c r="BD350" s="60"/>
      <c r="BE350" s="60"/>
      <c r="BF350" s="60"/>
      <c r="BG350" s="62"/>
      <c r="BH350" s="62"/>
      <c r="BI350" s="62"/>
      <c r="BJ350" s="62"/>
    </row>
    <row r="351" spans="2:62" ht="34.5" x14ac:dyDescent="0.45"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1"/>
      <c r="T351" s="61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60"/>
      <c r="AU351" s="60"/>
      <c r="AV351" s="60"/>
      <c r="AW351" s="60"/>
      <c r="AX351" s="60"/>
      <c r="AY351" s="60"/>
      <c r="AZ351" s="60"/>
      <c r="BA351" s="60"/>
      <c r="BB351" s="60"/>
      <c r="BC351" s="60"/>
      <c r="BD351" s="60"/>
      <c r="BE351" s="60"/>
      <c r="BF351" s="60"/>
      <c r="BG351" s="62"/>
      <c r="BH351" s="62"/>
      <c r="BI351" s="62"/>
      <c r="BJ351" s="62"/>
    </row>
    <row r="352" spans="2:62" ht="34.5" x14ac:dyDescent="0.45"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1"/>
      <c r="T352" s="61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60"/>
      <c r="AU352" s="60"/>
      <c r="AV352" s="60"/>
      <c r="AW352" s="60"/>
      <c r="AX352" s="60"/>
      <c r="AY352" s="60"/>
      <c r="AZ352" s="60"/>
      <c r="BA352" s="60"/>
      <c r="BB352" s="60"/>
      <c r="BC352" s="60"/>
      <c r="BD352" s="60"/>
      <c r="BE352" s="60"/>
      <c r="BF352" s="60"/>
      <c r="BG352" s="62"/>
      <c r="BH352" s="62"/>
      <c r="BI352" s="62"/>
      <c r="BJ352" s="62"/>
    </row>
    <row r="353" spans="2:62" ht="34.5" x14ac:dyDescent="0.45"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1"/>
      <c r="T353" s="61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60"/>
      <c r="AU353" s="60"/>
      <c r="AV353" s="60"/>
      <c r="AW353" s="60"/>
      <c r="AX353" s="60"/>
      <c r="AY353" s="60"/>
      <c r="AZ353" s="60"/>
      <c r="BA353" s="60"/>
      <c r="BB353" s="60"/>
      <c r="BC353" s="60"/>
      <c r="BD353" s="60"/>
      <c r="BE353" s="60"/>
      <c r="BF353" s="60"/>
      <c r="BG353" s="62"/>
      <c r="BH353" s="62"/>
      <c r="BI353" s="62"/>
      <c r="BJ353" s="62"/>
    </row>
    <row r="354" spans="2:62" ht="34.5" x14ac:dyDescent="0.45"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1"/>
      <c r="T354" s="61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60"/>
      <c r="AU354" s="60"/>
      <c r="AV354" s="60"/>
      <c r="AW354" s="60"/>
      <c r="AX354" s="60"/>
      <c r="AY354" s="60"/>
      <c r="AZ354" s="60"/>
      <c r="BA354" s="60"/>
      <c r="BB354" s="60"/>
      <c r="BC354" s="60"/>
      <c r="BD354" s="60"/>
      <c r="BE354" s="60"/>
      <c r="BF354" s="60"/>
      <c r="BG354" s="62"/>
      <c r="BH354" s="62"/>
      <c r="BI354" s="62"/>
      <c r="BJ354" s="62"/>
    </row>
    <row r="355" spans="2:62" ht="34.5" x14ac:dyDescent="0.45"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1"/>
      <c r="T355" s="61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60"/>
      <c r="AU355" s="60"/>
      <c r="AV355" s="60"/>
      <c r="AW355" s="60"/>
      <c r="AX355" s="60"/>
      <c r="AY355" s="60"/>
      <c r="AZ355" s="60"/>
      <c r="BA355" s="60"/>
      <c r="BB355" s="60"/>
      <c r="BC355" s="60"/>
      <c r="BD355" s="60"/>
      <c r="BE355" s="60"/>
      <c r="BF355" s="60"/>
      <c r="BG355" s="62"/>
      <c r="BH355" s="62"/>
      <c r="BI355" s="62"/>
      <c r="BJ355" s="62"/>
    </row>
    <row r="356" spans="2:62" ht="34.5" x14ac:dyDescent="0.45"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1"/>
      <c r="T356" s="61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60"/>
      <c r="AU356" s="60"/>
      <c r="AV356" s="60"/>
      <c r="AW356" s="60"/>
      <c r="AX356" s="60"/>
      <c r="AY356" s="60"/>
      <c r="AZ356" s="60"/>
      <c r="BA356" s="60"/>
      <c r="BB356" s="60"/>
      <c r="BC356" s="60"/>
      <c r="BD356" s="60"/>
      <c r="BE356" s="60"/>
      <c r="BF356" s="60"/>
      <c r="BG356" s="62"/>
      <c r="BH356" s="62"/>
      <c r="BI356" s="62"/>
      <c r="BJ356" s="62"/>
    </row>
    <row r="357" spans="2:62" ht="34.5" x14ac:dyDescent="0.45"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1"/>
      <c r="T357" s="61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60"/>
      <c r="AU357" s="60"/>
      <c r="AV357" s="60"/>
      <c r="AW357" s="60"/>
      <c r="AX357" s="60"/>
      <c r="AY357" s="60"/>
      <c r="AZ357" s="60"/>
      <c r="BA357" s="60"/>
      <c r="BB357" s="60"/>
      <c r="BC357" s="60"/>
      <c r="BD357" s="60"/>
      <c r="BE357" s="60"/>
      <c r="BF357" s="60"/>
      <c r="BG357" s="62"/>
      <c r="BH357" s="62"/>
      <c r="BI357" s="62"/>
      <c r="BJ357" s="62"/>
    </row>
    <row r="358" spans="2:62" ht="34.5" x14ac:dyDescent="0.45"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1"/>
      <c r="T358" s="61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  <c r="AW358" s="60"/>
      <c r="AX358" s="60"/>
      <c r="AY358" s="60"/>
      <c r="AZ358" s="60"/>
      <c r="BA358" s="60"/>
      <c r="BB358" s="60"/>
      <c r="BC358" s="60"/>
      <c r="BD358" s="60"/>
      <c r="BE358" s="60"/>
      <c r="BF358" s="60"/>
      <c r="BG358" s="62"/>
      <c r="BH358" s="62"/>
      <c r="BI358" s="62"/>
      <c r="BJ358" s="62"/>
    </row>
    <row r="359" spans="2:62" ht="34.5" x14ac:dyDescent="0.45"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1"/>
      <c r="T359" s="61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60"/>
      <c r="AU359" s="60"/>
      <c r="AV359" s="60"/>
      <c r="AW359" s="60"/>
      <c r="AX359" s="60"/>
      <c r="AY359" s="60"/>
      <c r="AZ359" s="60"/>
      <c r="BA359" s="60"/>
      <c r="BB359" s="60"/>
      <c r="BC359" s="60"/>
      <c r="BD359" s="60"/>
      <c r="BE359" s="60"/>
      <c r="BF359" s="60"/>
      <c r="BG359" s="62"/>
      <c r="BH359" s="62"/>
      <c r="BI359" s="62"/>
      <c r="BJ359" s="62"/>
    </row>
    <row r="360" spans="2:62" ht="34.5" x14ac:dyDescent="0.45"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1"/>
      <c r="T360" s="61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60"/>
      <c r="AU360" s="60"/>
      <c r="AV360" s="60"/>
      <c r="AW360" s="60"/>
      <c r="AX360" s="60"/>
      <c r="AY360" s="60"/>
      <c r="AZ360" s="60"/>
      <c r="BA360" s="60"/>
      <c r="BB360" s="60"/>
      <c r="BC360" s="60"/>
      <c r="BD360" s="60"/>
      <c r="BE360" s="60"/>
      <c r="BF360" s="60"/>
      <c r="BG360" s="62"/>
      <c r="BH360" s="62"/>
      <c r="BI360" s="62"/>
      <c r="BJ360" s="62"/>
    </row>
    <row r="361" spans="2:62" ht="34.5" x14ac:dyDescent="0.45"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1"/>
      <c r="T361" s="61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60"/>
      <c r="AU361" s="60"/>
      <c r="AV361" s="60"/>
      <c r="AW361" s="60"/>
      <c r="AX361" s="60"/>
      <c r="AY361" s="60"/>
      <c r="AZ361" s="60"/>
      <c r="BA361" s="60"/>
      <c r="BB361" s="60"/>
      <c r="BC361" s="60"/>
      <c r="BD361" s="60"/>
      <c r="BE361" s="60"/>
      <c r="BF361" s="60"/>
      <c r="BG361" s="62"/>
      <c r="BH361" s="62"/>
      <c r="BI361" s="62"/>
      <c r="BJ361" s="62"/>
    </row>
    <row r="362" spans="2:62" ht="34.5" x14ac:dyDescent="0.45"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1"/>
      <c r="T362" s="61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60"/>
      <c r="AU362" s="60"/>
      <c r="AV362" s="60"/>
      <c r="AW362" s="60"/>
      <c r="AX362" s="60"/>
      <c r="AY362" s="60"/>
      <c r="AZ362" s="60"/>
      <c r="BA362" s="60"/>
      <c r="BB362" s="60"/>
      <c r="BC362" s="60"/>
      <c r="BD362" s="60"/>
      <c r="BE362" s="60"/>
      <c r="BF362" s="60"/>
      <c r="BG362" s="62"/>
      <c r="BH362" s="62"/>
      <c r="BI362" s="62"/>
      <c r="BJ362" s="62"/>
    </row>
    <row r="363" spans="2:62" ht="34.5" x14ac:dyDescent="0.45"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1"/>
      <c r="T363" s="61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60"/>
      <c r="AU363" s="60"/>
      <c r="AV363" s="60"/>
      <c r="AW363" s="60"/>
      <c r="AX363" s="60"/>
      <c r="AY363" s="60"/>
      <c r="AZ363" s="60"/>
      <c r="BA363" s="60"/>
      <c r="BB363" s="60"/>
      <c r="BC363" s="60"/>
      <c r="BD363" s="60"/>
      <c r="BE363" s="60"/>
      <c r="BF363" s="60"/>
      <c r="BG363" s="62"/>
      <c r="BH363" s="62"/>
      <c r="BI363" s="62"/>
      <c r="BJ363" s="62"/>
    </row>
    <row r="364" spans="2:62" ht="34.5" x14ac:dyDescent="0.45"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1"/>
      <c r="T364" s="61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60"/>
      <c r="AU364" s="60"/>
      <c r="AV364" s="60"/>
      <c r="AW364" s="60"/>
      <c r="AX364" s="60"/>
      <c r="AY364" s="60"/>
      <c r="AZ364" s="60"/>
      <c r="BA364" s="60"/>
      <c r="BB364" s="60"/>
      <c r="BC364" s="60"/>
      <c r="BD364" s="60"/>
      <c r="BE364" s="60"/>
      <c r="BF364" s="60"/>
      <c r="BG364" s="62"/>
      <c r="BH364" s="62"/>
      <c r="BI364" s="62"/>
      <c r="BJ364" s="62"/>
    </row>
    <row r="365" spans="2:62" ht="34.5" x14ac:dyDescent="0.45"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1"/>
      <c r="T365" s="61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60"/>
      <c r="AU365" s="60"/>
      <c r="AV365" s="60"/>
      <c r="AW365" s="60"/>
      <c r="AX365" s="60"/>
      <c r="AY365" s="60"/>
      <c r="AZ365" s="60"/>
      <c r="BA365" s="60"/>
      <c r="BB365" s="60"/>
      <c r="BC365" s="60"/>
      <c r="BD365" s="60"/>
      <c r="BE365" s="60"/>
      <c r="BF365" s="60"/>
      <c r="BG365" s="62"/>
      <c r="BH365" s="62"/>
      <c r="BI365" s="62"/>
      <c r="BJ365" s="62"/>
    </row>
    <row r="366" spans="2:62" ht="34.5" x14ac:dyDescent="0.45"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1"/>
      <c r="T366" s="61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60"/>
      <c r="AU366" s="60"/>
      <c r="AV366" s="60"/>
      <c r="AW366" s="60"/>
      <c r="AX366" s="60"/>
      <c r="AY366" s="60"/>
      <c r="AZ366" s="60"/>
      <c r="BA366" s="60"/>
      <c r="BB366" s="60"/>
      <c r="BC366" s="60"/>
      <c r="BD366" s="60"/>
      <c r="BE366" s="60"/>
      <c r="BF366" s="60"/>
      <c r="BG366" s="62"/>
      <c r="BH366" s="62"/>
      <c r="BI366" s="62"/>
      <c r="BJ366" s="62"/>
    </row>
    <row r="367" spans="2:62" ht="34.5" x14ac:dyDescent="0.45"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1"/>
      <c r="T367" s="61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60"/>
      <c r="AU367" s="60"/>
      <c r="AV367" s="60"/>
      <c r="AW367" s="60"/>
      <c r="AX367" s="60"/>
      <c r="AY367" s="60"/>
      <c r="AZ367" s="60"/>
      <c r="BA367" s="60"/>
      <c r="BB367" s="60"/>
      <c r="BC367" s="60"/>
      <c r="BD367" s="60"/>
      <c r="BE367" s="60"/>
      <c r="BF367" s="60"/>
      <c r="BG367" s="62"/>
      <c r="BH367" s="62"/>
      <c r="BI367" s="62"/>
      <c r="BJ367" s="62"/>
    </row>
    <row r="368" spans="2:62" ht="34.5" x14ac:dyDescent="0.45"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1"/>
      <c r="T368" s="61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60"/>
      <c r="AU368" s="60"/>
      <c r="AV368" s="60"/>
      <c r="AW368" s="60"/>
      <c r="AX368" s="60"/>
      <c r="AY368" s="60"/>
      <c r="AZ368" s="60"/>
      <c r="BA368" s="60"/>
      <c r="BB368" s="60"/>
      <c r="BC368" s="60"/>
      <c r="BD368" s="60"/>
      <c r="BE368" s="60"/>
      <c r="BF368" s="60"/>
      <c r="BG368" s="62"/>
      <c r="BH368" s="62"/>
      <c r="BI368" s="62"/>
      <c r="BJ368" s="62"/>
    </row>
    <row r="369" spans="2:62" ht="34.5" x14ac:dyDescent="0.45"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1"/>
      <c r="T369" s="61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60"/>
      <c r="AU369" s="60"/>
      <c r="AV369" s="60"/>
      <c r="AW369" s="60"/>
      <c r="AX369" s="60"/>
      <c r="AY369" s="60"/>
      <c r="AZ369" s="60"/>
      <c r="BA369" s="60"/>
      <c r="BB369" s="60"/>
      <c r="BC369" s="60"/>
      <c r="BD369" s="60"/>
      <c r="BE369" s="60"/>
      <c r="BF369" s="60"/>
      <c r="BG369" s="62"/>
      <c r="BH369" s="62"/>
      <c r="BI369" s="62"/>
      <c r="BJ369" s="62"/>
    </row>
    <row r="370" spans="2:62" ht="34.5" x14ac:dyDescent="0.45"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1"/>
      <c r="T370" s="61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  <c r="AW370" s="60"/>
      <c r="AX370" s="60"/>
      <c r="AY370" s="60"/>
      <c r="AZ370" s="60"/>
      <c r="BA370" s="60"/>
      <c r="BB370" s="60"/>
      <c r="BC370" s="60"/>
      <c r="BD370" s="60"/>
      <c r="BE370" s="60"/>
      <c r="BF370" s="60"/>
      <c r="BG370" s="62"/>
      <c r="BH370" s="62"/>
      <c r="BI370" s="62"/>
      <c r="BJ370" s="62"/>
    </row>
    <row r="371" spans="2:62" ht="34.5" x14ac:dyDescent="0.45"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1"/>
      <c r="T371" s="61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60"/>
      <c r="AU371" s="60"/>
      <c r="AV371" s="60"/>
      <c r="AW371" s="60"/>
      <c r="AX371" s="60"/>
      <c r="AY371" s="60"/>
      <c r="AZ371" s="60"/>
      <c r="BA371" s="60"/>
      <c r="BB371" s="60"/>
      <c r="BC371" s="60"/>
      <c r="BD371" s="60"/>
      <c r="BE371" s="60"/>
      <c r="BF371" s="60"/>
      <c r="BG371" s="62"/>
      <c r="BH371" s="62"/>
      <c r="BI371" s="62"/>
      <c r="BJ371" s="62"/>
    </row>
    <row r="372" spans="2:62" ht="34.5" x14ac:dyDescent="0.45"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1"/>
      <c r="T372" s="61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60"/>
      <c r="AU372" s="60"/>
      <c r="AV372" s="60"/>
      <c r="AW372" s="60"/>
      <c r="AX372" s="60"/>
      <c r="AY372" s="60"/>
      <c r="AZ372" s="60"/>
      <c r="BA372" s="60"/>
      <c r="BB372" s="60"/>
      <c r="BC372" s="60"/>
      <c r="BD372" s="60"/>
      <c r="BE372" s="60"/>
      <c r="BF372" s="60"/>
      <c r="BG372" s="62"/>
      <c r="BH372" s="62"/>
      <c r="BI372" s="62"/>
      <c r="BJ372" s="62"/>
    </row>
    <row r="373" spans="2:62" ht="34.5" x14ac:dyDescent="0.45"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1"/>
      <c r="T373" s="61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60"/>
      <c r="AU373" s="60"/>
      <c r="AV373" s="60"/>
      <c r="AW373" s="60"/>
      <c r="AX373" s="60"/>
      <c r="AY373" s="60"/>
      <c r="AZ373" s="60"/>
      <c r="BA373" s="60"/>
      <c r="BB373" s="60"/>
      <c r="BC373" s="60"/>
      <c r="BD373" s="60"/>
      <c r="BE373" s="60"/>
      <c r="BF373" s="60"/>
      <c r="BG373" s="62"/>
      <c r="BH373" s="62"/>
      <c r="BI373" s="62"/>
      <c r="BJ373" s="62"/>
    </row>
    <row r="374" spans="2:62" ht="34.5" x14ac:dyDescent="0.45"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1"/>
      <c r="T374" s="61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60"/>
      <c r="AU374" s="60"/>
      <c r="AV374" s="60"/>
      <c r="AW374" s="60"/>
      <c r="AX374" s="60"/>
      <c r="AY374" s="60"/>
      <c r="AZ374" s="60"/>
      <c r="BA374" s="60"/>
      <c r="BB374" s="60"/>
      <c r="BC374" s="60"/>
      <c r="BD374" s="60"/>
      <c r="BE374" s="60"/>
      <c r="BF374" s="60"/>
      <c r="BG374" s="62"/>
      <c r="BH374" s="62"/>
      <c r="BI374" s="62"/>
      <c r="BJ374" s="62"/>
    </row>
    <row r="375" spans="2:62" ht="34.5" x14ac:dyDescent="0.45"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1"/>
      <c r="T375" s="61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60"/>
      <c r="AU375" s="60"/>
      <c r="AV375" s="60"/>
      <c r="AW375" s="60"/>
      <c r="AX375" s="60"/>
      <c r="AY375" s="60"/>
      <c r="AZ375" s="60"/>
      <c r="BA375" s="60"/>
      <c r="BB375" s="60"/>
      <c r="BC375" s="60"/>
      <c r="BD375" s="60"/>
      <c r="BE375" s="60"/>
      <c r="BF375" s="60"/>
      <c r="BG375" s="62"/>
      <c r="BH375" s="62"/>
      <c r="BI375" s="62"/>
      <c r="BJ375" s="62"/>
    </row>
    <row r="376" spans="2:62" ht="34.5" x14ac:dyDescent="0.45"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1"/>
      <c r="T376" s="61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60"/>
      <c r="AU376" s="60"/>
      <c r="AV376" s="60"/>
      <c r="AW376" s="60"/>
      <c r="AX376" s="60"/>
      <c r="AY376" s="60"/>
      <c r="AZ376" s="60"/>
      <c r="BA376" s="60"/>
      <c r="BB376" s="60"/>
      <c r="BC376" s="60"/>
      <c r="BD376" s="60"/>
      <c r="BE376" s="60"/>
      <c r="BF376" s="60"/>
      <c r="BG376" s="62"/>
      <c r="BH376" s="62"/>
      <c r="BI376" s="62"/>
      <c r="BJ376" s="62"/>
    </row>
    <row r="377" spans="2:62" ht="34.5" x14ac:dyDescent="0.45"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1"/>
      <c r="T377" s="61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60"/>
      <c r="AU377" s="60"/>
      <c r="AV377" s="60"/>
      <c r="AW377" s="60"/>
      <c r="AX377" s="60"/>
      <c r="AY377" s="60"/>
      <c r="AZ377" s="60"/>
      <c r="BA377" s="60"/>
      <c r="BB377" s="60"/>
      <c r="BC377" s="60"/>
      <c r="BD377" s="60"/>
      <c r="BE377" s="60"/>
      <c r="BF377" s="60"/>
      <c r="BG377" s="62"/>
      <c r="BH377" s="62"/>
      <c r="BI377" s="62"/>
      <c r="BJ377" s="62"/>
    </row>
    <row r="378" spans="2:62" ht="34.5" x14ac:dyDescent="0.45"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1"/>
      <c r="T378" s="61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60"/>
      <c r="AU378" s="60"/>
      <c r="AV378" s="60"/>
      <c r="AW378" s="60"/>
      <c r="AX378" s="60"/>
      <c r="AY378" s="60"/>
      <c r="AZ378" s="60"/>
      <c r="BA378" s="60"/>
      <c r="BB378" s="60"/>
      <c r="BC378" s="60"/>
      <c r="BD378" s="60"/>
      <c r="BE378" s="60"/>
      <c r="BF378" s="60"/>
      <c r="BG378" s="62"/>
      <c r="BH378" s="62"/>
      <c r="BI378" s="62"/>
      <c r="BJ378" s="62"/>
    </row>
    <row r="379" spans="2:62" ht="34.5" x14ac:dyDescent="0.45"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1"/>
      <c r="T379" s="61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60"/>
      <c r="AU379" s="60"/>
      <c r="AV379" s="60"/>
      <c r="AW379" s="60"/>
      <c r="AX379" s="60"/>
      <c r="AY379" s="60"/>
      <c r="AZ379" s="60"/>
      <c r="BA379" s="60"/>
      <c r="BB379" s="60"/>
      <c r="BC379" s="60"/>
      <c r="BD379" s="60"/>
      <c r="BE379" s="60"/>
      <c r="BF379" s="60"/>
      <c r="BG379" s="62"/>
      <c r="BH379" s="62"/>
      <c r="BI379" s="62"/>
      <c r="BJ379" s="62"/>
    </row>
    <row r="380" spans="2:62" ht="34.5" x14ac:dyDescent="0.45"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1"/>
      <c r="T380" s="61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60"/>
      <c r="AU380" s="60"/>
      <c r="AV380" s="60"/>
      <c r="AW380" s="60"/>
      <c r="AX380" s="60"/>
      <c r="AY380" s="60"/>
      <c r="AZ380" s="60"/>
      <c r="BA380" s="60"/>
      <c r="BB380" s="60"/>
      <c r="BC380" s="60"/>
      <c r="BD380" s="60"/>
      <c r="BE380" s="60"/>
      <c r="BF380" s="60"/>
      <c r="BG380" s="62"/>
      <c r="BH380" s="62"/>
      <c r="BI380" s="62"/>
      <c r="BJ380" s="62"/>
    </row>
    <row r="381" spans="2:62" ht="34.5" x14ac:dyDescent="0.45"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1"/>
      <c r="T381" s="61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60"/>
      <c r="AU381" s="60"/>
      <c r="AV381" s="60"/>
      <c r="AW381" s="60"/>
      <c r="AX381" s="60"/>
      <c r="AY381" s="60"/>
      <c r="AZ381" s="60"/>
      <c r="BA381" s="60"/>
      <c r="BB381" s="60"/>
      <c r="BC381" s="60"/>
      <c r="BD381" s="60"/>
      <c r="BE381" s="60"/>
      <c r="BF381" s="60"/>
      <c r="BG381" s="62"/>
      <c r="BH381" s="62"/>
      <c r="BI381" s="62"/>
      <c r="BJ381" s="62"/>
    </row>
    <row r="382" spans="2:62" ht="34.5" x14ac:dyDescent="0.45"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1"/>
      <c r="T382" s="61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60"/>
      <c r="AU382" s="60"/>
      <c r="AV382" s="60"/>
      <c r="AW382" s="60"/>
      <c r="AX382" s="60"/>
      <c r="AY382" s="60"/>
      <c r="AZ382" s="60"/>
      <c r="BA382" s="60"/>
      <c r="BB382" s="60"/>
      <c r="BC382" s="60"/>
      <c r="BD382" s="60"/>
      <c r="BE382" s="60"/>
      <c r="BF382" s="60"/>
      <c r="BG382" s="62"/>
      <c r="BH382" s="62"/>
      <c r="BI382" s="62"/>
      <c r="BJ382" s="62"/>
    </row>
    <row r="383" spans="2:62" ht="34.5" x14ac:dyDescent="0.45"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1"/>
      <c r="T383" s="61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60"/>
      <c r="AU383" s="60"/>
      <c r="AV383" s="60"/>
      <c r="AW383" s="60"/>
      <c r="AX383" s="60"/>
      <c r="AY383" s="60"/>
      <c r="AZ383" s="60"/>
      <c r="BA383" s="60"/>
      <c r="BB383" s="60"/>
      <c r="BC383" s="60"/>
      <c r="BD383" s="60"/>
      <c r="BE383" s="60"/>
      <c r="BF383" s="60"/>
      <c r="BG383" s="62"/>
      <c r="BH383" s="62"/>
      <c r="BI383" s="62"/>
      <c r="BJ383" s="62"/>
    </row>
    <row r="384" spans="2:62" ht="34.5" x14ac:dyDescent="0.45"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1"/>
      <c r="T384" s="61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60"/>
      <c r="AU384" s="60"/>
      <c r="AV384" s="60"/>
      <c r="AW384" s="60"/>
      <c r="AX384" s="60"/>
      <c r="AY384" s="60"/>
      <c r="AZ384" s="60"/>
      <c r="BA384" s="60"/>
      <c r="BB384" s="60"/>
      <c r="BC384" s="60"/>
      <c r="BD384" s="60"/>
      <c r="BE384" s="60"/>
      <c r="BF384" s="60"/>
      <c r="BG384" s="62"/>
      <c r="BH384" s="62"/>
      <c r="BI384" s="62"/>
      <c r="BJ384" s="62"/>
    </row>
    <row r="385" spans="2:62" ht="34.5" x14ac:dyDescent="0.45"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1"/>
      <c r="T385" s="61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60"/>
      <c r="AU385" s="60"/>
      <c r="AV385" s="60"/>
      <c r="AW385" s="60"/>
      <c r="AX385" s="60"/>
      <c r="AY385" s="60"/>
      <c r="AZ385" s="60"/>
      <c r="BA385" s="60"/>
      <c r="BB385" s="60"/>
      <c r="BC385" s="60"/>
      <c r="BD385" s="60"/>
      <c r="BE385" s="60"/>
      <c r="BF385" s="60"/>
      <c r="BG385" s="62"/>
      <c r="BH385" s="62"/>
      <c r="BI385" s="62"/>
      <c r="BJ385" s="62"/>
    </row>
    <row r="386" spans="2:62" ht="34.5" x14ac:dyDescent="0.45"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1"/>
      <c r="T386" s="61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60"/>
      <c r="AU386" s="60"/>
      <c r="AV386" s="60"/>
      <c r="AW386" s="60"/>
      <c r="AX386" s="60"/>
      <c r="AY386" s="60"/>
      <c r="AZ386" s="60"/>
      <c r="BA386" s="60"/>
      <c r="BB386" s="60"/>
      <c r="BC386" s="60"/>
      <c r="BD386" s="60"/>
      <c r="BE386" s="60"/>
      <c r="BF386" s="60"/>
      <c r="BG386" s="62"/>
      <c r="BH386" s="62"/>
      <c r="BI386" s="62"/>
      <c r="BJ386" s="62"/>
    </row>
    <row r="387" spans="2:62" ht="34.5" x14ac:dyDescent="0.45"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1"/>
      <c r="T387" s="61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60"/>
      <c r="AU387" s="60"/>
      <c r="AV387" s="60"/>
      <c r="AW387" s="60"/>
      <c r="AX387" s="60"/>
      <c r="AY387" s="60"/>
      <c r="AZ387" s="60"/>
      <c r="BA387" s="60"/>
      <c r="BB387" s="60"/>
      <c r="BC387" s="60"/>
      <c r="BD387" s="60"/>
      <c r="BE387" s="60"/>
      <c r="BF387" s="60"/>
      <c r="BG387" s="62"/>
      <c r="BH387" s="62"/>
      <c r="BI387" s="62"/>
      <c r="BJ387" s="62"/>
    </row>
    <row r="388" spans="2:62" ht="34.5" x14ac:dyDescent="0.45"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1"/>
      <c r="T388" s="61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60"/>
      <c r="AU388" s="60"/>
      <c r="AV388" s="60"/>
      <c r="AW388" s="60"/>
      <c r="AX388" s="60"/>
      <c r="AY388" s="60"/>
      <c r="AZ388" s="60"/>
      <c r="BA388" s="60"/>
      <c r="BB388" s="60"/>
      <c r="BC388" s="60"/>
      <c r="BD388" s="60"/>
      <c r="BE388" s="60"/>
      <c r="BF388" s="60"/>
      <c r="BG388" s="62"/>
      <c r="BH388" s="62"/>
      <c r="BI388" s="62"/>
      <c r="BJ388" s="62"/>
    </row>
    <row r="389" spans="2:62" ht="34.5" x14ac:dyDescent="0.45"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1"/>
      <c r="T389" s="61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60"/>
      <c r="AU389" s="60"/>
      <c r="AV389" s="60"/>
      <c r="AW389" s="60"/>
      <c r="AX389" s="60"/>
      <c r="AY389" s="60"/>
      <c r="AZ389" s="60"/>
      <c r="BA389" s="60"/>
      <c r="BB389" s="60"/>
      <c r="BC389" s="60"/>
      <c r="BD389" s="60"/>
      <c r="BE389" s="60"/>
      <c r="BF389" s="60"/>
      <c r="BG389" s="62"/>
      <c r="BH389" s="62"/>
      <c r="BI389" s="62"/>
      <c r="BJ389" s="62"/>
    </row>
    <row r="390" spans="2:62" ht="34.5" x14ac:dyDescent="0.45"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1"/>
      <c r="T390" s="61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60"/>
      <c r="AU390" s="60"/>
      <c r="AV390" s="60"/>
      <c r="AW390" s="60"/>
      <c r="AX390" s="60"/>
      <c r="AY390" s="60"/>
      <c r="AZ390" s="60"/>
      <c r="BA390" s="60"/>
      <c r="BB390" s="60"/>
      <c r="BC390" s="60"/>
      <c r="BD390" s="60"/>
      <c r="BE390" s="60"/>
      <c r="BF390" s="60"/>
      <c r="BG390" s="62"/>
      <c r="BH390" s="62"/>
      <c r="BI390" s="62"/>
      <c r="BJ390" s="62"/>
    </row>
    <row r="391" spans="2:62" ht="34.5" x14ac:dyDescent="0.45"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1"/>
      <c r="T391" s="61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60"/>
      <c r="AU391" s="60"/>
      <c r="AV391" s="60"/>
      <c r="AW391" s="60"/>
      <c r="AX391" s="60"/>
      <c r="AY391" s="60"/>
      <c r="AZ391" s="60"/>
      <c r="BA391" s="60"/>
      <c r="BB391" s="60"/>
      <c r="BC391" s="60"/>
      <c r="BD391" s="60"/>
      <c r="BE391" s="60"/>
      <c r="BF391" s="60"/>
      <c r="BG391" s="62"/>
      <c r="BH391" s="62"/>
      <c r="BI391" s="62"/>
      <c r="BJ391" s="62"/>
    </row>
    <row r="392" spans="2:62" ht="34.5" x14ac:dyDescent="0.45"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1"/>
      <c r="T392" s="61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60"/>
      <c r="AU392" s="60"/>
      <c r="AV392" s="60"/>
      <c r="AW392" s="60"/>
      <c r="AX392" s="60"/>
      <c r="AY392" s="60"/>
      <c r="AZ392" s="60"/>
      <c r="BA392" s="60"/>
      <c r="BB392" s="60"/>
      <c r="BC392" s="60"/>
      <c r="BD392" s="60"/>
      <c r="BE392" s="60"/>
      <c r="BF392" s="60"/>
      <c r="BG392" s="62"/>
      <c r="BH392" s="62"/>
      <c r="BI392" s="62"/>
      <c r="BJ392" s="62"/>
    </row>
    <row r="393" spans="2:62" ht="34.5" x14ac:dyDescent="0.45"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1"/>
      <c r="T393" s="61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60"/>
      <c r="AU393" s="60"/>
      <c r="AV393" s="60"/>
      <c r="AW393" s="60"/>
      <c r="AX393" s="60"/>
      <c r="AY393" s="60"/>
      <c r="AZ393" s="60"/>
      <c r="BA393" s="60"/>
      <c r="BB393" s="60"/>
      <c r="BC393" s="60"/>
      <c r="BD393" s="60"/>
      <c r="BE393" s="60"/>
      <c r="BF393" s="60"/>
      <c r="BG393" s="62"/>
      <c r="BH393" s="62"/>
      <c r="BI393" s="62"/>
      <c r="BJ393" s="62"/>
    </row>
    <row r="394" spans="2:62" ht="34.5" x14ac:dyDescent="0.45"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1"/>
      <c r="T394" s="61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  <c r="AQ394" s="60"/>
      <c r="AR394" s="60"/>
      <c r="AS394" s="60"/>
      <c r="AT394" s="60"/>
      <c r="AU394" s="60"/>
      <c r="AV394" s="60"/>
      <c r="AW394" s="60"/>
      <c r="AX394" s="60"/>
      <c r="AY394" s="60"/>
      <c r="AZ394" s="60"/>
      <c r="BA394" s="60"/>
      <c r="BB394" s="60"/>
      <c r="BC394" s="60"/>
      <c r="BD394" s="60"/>
      <c r="BE394" s="60"/>
      <c r="BF394" s="60"/>
      <c r="BG394" s="62"/>
      <c r="BH394" s="62"/>
      <c r="BI394" s="62"/>
      <c r="BJ394" s="62"/>
    </row>
    <row r="395" spans="2:62" ht="34.5" x14ac:dyDescent="0.45"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1"/>
      <c r="T395" s="61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  <c r="AQ395" s="60"/>
      <c r="AR395" s="60"/>
      <c r="AS395" s="60"/>
      <c r="AT395" s="60"/>
      <c r="AU395" s="60"/>
      <c r="AV395" s="60"/>
      <c r="AW395" s="60"/>
      <c r="AX395" s="60"/>
      <c r="AY395" s="60"/>
      <c r="AZ395" s="60"/>
      <c r="BA395" s="60"/>
      <c r="BB395" s="60"/>
      <c r="BC395" s="60"/>
      <c r="BD395" s="60"/>
      <c r="BE395" s="60"/>
      <c r="BF395" s="60"/>
      <c r="BG395" s="62"/>
      <c r="BH395" s="62"/>
      <c r="BI395" s="62"/>
      <c r="BJ395" s="62"/>
    </row>
    <row r="396" spans="2:62" ht="34.5" x14ac:dyDescent="0.45"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1"/>
      <c r="T396" s="61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  <c r="AQ396" s="60"/>
      <c r="AR396" s="60"/>
      <c r="AS396" s="60"/>
      <c r="AT396" s="60"/>
      <c r="AU396" s="60"/>
      <c r="AV396" s="60"/>
      <c r="AW396" s="60"/>
      <c r="AX396" s="60"/>
      <c r="AY396" s="60"/>
      <c r="AZ396" s="60"/>
      <c r="BA396" s="60"/>
      <c r="BB396" s="60"/>
      <c r="BC396" s="60"/>
      <c r="BD396" s="60"/>
      <c r="BE396" s="60"/>
      <c r="BF396" s="60"/>
      <c r="BG396" s="62"/>
      <c r="BH396" s="62"/>
      <c r="BI396" s="62"/>
      <c r="BJ396" s="62"/>
    </row>
    <row r="397" spans="2:62" ht="34.5" x14ac:dyDescent="0.45"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1"/>
      <c r="T397" s="61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  <c r="AQ397" s="60"/>
      <c r="AR397" s="60"/>
      <c r="AS397" s="60"/>
      <c r="AT397" s="60"/>
      <c r="AU397" s="60"/>
      <c r="AV397" s="60"/>
      <c r="AW397" s="60"/>
      <c r="AX397" s="60"/>
      <c r="AY397" s="60"/>
      <c r="AZ397" s="60"/>
      <c r="BA397" s="60"/>
      <c r="BB397" s="60"/>
      <c r="BC397" s="60"/>
      <c r="BD397" s="60"/>
      <c r="BE397" s="60"/>
      <c r="BF397" s="60"/>
      <c r="BG397" s="62"/>
      <c r="BH397" s="62"/>
      <c r="BI397" s="62"/>
      <c r="BJ397" s="62"/>
    </row>
    <row r="398" spans="2:62" ht="34.5" x14ac:dyDescent="0.45"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1"/>
      <c r="T398" s="61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  <c r="AQ398" s="60"/>
      <c r="AR398" s="60"/>
      <c r="AS398" s="60"/>
      <c r="AT398" s="60"/>
      <c r="AU398" s="60"/>
      <c r="AV398" s="60"/>
      <c r="AW398" s="60"/>
      <c r="AX398" s="60"/>
      <c r="AY398" s="60"/>
      <c r="AZ398" s="60"/>
      <c r="BA398" s="60"/>
      <c r="BB398" s="60"/>
      <c r="BC398" s="60"/>
      <c r="BD398" s="60"/>
      <c r="BE398" s="60"/>
      <c r="BF398" s="60"/>
      <c r="BG398" s="62"/>
      <c r="BH398" s="62"/>
      <c r="BI398" s="62"/>
      <c r="BJ398" s="62"/>
    </row>
    <row r="399" spans="2:62" ht="34.5" x14ac:dyDescent="0.45"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1"/>
      <c r="T399" s="61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  <c r="AQ399" s="60"/>
      <c r="AR399" s="60"/>
      <c r="AS399" s="60"/>
      <c r="AT399" s="60"/>
      <c r="AU399" s="60"/>
      <c r="AV399" s="60"/>
      <c r="AW399" s="60"/>
      <c r="AX399" s="60"/>
      <c r="AY399" s="60"/>
      <c r="AZ399" s="60"/>
      <c r="BA399" s="60"/>
      <c r="BB399" s="60"/>
      <c r="BC399" s="60"/>
      <c r="BD399" s="60"/>
      <c r="BE399" s="60"/>
      <c r="BF399" s="60"/>
      <c r="BG399" s="62"/>
      <c r="BH399" s="62"/>
      <c r="BI399" s="62"/>
      <c r="BJ399" s="62"/>
    </row>
    <row r="400" spans="2:62" ht="34.5" x14ac:dyDescent="0.45"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1"/>
      <c r="T400" s="61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  <c r="AQ400" s="60"/>
      <c r="AR400" s="60"/>
      <c r="AS400" s="60"/>
      <c r="AT400" s="60"/>
      <c r="AU400" s="60"/>
      <c r="AV400" s="60"/>
      <c r="AW400" s="60"/>
      <c r="AX400" s="60"/>
      <c r="AY400" s="60"/>
      <c r="AZ400" s="60"/>
      <c r="BA400" s="60"/>
      <c r="BB400" s="60"/>
      <c r="BC400" s="60"/>
      <c r="BD400" s="60"/>
      <c r="BE400" s="60"/>
      <c r="BF400" s="60"/>
      <c r="BG400" s="62"/>
      <c r="BH400" s="62"/>
      <c r="BI400" s="62"/>
      <c r="BJ400" s="62"/>
    </row>
    <row r="401" spans="2:62" ht="34.5" x14ac:dyDescent="0.45"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1"/>
      <c r="T401" s="61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  <c r="AQ401" s="60"/>
      <c r="AR401" s="60"/>
      <c r="AS401" s="60"/>
      <c r="AT401" s="60"/>
      <c r="AU401" s="60"/>
      <c r="AV401" s="60"/>
      <c r="AW401" s="60"/>
      <c r="AX401" s="60"/>
      <c r="AY401" s="60"/>
      <c r="AZ401" s="60"/>
      <c r="BA401" s="60"/>
      <c r="BB401" s="60"/>
      <c r="BC401" s="60"/>
      <c r="BD401" s="60"/>
      <c r="BE401" s="60"/>
      <c r="BF401" s="60"/>
      <c r="BG401" s="62"/>
      <c r="BH401" s="62"/>
      <c r="BI401" s="62"/>
      <c r="BJ401" s="62"/>
    </row>
    <row r="402" spans="2:62" ht="34.5" x14ac:dyDescent="0.45"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1"/>
      <c r="T402" s="61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  <c r="AQ402" s="60"/>
      <c r="AR402" s="60"/>
      <c r="AS402" s="60"/>
      <c r="AT402" s="60"/>
      <c r="AU402" s="60"/>
      <c r="AV402" s="60"/>
      <c r="AW402" s="60"/>
      <c r="AX402" s="60"/>
      <c r="AY402" s="60"/>
      <c r="AZ402" s="60"/>
      <c r="BA402" s="60"/>
      <c r="BB402" s="60"/>
      <c r="BC402" s="60"/>
      <c r="BD402" s="60"/>
      <c r="BE402" s="60"/>
      <c r="BF402" s="60"/>
      <c r="BG402" s="62"/>
      <c r="BH402" s="62"/>
      <c r="BI402" s="62"/>
      <c r="BJ402" s="62"/>
    </row>
    <row r="403" spans="2:62" ht="34.5" x14ac:dyDescent="0.45"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1"/>
      <c r="T403" s="61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  <c r="AQ403" s="60"/>
      <c r="AR403" s="60"/>
      <c r="AS403" s="60"/>
      <c r="AT403" s="60"/>
      <c r="AU403" s="60"/>
      <c r="AV403" s="60"/>
      <c r="AW403" s="60"/>
      <c r="AX403" s="60"/>
      <c r="AY403" s="60"/>
      <c r="AZ403" s="60"/>
      <c r="BA403" s="60"/>
      <c r="BB403" s="60"/>
      <c r="BC403" s="60"/>
      <c r="BD403" s="60"/>
      <c r="BE403" s="60"/>
      <c r="BF403" s="60"/>
      <c r="BG403" s="62"/>
      <c r="BH403" s="62"/>
      <c r="BI403" s="62"/>
      <c r="BJ403" s="62"/>
    </row>
    <row r="404" spans="2:62" ht="34.5" x14ac:dyDescent="0.45"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1"/>
      <c r="T404" s="61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  <c r="AQ404" s="60"/>
      <c r="AR404" s="60"/>
      <c r="AS404" s="60"/>
      <c r="AT404" s="60"/>
      <c r="AU404" s="60"/>
      <c r="AV404" s="60"/>
      <c r="AW404" s="60"/>
      <c r="AX404" s="60"/>
      <c r="AY404" s="60"/>
      <c r="AZ404" s="60"/>
      <c r="BA404" s="60"/>
      <c r="BB404" s="60"/>
      <c r="BC404" s="60"/>
      <c r="BD404" s="60"/>
      <c r="BE404" s="60"/>
      <c r="BF404" s="60"/>
      <c r="BG404" s="62"/>
      <c r="BH404" s="62"/>
      <c r="BI404" s="62"/>
      <c r="BJ404" s="62"/>
    </row>
    <row r="405" spans="2:62" ht="34.5" x14ac:dyDescent="0.45"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1"/>
      <c r="T405" s="61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  <c r="AQ405" s="60"/>
      <c r="AR405" s="60"/>
      <c r="AS405" s="60"/>
      <c r="AT405" s="60"/>
      <c r="AU405" s="60"/>
      <c r="AV405" s="60"/>
      <c r="AW405" s="60"/>
      <c r="AX405" s="60"/>
      <c r="AY405" s="60"/>
      <c r="AZ405" s="60"/>
      <c r="BA405" s="60"/>
      <c r="BB405" s="60"/>
      <c r="BC405" s="60"/>
      <c r="BD405" s="60"/>
      <c r="BE405" s="60"/>
      <c r="BF405" s="60"/>
      <c r="BG405" s="62"/>
      <c r="BH405" s="62"/>
      <c r="BI405" s="62"/>
      <c r="BJ405" s="62"/>
    </row>
    <row r="406" spans="2:62" ht="34.5" x14ac:dyDescent="0.45"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1"/>
      <c r="T406" s="61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  <c r="AQ406" s="60"/>
      <c r="AR406" s="60"/>
      <c r="AS406" s="60"/>
      <c r="AT406" s="60"/>
      <c r="AU406" s="60"/>
      <c r="AV406" s="60"/>
      <c r="AW406" s="60"/>
      <c r="AX406" s="60"/>
      <c r="AY406" s="60"/>
      <c r="AZ406" s="60"/>
      <c r="BA406" s="60"/>
      <c r="BB406" s="60"/>
      <c r="BC406" s="60"/>
      <c r="BD406" s="60"/>
      <c r="BE406" s="60"/>
      <c r="BF406" s="60"/>
      <c r="BG406" s="62"/>
      <c r="BH406" s="62"/>
      <c r="BI406" s="62"/>
      <c r="BJ406" s="62"/>
    </row>
    <row r="407" spans="2:62" ht="34.5" x14ac:dyDescent="0.45"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1"/>
      <c r="T407" s="61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  <c r="AQ407" s="60"/>
      <c r="AR407" s="60"/>
      <c r="AS407" s="60"/>
      <c r="AT407" s="60"/>
      <c r="AU407" s="60"/>
      <c r="AV407" s="60"/>
      <c r="AW407" s="60"/>
      <c r="AX407" s="60"/>
      <c r="AY407" s="60"/>
      <c r="AZ407" s="60"/>
      <c r="BA407" s="60"/>
      <c r="BB407" s="60"/>
      <c r="BC407" s="60"/>
      <c r="BD407" s="60"/>
      <c r="BE407" s="60"/>
      <c r="BF407" s="60"/>
      <c r="BG407" s="62"/>
      <c r="BH407" s="62"/>
      <c r="BI407" s="62"/>
      <c r="BJ407" s="62"/>
    </row>
    <row r="408" spans="2:62" ht="34.5" x14ac:dyDescent="0.45"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1"/>
      <c r="T408" s="61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  <c r="AQ408" s="60"/>
      <c r="AR408" s="60"/>
      <c r="AS408" s="60"/>
      <c r="AT408" s="60"/>
      <c r="AU408" s="60"/>
      <c r="AV408" s="60"/>
      <c r="AW408" s="60"/>
      <c r="AX408" s="60"/>
      <c r="AY408" s="60"/>
      <c r="AZ408" s="60"/>
      <c r="BA408" s="60"/>
      <c r="BB408" s="60"/>
      <c r="BC408" s="60"/>
      <c r="BD408" s="60"/>
      <c r="BE408" s="60"/>
      <c r="BF408" s="60"/>
      <c r="BG408" s="62"/>
      <c r="BH408" s="62"/>
      <c r="BI408" s="62"/>
      <c r="BJ408" s="62"/>
    </row>
    <row r="409" spans="2:62" ht="34.5" x14ac:dyDescent="0.45"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1"/>
      <c r="T409" s="61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  <c r="AQ409" s="60"/>
      <c r="AR409" s="60"/>
      <c r="AS409" s="60"/>
      <c r="AT409" s="60"/>
      <c r="AU409" s="60"/>
      <c r="AV409" s="60"/>
      <c r="AW409" s="60"/>
      <c r="AX409" s="60"/>
      <c r="AY409" s="60"/>
      <c r="AZ409" s="60"/>
      <c r="BA409" s="60"/>
      <c r="BB409" s="60"/>
      <c r="BC409" s="60"/>
      <c r="BD409" s="60"/>
      <c r="BE409" s="60"/>
      <c r="BF409" s="60"/>
      <c r="BG409" s="62"/>
      <c r="BH409" s="62"/>
      <c r="BI409" s="62"/>
      <c r="BJ409" s="62"/>
    </row>
    <row r="410" spans="2:62" ht="34.5" x14ac:dyDescent="0.45"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1"/>
      <c r="T410" s="61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  <c r="AQ410" s="60"/>
      <c r="AR410" s="60"/>
      <c r="AS410" s="60"/>
      <c r="AT410" s="60"/>
      <c r="AU410" s="60"/>
      <c r="AV410" s="60"/>
      <c r="AW410" s="60"/>
      <c r="AX410" s="60"/>
      <c r="AY410" s="60"/>
      <c r="AZ410" s="60"/>
      <c r="BA410" s="60"/>
      <c r="BB410" s="60"/>
      <c r="BC410" s="60"/>
      <c r="BD410" s="60"/>
      <c r="BE410" s="60"/>
      <c r="BF410" s="60"/>
      <c r="BG410" s="62"/>
      <c r="BH410" s="62"/>
      <c r="BI410" s="62"/>
      <c r="BJ410" s="62"/>
    </row>
    <row r="411" spans="2:62" ht="34.5" x14ac:dyDescent="0.45"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1"/>
      <c r="T411" s="61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  <c r="AQ411" s="60"/>
      <c r="AR411" s="60"/>
      <c r="AS411" s="60"/>
      <c r="AT411" s="60"/>
      <c r="AU411" s="60"/>
      <c r="AV411" s="60"/>
      <c r="AW411" s="60"/>
      <c r="AX411" s="60"/>
      <c r="AY411" s="60"/>
      <c r="AZ411" s="60"/>
      <c r="BA411" s="60"/>
      <c r="BB411" s="60"/>
      <c r="BC411" s="60"/>
      <c r="BD411" s="60"/>
      <c r="BE411" s="60"/>
      <c r="BF411" s="60"/>
      <c r="BG411" s="62"/>
      <c r="BH411" s="62"/>
      <c r="BI411" s="62"/>
      <c r="BJ411" s="62"/>
    </row>
    <row r="412" spans="2:62" ht="34.5" x14ac:dyDescent="0.45"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1"/>
      <c r="T412" s="61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  <c r="AQ412" s="60"/>
      <c r="AR412" s="60"/>
      <c r="AS412" s="60"/>
      <c r="AT412" s="60"/>
      <c r="AU412" s="60"/>
      <c r="AV412" s="60"/>
      <c r="AW412" s="60"/>
      <c r="AX412" s="60"/>
      <c r="AY412" s="60"/>
      <c r="AZ412" s="60"/>
      <c r="BA412" s="60"/>
      <c r="BB412" s="60"/>
      <c r="BC412" s="60"/>
      <c r="BD412" s="60"/>
      <c r="BE412" s="60"/>
      <c r="BF412" s="60"/>
      <c r="BG412" s="62"/>
      <c r="BH412" s="62"/>
      <c r="BI412" s="62"/>
      <c r="BJ412" s="62"/>
    </row>
    <row r="413" spans="2:62" ht="34.5" x14ac:dyDescent="0.45"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1"/>
      <c r="T413" s="61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  <c r="AQ413" s="60"/>
      <c r="AR413" s="60"/>
      <c r="AS413" s="60"/>
      <c r="AT413" s="60"/>
      <c r="AU413" s="60"/>
      <c r="AV413" s="60"/>
      <c r="AW413" s="60"/>
      <c r="AX413" s="60"/>
      <c r="AY413" s="60"/>
      <c r="AZ413" s="60"/>
      <c r="BA413" s="60"/>
      <c r="BB413" s="60"/>
      <c r="BC413" s="60"/>
      <c r="BD413" s="60"/>
      <c r="BE413" s="60"/>
      <c r="BF413" s="60"/>
      <c r="BG413" s="62"/>
      <c r="BH413" s="62"/>
      <c r="BI413" s="62"/>
      <c r="BJ413" s="62"/>
    </row>
    <row r="414" spans="2:62" ht="34.5" x14ac:dyDescent="0.45"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1"/>
      <c r="T414" s="61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  <c r="AQ414" s="60"/>
      <c r="AR414" s="60"/>
      <c r="AS414" s="60"/>
      <c r="AT414" s="60"/>
      <c r="AU414" s="60"/>
      <c r="AV414" s="60"/>
      <c r="AW414" s="60"/>
      <c r="AX414" s="60"/>
      <c r="AY414" s="60"/>
      <c r="AZ414" s="60"/>
      <c r="BA414" s="60"/>
      <c r="BB414" s="60"/>
      <c r="BC414" s="60"/>
      <c r="BD414" s="60"/>
      <c r="BE414" s="60"/>
      <c r="BF414" s="60"/>
      <c r="BG414" s="62"/>
      <c r="BH414" s="62"/>
      <c r="BI414" s="62"/>
      <c r="BJ414" s="62"/>
    </row>
    <row r="415" spans="2:62" ht="34.5" x14ac:dyDescent="0.45"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1"/>
      <c r="T415" s="61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  <c r="AQ415" s="60"/>
      <c r="AR415" s="60"/>
      <c r="AS415" s="60"/>
      <c r="AT415" s="60"/>
      <c r="AU415" s="60"/>
      <c r="AV415" s="60"/>
      <c r="AW415" s="60"/>
      <c r="AX415" s="60"/>
      <c r="AY415" s="60"/>
      <c r="AZ415" s="60"/>
      <c r="BA415" s="60"/>
      <c r="BB415" s="60"/>
      <c r="BC415" s="60"/>
      <c r="BD415" s="60"/>
      <c r="BE415" s="60"/>
      <c r="BF415" s="60"/>
      <c r="BG415" s="62"/>
      <c r="BH415" s="62"/>
      <c r="BI415" s="62"/>
      <c r="BJ415" s="62"/>
    </row>
    <row r="416" spans="2:62" ht="34.5" x14ac:dyDescent="0.45"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1"/>
      <c r="T416" s="61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  <c r="AQ416" s="60"/>
      <c r="AR416" s="60"/>
      <c r="AS416" s="60"/>
      <c r="AT416" s="60"/>
      <c r="AU416" s="60"/>
      <c r="AV416" s="60"/>
      <c r="AW416" s="60"/>
      <c r="AX416" s="60"/>
      <c r="AY416" s="60"/>
      <c r="AZ416" s="60"/>
      <c r="BA416" s="60"/>
      <c r="BB416" s="60"/>
      <c r="BC416" s="60"/>
      <c r="BD416" s="60"/>
      <c r="BE416" s="60"/>
      <c r="BF416" s="60"/>
      <c r="BG416" s="62"/>
      <c r="BH416" s="62"/>
      <c r="BI416" s="62"/>
      <c r="BJ416" s="62"/>
    </row>
    <row r="417" spans="2:62" ht="34.5" x14ac:dyDescent="0.45"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1"/>
      <c r="T417" s="61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  <c r="AQ417" s="60"/>
      <c r="AR417" s="60"/>
      <c r="AS417" s="60"/>
      <c r="AT417" s="60"/>
      <c r="AU417" s="60"/>
      <c r="AV417" s="60"/>
      <c r="AW417" s="60"/>
      <c r="AX417" s="60"/>
      <c r="AY417" s="60"/>
      <c r="AZ417" s="60"/>
      <c r="BA417" s="60"/>
      <c r="BB417" s="60"/>
      <c r="BC417" s="60"/>
      <c r="BD417" s="60"/>
      <c r="BE417" s="60"/>
      <c r="BF417" s="60"/>
      <c r="BG417" s="62"/>
      <c r="BH417" s="62"/>
      <c r="BI417" s="62"/>
      <c r="BJ417" s="62"/>
    </row>
    <row r="418" spans="2:62" ht="34.5" x14ac:dyDescent="0.45"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1"/>
      <c r="T418" s="61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  <c r="AQ418" s="60"/>
      <c r="AR418" s="60"/>
      <c r="AS418" s="60"/>
      <c r="AT418" s="60"/>
      <c r="AU418" s="60"/>
      <c r="AV418" s="60"/>
      <c r="AW418" s="60"/>
      <c r="AX418" s="60"/>
      <c r="AY418" s="60"/>
      <c r="AZ418" s="60"/>
      <c r="BA418" s="60"/>
      <c r="BB418" s="60"/>
      <c r="BC418" s="60"/>
      <c r="BD418" s="60"/>
      <c r="BE418" s="60"/>
      <c r="BF418" s="60"/>
      <c r="BG418" s="62"/>
      <c r="BH418" s="62"/>
      <c r="BI418" s="62"/>
      <c r="BJ418" s="62"/>
    </row>
    <row r="419" spans="2:62" ht="34.5" x14ac:dyDescent="0.45"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1"/>
      <c r="T419" s="61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  <c r="AQ419" s="60"/>
      <c r="AR419" s="60"/>
      <c r="AS419" s="60"/>
      <c r="AT419" s="60"/>
      <c r="AU419" s="60"/>
      <c r="AV419" s="60"/>
      <c r="AW419" s="60"/>
      <c r="AX419" s="60"/>
      <c r="AY419" s="60"/>
      <c r="AZ419" s="60"/>
      <c r="BA419" s="60"/>
      <c r="BB419" s="60"/>
      <c r="BC419" s="60"/>
      <c r="BD419" s="60"/>
      <c r="BE419" s="60"/>
      <c r="BF419" s="60"/>
      <c r="BG419" s="62"/>
      <c r="BH419" s="62"/>
      <c r="BI419" s="62"/>
      <c r="BJ419" s="62"/>
    </row>
    <row r="420" spans="2:62" ht="34.5" x14ac:dyDescent="0.45"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1"/>
      <c r="T420" s="61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  <c r="AQ420" s="60"/>
      <c r="AR420" s="60"/>
      <c r="AS420" s="60"/>
      <c r="AT420" s="60"/>
      <c r="AU420" s="60"/>
      <c r="AV420" s="60"/>
      <c r="AW420" s="60"/>
      <c r="AX420" s="60"/>
      <c r="AY420" s="60"/>
      <c r="AZ420" s="60"/>
      <c r="BA420" s="60"/>
      <c r="BB420" s="60"/>
      <c r="BC420" s="60"/>
      <c r="BD420" s="60"/>
      <c r="BE420" s="60"/>
      <c r="BF420" s="60"/>
      <c r="BG420" s="62"/>
      <c r="BH420" s="62"/>
      <c r="BI420" s="62"/>
      <c r="BJ420" s="62"/>
    </row>
    <row r="421" spans="2:62" ht="34.5" x14ac:dyDescent="0.45"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1"/>
      <c r="T421" s="61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  <c r="AQ421" s="60"/>
      <c r="AR421" s="60"/>
      <c r="AS421" s="60"/>
      <c r="AT421" s="60"/>
      <c r="AU421" s="60"/>
      <c r="AV421" s="60"/>
      <c r="AW421" s="60"/>
      <c r="AX421" s="60"/>
      <c r="AY421" s="60"/>
      <c r="AZ421" s="60"/>
      <c r="BA421" s="60"/>
      <c r="BB421" s="60"/>
      <c r="BC421" s="60"/>
      <c r="BD421" s="60"/>
      <c r="BE421" s="60"/>
      <c r="BF421" s="60"/>
      <c r="BG421" s="62"/>
      <c r="BH421" s="62"/>
      <c r="BI421" s="62"/>
      <c r="BJ421" s="62"/>
    </row>
    <row r="422" spans="2:62" ht="34.5" x14ac:dyDescent="0.45"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1"/>
      <c r="T422" s="61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  <c r="AQ422" s="60"/>
      <c r="AR422" s="60"/>
      <c r="AS422" s="60"/>
      <c r="AT422" s="60"/>
      <c r="AU422" s="60"/>
      <c r="AV422" s="60"/>
      <c r="AW422" s="60"/>
      <c r="AX422" s="60"/>
      <c r="AY422" s="60"/>
      <c r="AZ422" s="60"/>
      <c r="BA422" s="60"/>
      <c r="BB422" s="60"/>
      <c r="BC422" s="60"/>
      <c r="BD422" s="60"/>
      <c r="BE422" s="60"/>
      <c r="BF422" s="60"/>
      <c r="BG422" s="62"/>
      <c r="BH422" s="62"/>
      <c r="BI422" s="62"/>
      <c r="BJ422" s="62"/>
    </row>
    <row r="423" spans="2:62" ht="34.5" x14ac:dyDescent="0.45"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1"/>
      <c r="T423" s="61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  <c r="AQ423" s="60"/>
      <c r="AR423" s="60"/>
      <c r="AS423" s="60"/>
      <c r="AT423" s="60"/>
      <c r="AU423" s="60"/>
      <c r="AV423" s="60"/>
      <c r="AW423" s="60"/>
      <c r="AX423" s="60"/>
      <c r="AY423" s="60"/>
      <c r="AZ423" s="60"/>
      <c r="BA423" s="60"/>
      <c r="BB423" s="60"/>
      <c r="BC423" s="60"/>
      <c r="BD423" s="60"/>
      <c r="BE423" s="60"/>
      <c r="BF423" s="60"/>
      <c r="BG423" s="62"/>
      <c r="BH423" s="62"/>
      <c r="BI423" s="62"/>
      <c r="BJ423" s="62"/>
    </row>
    <row r="424" spans="2:62" ht="34.5" x14ac:dyDescent="0.45"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1"/>
      <c r="T424" s="61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  <c r="AQ424" s="60"/>
      <c r="AR424" s="60"/>
      <c r="AS424" s="60"/>
      <c r="AT424" s="60"/>
      <c r="AU424" s="60"/>
      <c r="AV424" s="60"/>
      <c r="AW424" s="60"/>
      <c r="AX424" s="60"/>
      <c r="AY424" s="60"/>
      <c r="AZ424" s="60"/>
      <c r="BA424" s="60"/>
      <c r="BB424" s="60"/>
      <c r="BC424" s="60"/>
      <c r="BD424" s="60"/>
      <c r="BE424" s="60"/>
      <c r="BF424" s="60"/>
      <c r="BG424" s="62"/>
      <c r="BH424" s="62"/>
      <c r="BI424" s="62"/>
      <c r="BJ424" s="62"/>
    </row>
    <row r="425" spans="2:62" ht="34.5" x14ac:dyDescent="0.45"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1"/>
      <c r="T425" s="61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  <c r="AQ425" s="60"/>
      <c r="AR425" s="60"/>
      <c r="AS425" s="60"/>
      <c r="AT425" s="60"/>
      <c r="AU425" s="60"/>
      <c r="AV425" s="60"/>
      <c r="AW425" s="60"/>
      <c r="AX425" s="60"/>
      <c r="AY425" s="60"/>
      <c r="AZ425" s="60"/>
      <c r="BA425" s="60"/>
      <c r="BB425" s="60"/>
      <c r="BC425" s="60"/>
      <c r="BD425" s="60"/>
      <c r="BE425" s="60"/>
      <c r="BF425" s="60"/>
      <c r="BG425" s="62"/>
      <c r="BH425" s="62"/>
      <c r="BI425" s="62"/>
      <c r="BJ425" s="62"/>
    </row>
    <row r="426" spans="2:62" ht="34.5" x14ac:dyDescent="0.45"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1"/>
      <c r="T426" s="61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  <c r="AQ426" s="60"/>
      <c r="AR426" s="60"/>
      <c r="AS426" s="60"/>
      <c r="AT426" s="60"/>
      <c r="AU426" s="60"/>
      <c r="AV426" s="60"/>
      <c r="AW426" s="60"/>
      <c r="AX426" s="60"/>
      <c r="AY426" s="60"/>
      <c r="AZ426" s="60"/>
      <c r="BA426" s="60"/>
      <c r="BB426" s="60"/>
      <c r="BC426" s="60"/>
      <c r="BD426" s="60"/>
      <c r="BE426" s="60"/>
      <c r="BF426" s="60"/>
      <c r="BG426" s="62"/>
      <c r="BH426" s="62"/>
      <c r="BI426" s="62"/>
      <c r="BJ426" s="62"/>
    </row>
    <row r="427" spans="2:62" ht="34.5" x14ac:dyDescent="0.45"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1"/>
      <c r="T427" s="61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  <c r="AQ427" s="60"/>
      <c r="AR427" s="60"/>
      <c r="AS427" s="60"/>
      <c r="AT427" s="60"/>
      <c r="AU427" s="60"/>
      <c r="AV427" s="60"/>
      <c r="AW427" s="60"/>
      <c r="AX427" s="60"/>
      <c r="AY427" s="60"/>
      <c r="AZ427" s="60"/>
      <c r="BA427" s="60"/>
      <c r="BB427" s="60"/>
      <c r="BC427" s="60"/>
      <c r="BD427" s="60"/>
      <c r="BE427" s="60"/>
      <c r="BF427" s="60"/>
      <c r="BG427" s="62"/>
      <c r="BH427" s="62"/>
      <c r="BI427" s="62"/>
      <c r="BJ427" s="62"/>
    </row>
    <row r="428" spans="2:62" ht="34.5" x14ac:dyDescent="0.45"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1"/>
      <c r="T428" s="61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  <c r="AQ428" s="60"/>
      <c r="AR428" s="60"/>
      <c r="AS428" s="60"/>
      <c r="AT428" s="60"/>
      <c r="AU428" s="60"/>
      <c r="AV428" s="60"/>
      <c r="AW428" s="60"/>
      <c r="AX428" s="60"/>
      <c r="AY428" s="60"/>
      <c r="AZ428" s="60"/>
      <c r="BA428" s="60"/>
      <c r="BB428" s="60"/>
      <c r="BC428" s="60"/>
      <c r="BD428" s="60"/>
      <c r="BE428" s="60"/>
      <c r="BF428" s="60"/>
      <c r="BG428" s="62"/>
      <c r="BH428" s="62"/>
      <c r="BI428" s="62"/>
      <c r="BJ428" s="62"/>
    </row>
    <row r="429" spans="2:62" ht="34.5" x14ac:dyDescent="0.45"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1"/>
      <c r="T429" s="61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  <c r="AQ429" s="60"/>
      <c r="AR429" s="60"/>
      <c r="AS429" s="60"/>
      <c r="AT429" s="60"/>
      <c r="AU429" s="60"/>
      <c r="AV429" s="60"/>
      <c r="AW429" s="60"/>
      <c r="AX429" s="60"/>
      <c r="AY429" s="60"/>
      <c r="AZ429" s="60"/>
      <c r="BA429" s="60"/>
      <c r="BB429" s="60"/>
      <c r="BC429" s="60"/>
      <c r="BD429" s="60"/>
      <c r="BE429" s="60"/>
      <c r="BF429" s="60"/>
      <c r="BG429" s="62"/>
      <c r="BH429" s="62"/>
      <c r="BI429" s="62"/>
      <c r="BJ429" s="62"/>
    </row>
    <row r="430" spans="2:62" ht="34.5" x14ac:dyDescent="0.45"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1"/>
      <c r="T430" s="61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  <c r="AQ430" s="60"/>
      <c r="AR430" s="60"/>
      <c r="AS430" s="60"/>
      <c r="AT430" s="60"/>
      <c r="AU430" s="60"/>
      <c r="AV430" s="60"/>
      <c r="AW430" s="60"/>
      <c r="AX430" s="60"/>
      <c r="AY430" s="60"/>
      <c r="AZ430" s="60"/>
      <c r="BA430" s="60"/>
      <c r="BB430" s="60"/>
      <c r="BC430" s="60"/>
      <c r="BD430" s="60"/>
      <c r="BE430" s="60"/>
      <c r="BF430" s="60"/>
      <c r="BG430" s="62"/>
      <c r="BH430" s="62"/>
      <c r="BI430" s="62"/>
      <c r="BJ430" s="62"/>
    </row>
    <row r="431" spans="2:62" ht="34.5" x14ac:dyDescent="0.45"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1"/>
      <c r="T431" s="61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  <c r="AQ431" s="60"/>
      <c r="AR431" s="60"/>
      <c r="AS431" s="60"/>
      <c r="AT431" s="60"/>
      <c r="AU431" s="60"/>
      <c r="AV431" s="60"/>
      <c r="AW431" s="60"/>
      <c r="AX431" s="60"/>
      <c r="AY431" s="60"/>
      <c r="AZ431" s="60"/>
      <c r="BA431" s="60"/>
      <c r="BB431" s="60"/>
      <c r="BC431" s="60"/>
      <c r="BD431" s="60"/>
      <c r="BE431" s="60"/>
      <c r="BF431" s="60"/>
      <c r="BG431" s="62"/>
      <c r="BH431" s="62"/>
      <c r="BI431" s="62"/>
      <c r="BJ431" s="62"/>
    </row>
    <row r="432" spans="2:62" ht="34.5" x14ac:dyDescent="0.45"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1"/>
      <c r="T432" s="61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  <c r="AQ432" s="60"/>
      <c r="AR432" s="60"/>
      <c r="AS432" s="60"/>
      <c r="AT432" s="60"/>
      <c r="AU432" s="60"/>
      <c r="AV432" s="60"/>
      <c r="AW432" s="60"/>
      <c r="AX432" s="60"/>
      <c r="AY432" s="60"/>
      <c r="AZ432" s="60"/>
      <c r="BA432" s="60"/>
      <c r="BB432" s="60"/>
      <c r="BC432" s="60"/>
      <c r="BD432" s="60"/>
      <c r="BE432" s="60"/>
      <c r="BF432" s="60"/>
      <c r="BG432" s="62"/>
      <c r="BH432" s="62"/>
      <c r="BI432" s="62"/>
      <c r="BJ432" s="62"/>
    </row>
    <row r="433" spans="2:62" ht="34.5" x14ac:dyDescent="0.45"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1"/>
      <c r="T433" s="61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  <c r="AQ433" s="60"/>
      <c r="AR433" s="60"/>
      <c r="AS433" s="60"/>
      <c r="AT433" s="60"/>
      <c r="AU433" s="60"/>
      <c r="AV433" s="60"/>
      <c r="AW433" s="60"/>
      <c r="AX433" s="60"/>
      <c r="AY433" s="60"/>
      <c r="AZ433" s="60"/>
      <c r="BA433" s="60"/>
      <c r="BB433" s="60"/>
      <c r="BC433" s="60"/>
      <c r="BD433" s="60"/>
      <c r="BE433" s="60"/>
      <c r="BF433" s="60"/>
      <c r="BG433" s="62"/>
      <c r="BH433" s="62"/>
      <c r="BI433" s="62"/>
      <c r="BJ433" s="62"/>
    </row>
    <row r="434" spans="2:62" ht="34.5" x14ac:dyDescent="0.45"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1"/>
      <c r="T434" s="61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  <c r="AQ434" s="60"/>
      <c r="AR434" s="60"/>
      <c r="AS434" s="60"/>
      <c r="AT434" s="60"/>
      <c r="AU434" s="60"/>
      <c r="AV434" s="60"/>
      <c r="AW434" s="60"/>
      <c r="AX434" s="60"/>
      <c r="AY434" s="60"/>
      <c r="AZ434" s="60"/>
      <c r="BA434" s="60"/>
      <c r="BB434" s="60"/>
      <c r="BC434" s="60"/>
      <c r="BD434" s="60"/>
      <c r="BE434" s="60"/>
      <c r="BF434" s="60"/>
      <c r="BG434" s="62"/>
      <c r="BH434" s="62"/>
      <c r="BI434" s="62"/>
      <c r="BJ434" s="62"/>
    </row>
    <row r="435" spans="2:62" ht="34.5" x14ac:dyDescent="0.45"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1"/>
      <c r="T435" s="61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  <c r="AQ435" s="60"/>
      <c r="AR435" s="60"/>
      <c r="AS435" s="60"/>
      <c r="AT435" s="60"/>
      <c r="AU435" s="60"/>
      <c r="AV435" s="60"/>
      <c r="AW435" s="60"/>
      <c r="AX435" s="60"/>
      <c r="AY435" s="60"/>
      <c r="AZ435" s="60"/>
      <c r="BA435" s="60"/>
      <c r="BB435" s="60"/>
      <c r="BC435" s="60"/>
      <c r="BD435" s="60"/>
      <c r="BE435" s="60"/>
      <c r="BF435" s="60"/>
      <c r="BG435" s="62"/>
      <c r="BH435" s="62"/>
      <c r="BI435" s="62"/>
      <c r="BJ435" s="62"/>
    </row>
    <row r="436" spans="2:62" ht="34.5" x14ac:dyDescent="0.45"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1"/>
      <c r="T436" s="61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  <c r="AQ436" s="60"/>
      <c r="AR436" s="60"/>
      <c r="AS436" s="60"/>
      <c r="AT436" s="60"/>
      <c r="AU436" s="60"/>
      <c r="AV436" s="60"/>
      <c r="AW436" s="60"/>
      <c r="AX436" s="60"/>
      <c r="AY436" s="60"/>
      <c r="AZ436" s="60"/>
      <c r="BA436" s="60"/>
      <c r="BB436" s="60"/>
      <c r="BC436" s="60"/>
      <c r="BD436" s="60"/>
      <c r="BE436" s="60"/>
      <c r="BF436" s="60"/>
      <c r="BG436" s="62"/>
      <c r="BH436" s="62"/>
      <c r="BI436" s="62"/>
      <c r="BJ436" s="62"/>
    </row>
    <row r="437" spans="2:62" ht="34.5" x14ac:dyDescent="0.45"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1"/>
      <c r="T437" s="61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  <c r="AQ437" s="60"/>
      <c r="AR437" s="60"/>
      <c r="AS437" s="60"/>
      <c r="AT437" s="60"/>
      <c r="AU437" s="60"/>
      <c r="AV437" s="60"/>
      <c r="AW437" s="60"/>
      <c r="AX437" s="60"/>
      <c r="AY437" s="60"/>
      <c r="AZ437" s="60"/>
      <c r="BA437" s="60"/>
      <c r="BB437" s="60"/>
      <c r="BC437" s="60"/>
      <c r="BD437" s="60"/>
      <c r="BE437" s="60"/>
      <c r="BF437" s="60"/>
      <c r="BG437" s="62"/>
      <c r="BH437" s="62"/>
      <c r="BI437" s="62"/>
      <c r="BJ437" s="62"/>
    </row>
    <row r="438" spans="2:62" ht="34.5" x14ac:dyDescent="0.45"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1"/>
      <c r="T438" s="61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  <c r="AQ438" s="60"/>
      <c r="AR438" s="60"/>
      <c r="AS438" s="60"/>
      <c r="AT438" s="60"/>
      <c r="AU438" s="60"/>
      <c r="AV438" s="60"/>
      <c r="AW438" s="60"/>
      <c r="AX438" s="60"/>
      <c r="AY438" s="60"/>
      <c r="AZ438" s="60"/>
      <c r="BA438" s="60"/>
      <c r="BB438" s="60"/>
      <c r="BC438" s="60"/>
      <c r="BD438" s="60"/>
      <c r="BE438" s="60"/>
      <c r="BF438" s="60"/>
      <c r="BG438" s="62"/>
      <c r="BH438" s="62"/>
      <c r="BI438" s="62"/>
      <c r="BJ438" s="62"/>
    </row>
    <row r="439" spans="2:62" ht="34.5" x14ac:dyDescent="0.45"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1"/>
      <c r="T439" s="61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  <c r="AQ439" s="60"/>
      <c r="AR439" s="60"/>
      <c r="AS439" s="60"/>
      <c r="AT439" s="60"/>
      <c r="AU439" s="60"/>
      <c r="AV439" s="60"/>
      <c r="AW439" s="60"/>
      <c r="AX439" s="60"/>
      <c r="AY439" s="60"/>
      <c r="AZ439" s="60"/>
      <c r="BA439" s="60"/>
      <c r="BB439" s="60"/>
      <c r="BC439" s="60"/>
      <c r="BD439" s="60"/>
      <c r="BE439" s="60"/>
      <c r="BF439" s="60"/>
      <c r="BG439" s="62"/>
      <c r="BH439" s="62"/>
      <c r="BI439" s="62"/>
      <c r="BJ439" s="62"/>
    </row>
    <row r="440" spans="2:62" ht="34.5" x14ac:dyDescent="0.45"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1"/>
      <c r="T440" s="61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  <c r="AQ440" s="60"/>
      <c r="AR440" s="60"/>
      <c r="AS440" s="60"/>
      <c r="AT440" s="60"/>
      <c r="AU440" s="60"/>
      <c r="AV440" s="60"/>
      <c r="AW440" s="60"/>
      <c r="AX440" s="60"/>
      <c r="AY440" s="60"/>
      <c r="AZ440" s="60"/>
      <c r="BA440" s="60"/>
      <c r="BB440" s="60"/>
      <c r="BC440" s="60"/>
      <c r="BD440" s="60"/>
      <c r="BE440" s="60"/>
      <c r="BF440" s="60"/>
      <c r="BG440" s="62"/>
      <c r="BH440" s="62"/>
      <c r="BI440" s="62"/>
      <c r="BJ440" s="62"/>
    </row>
    <row r="441" spans="2:62" ht="34.5" x14ac:dyDescent="0.45"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1"/>
      <c r="T441" s="61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  <c r="AQ441" s="60"/>
      <c r="AR441" s="60"/>
      <c r="AS441" s="60"/>
      <c r="AT441" s="60"/>
      <c r="AU441" s="60"/>
      <c r="AV441" s="60"/>
      <c r="AW441" s="60"/>
      <c r="AX441" s="60"/>
      <c r="AY441" s="60"/>
      <c r="AZ441" s="60"/>
      <c r="BA441" s="60"/>
      <c r="BB441" s="60"/>
      <c r="BC441" s="60"/>
      <c r="BD441" s="60"/>
      <c r="BE441" s="60"/>
      <c r="BF441" s="60"/>
      <c r="BG441" s="62"/>
      <c r="BH441" s="62"/>
      <c r="BI441" s="62"/>
      <c r="BJ441" s="62"/>
    </row>
    <row r="442" spans="2:62" ht="34.5" x14ac:dyDescent="0.45"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1"/>
      <c r="T442" s="61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  <c r="AQ442" s="60"/>
      <c r="AR442" s="60"/>
      <c r="AS442" s="60"/>
      <c r="AT442" s="60"/>
      <c r="AU442" s="60"/>
      <c r="AV442" s="60"/>
      <c r="AW442" s="60"/>
      <c r="AX442" s="60"/>
      <c r="AY442" s="60"/>
      <c r="AZ442" s="60"/>
      <c r="BA442" s="60"/>
      <c r="BB442" s="60"/>
      <c r="BC442" s="60"/>
      <c r="BD442" s="60"/>
      <c r="BE442" s="60"/>
      <c r="BF442" s="60"/>
      <c r="BG442" s="62"/>
      <c r="BH442" s="62"/>
      <c r="BI442" s="62"/>
      <c r="BJ442" s="62"/>
    </row>
    <row r="443" spans="2:62" ht="34.5" x14ac:dyDescent="0.45"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1"/>
      <c r="T443" s="61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  <c r="AQ443" s="60"/>
      <c r="AR443" s="60"/>
      <c r="AS443" s="60"/>
      <c r="AT443" s="60"/>
      <c r="AU443" s="60"/>
      <c r="AV443" s="60"/>
      <c r="AW443" s="60"/>
      <c r="AX443" s="60"/>
      <c r="AY443" s="60"/>
      <c r="AZ443" s="60"/>
      <c r="BA443" s="60"/>
      <c r="BB443" s="60"/>
      <c r="BC443" s="60"/>
      <c r="BD443" s="60"/>
      <c r="BE443" s="60"/>
      <c r="BF443" s="60"/>
      <c r="BG443" s="62"/>
      <c r="BH443" s="62"/>
      <c r="BI443" s="62"/>
      <c r="BJ443" s="62"/>
    </row>
    <row r="444" spans="2:62" ht="34.5" x14ac:dyDescent="0.45"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1"/>
      <c r="T444" s="61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  <c r="AQ444" s="60"/>
      <c r="AR444" s="60"/>
      <c r="AS444" s="60"/>
      <c r="AT444" s="60"/>
      <c r="AU444" s="60"/>
      <c r="AV444" s="60"/>
      <c r="AW444" s="60"/>
      <c r="AX444" s="60"/>
      <c r="AY444" s="60"/>
      <c r="AZ444" s="60"/>
      <c r="BA444" s="60"/>
      <c r="BB444" s="60"/>
      <c r="BC444" s="60"/>
      <c r="BD444" s="60"/>
      <c r="BE444" s="60"/>
      <c r="BF444" s="60"/>
      <c r="BG444" s="62"/>
      <c r="BH444" s="62"/>
      <c r="BI444" s="62"/>
      <c r="BJ444" s="62"/>
    </row>
    <row r="445" spans="2:62" ht="34.5" x14ac:dyDescent="0.45"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1"/>
      <c r="T445" s="61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  <c r="AQ445" s="60"/>
      <c r="AR445" s="60"/>
      <c r="AS445" s="60"/>
      <c r="AT445" s="60"/>
      <c r="AU445" s="60"/>
      <c r="AV445" s="60"/>
      <c r="AW445" s="60"/>
      <c r="AX445" s="60"/>
      <c r="AY445" s="60"/>
      <c r="AZ445" s="60"/>
      <c r="BA445" s="60"/>
      <c r="BB445" s="60"/>
      <c r="BC445" s="60"/>
      <c r="BD445" s="60"/>
      <c r="BE445" s="60"/>
      <c r="BF445" s="60"/>
      <c r="BG445" s="62"/>
      <c r="BH445" s="62"/>
      <c r="BI445" s="62"/>
      <c r="BJ445" s="62"/>
    </row>
    <row r="446" spans="2:62" ht="34.5" x14ac:dyDescent="0.45"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1"/>
      <c r="T446" s="61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  <c r="AQ446" s="60"/>
      <c r="AR446" s="60"/>
      <c r="AS446" s="60"/>
      <c r="AT446" s="60"/>
      <c r="AU446" s="60"/>
      <c r="AV446" s="60"/>
      <c r="AW446" s="60"/>
      <c r="AX446" s="60"/>
      <c r="AY446" s="60"/>
      <c r="AZ446" s="60"/>
      <c r="BA446" s="60"/>
      <c r="BB446" s="60"/>
      <c r="BC446" s="60"/>
      <c r="BD446" s="60"/>
      <c r="BE446" s="60"/>
      <c r="BF446" s="60"/>
      <c r="BG446" s="62"/>
      <c r="BH446" s="62"/>
      <c r="BI446" s="62"/>
      <c r="BJ446" s="62"/>
    </row>
    <row r="447" spans="2:62" ht="34.5" x14ac:dyDescent="0.45"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1"/>
      <c r="T447" s="61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  <c r="AQ447" s="60"/>
      <c r="AR447" s="60"/>
      <c r="AS447" s="60"/>
      <c r="AT447" s="60"/>
      <c r="AU447" s="60"/>
      <c r="AV447" s="60"/>
      <c r="AW447" s="60"/>
      <c r="AX447" s="60"/>
      <c r="AY447" s="60"/>
      <c r="AZ447" s="60"/>
      <c r="BA447" s="60"/>
      <c r="BB447" s="60"/>
      <c r="BC447" s="60"/>
      <c r="BD447" s="60"/>
      <c r="BE447" s="60"/>
      <c r="BF447" s="60"/>
      <c r="BG447" s="62"/>
      <c r="BH447" s="62"/>
      <c r="BI447" s="62"/>
      <c r="BJ447" s="62"/>
    </row>
    <row r="448" spans="2:62" ht="34.5" x14ac:dyDescent="0.45"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1"/>
      <c r="T448" s="61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  <c r="AQ448" s="60"/>
      <c r="AR448" s="60"/>
      <c r="AS448" s="60"/>
      <c r="AT448" s="60"/>
      <c r="AU448" s="60"/>
      <c r="AV448" s="60"/>
      <c r="AW448" s="60"/>
      <c r="AX448" s="60"/>
      <c r="AY448" s="60"/>
      <c r="AZ448" s="60"/>
      <c r="BA448" s="60"/>
      <c r="BB448" s="60"/>
      <c r="BC448" s="60"/>
      <c r="BD448" s="60"/>
      <c r="BE448" s="60"/>
      <c r="BF448" s="60"/>
      <c r="BG448" s="62"/>
      <c r="BH448" s="62"/>
      <c r="BI448" s="62"/>
      <c r="BJ448" s="62"/>
    </row>
    <row r="449" spans="2:62" ht="34.5" x14ac:dyDescent="0.45"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1"/>
      <c r="T449" s="61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  <c r="AQ449" s="60"/>
      <c r="AR449" s="60"/>
      <c r="AS449" s="60"/>
      <c r="AT449" s="60"/>
      <c r="AU449" s="60"/>
      <c r="AV449" s="60"/>
      <c r="AW449" s="60"/>
      <c r="AX449" s="60"/>
      <c r="AY449" s="60"/>
      <c r="AZ449" s="60"/>
      <c r="BA449" s="60"/>
      <c r="BB449" s="60"/>
      <c r="BC449" s="60"/>
      <c r="BD449" s="60"/>
      <c r="BE449" s="60"/>
      <c r="BF449" s="60"/>
      <c r="BG449" s="62"/>
      <c r="BH449" s="62"/>
      <c r="BI449" s="62"/>
      <c r="BJ449" s="62"/>
    </row>
    <row r="450" spans="2:62" ht="34.5" x14ac:dyDescent="0.45"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1"/>
      <c r="T450" s="61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  <c r="AQ450" s="60"/>
      <c r="AR450" s="60"/>
      <c r="AS450" s="60"/>
      <c r="AT450" s="60"/>
      <c r="AU450" s="60"/>
      <c r="AV450" s="60"/>
      <c r="AW450" s="60"/>
      <c r="AX450" s="60"/>
      <c r="AY450" s="60"/>
      <c r="AZ450" s="60"/>
      <c r="BA450" s="60"/>
      <c r="BB450" s="60"/>
      <c r="BC450" s="60"/>
      <c r="BD450" s="60"/>
      <c r="BE450" s="60"/>
      <c r="BF450" s="60"/>
      <c r="BG450" s="62"/>
      <c r="BH450" s="62"/>
      <c r="BI450" s="62"/>
      <c r="BJ450" s="62"/>
    </row>
    <row r="451" spans="2:62" ht="34.5" x14ac:dyDescent="0.45"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1"/>
      <c r="T451" s="61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  <c r="AQ451" s="60"/>
      <c r="AR451" s="60"/>
      <c r="AS451" s="60"/>
      <c r="AT451" s="60"/>
      <c r="AU451" s="60"/>
      <c r="AV451" s="60"/>
      <c r="AW451" s="60"/>
      <c r="AX451" s="60"/>
      <c r="AY451" s="60"/>
      <c r="AZ451" s="60"/>
      <c r="BA451" s="60"/>
      <c r="BB451" s="60"/>
      <c r="BC451" s="60"/>
      <c r="BD451" s="60"/>
      <c r="BE451" s="60"/>
      <c r="BF451" s="60"/>
      <c r="BG451" s="62"/>
      <c r="BH451" s="62"/>
      <c r="BI451" s="62"/>
      <c r="BJ451" s="62"/>
    </row>
    <row r="452" spans="2:62" ht="34.5" x14ac:dyDescent="0.45"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1"/>
      <c r="T452" s="61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  <c r="AQ452" s="60"/>
      <c r="AR452" s="60"/>
      <c r="AS452" s="60"/>
      <c r="AT452" s="60"/>
      <c r="AU452" s="60"/>
      <c r="AV452" s="60"/>
      <c r="AW452" s="60"/>
      <c r="AX452" s="60"/>
      <c r="AY452" s="60"/>
      <c r="AZ452" s="60"/>
      <c r="BA452" s="60"/>
      <c r="BB452" s="60"/>
      <c r="BC452" s="60"/>
      <c r="BD452" s="60"/>
      <c r="BE452" s="60"/>
      <c r="BF452" s="60"/>
      <c r="BG452" s="62"/>
      <c r="BH452" s="62"/>
      <c r="BI452" s="62"/>
      <c r="BJ452" s="62"/>
    </row>
    <row r="453" spans="2:62" ht="34.5" x14ac:dyDescent="0.45"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1"/>
      <c r="T453" s="61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  <c r="AQ453" s="60"/>
      <c r="AR453" s="60"/>
      <c r="AS453" s="60"/>
      <c r="AT453" s="60"/>
      <c r="AU453" s="60"/>
      <c r="AV453" s="60"/>
      <c r="AW453" s="60"/>
      <c r="AX453" s="60"/>
      <c r="AY453" s="60"/>
      <c r="AZ453" s="60"/>
      <c r="BA453" s="60"/>
      <c r="BB453" s="60"/>
      <c r="BC453" s="60"/>
      <c r="BD453" s="60"/>
      <c r="BE453" s="60"/>
      <c r="BF453" s="60"/>
      <c r="BG453" s="62"/>
      <c r="BH453" s="62"/>
      <c r="BI453" s="62"/>
      <c r="BJ453" s="62"/>
    </row>
    <row r="454" spans="2:62" ht="34.5" x14ac:dyDescent="0.45"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1"/>
      <c r="T454" s="61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  <c r="AQ454" s="60"/>
      <c r="AR454" s="60"/>
      <c r="AS454" s="60"/>
      <c r="AT454" s="60"/>
      <c r="AU454" s="60"/>
      <c r="AV454" s="60"/>
      <c r="AW454" s="60"/>
      <c r="AX454" s="60"/>
      <c r="AY454" s="60"/>
      <c r="AZ454" s="60"/>
      <c r="BA454" s="60"/>
      <c r="BB454" s="60"/>
      <c r="BC454" s="60"/>
      <c r="BD454" s="60"/>
      <c r="BE454" s="60"/>
      <c r="BF454" s="60"/>
      <c r="BG454" s="62"/>
      <c r="BH454" s="62"/>
      <c r="BI454" s="62"/>
      <c r="BJ454" s="62"/>
    </row>
    <row r="455" spans="2:62" ht="34.5" x14ac:dyDescent="0.45"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1"/>
      <c r="T455" s="61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  <c r="AQ455" s="60"/>
      <c r="AR455" s="60"/>
      <c r="AS455" s="60"/>
      <c r="AT455" s="60"/>
      <c r="AU455" s="60"/>
      <c r="AV455" s="60"/>
      <c r="AW455" s="60"/>
      <c r="AX455" s="60"/>
      <c r="AY455" s="60"/>
      <c r="AZ455" s="60"/>
      <c r="BA455" s="60"/>
      <c r="BB455" s="60"/>
      <c r="BC455" s="60"/>
      <c r="BD455" s="60"/>
      <c r="BE455" s="60"/>
      <c r="BF455" s="60"/>
      <c r="BG455" s="62"/>
      <c r="BH455" s="62"/>
      <c r="BI455" s="62"/>
      <c r="BJ455" s="62"/>
    </row>
    <row r="456" spans="2:62" ht="34.5" x14ac:dyDescent="0.45"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1"/>
      <c r="T456" s="61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  <c r="AQ456" s="60"/>
      <c r="AR456" s="60"/>
      <c r="AS456" s="60"/>
      <c r="AT456" s="60"/>
      <c r="AU456" s="60"/>
      <c r="AV456" s="60"/>
      <c r="AW456" s="60"/>
      <c r="AX456" s="60"/>
      <c r="AY456" s="60"/>
      <c r="AZ456" s="60"/>
      <c r="BA456" s="60"/>
      <c r="BB456" s="60"/>
      <c r="BC456" s="60"/>
      <c r="BD456" s="60"/>
      <c r="BE456" s="60"/>
      <c r="BF456" s="60"/>
      <c r="BG456" s="62"/>
      <c r="BH456" s="62"/>
      <c r="BI456" s="62"/>
      <c r="BJ456" s="62"/>
    </row>
    <row r="457" spans="2:62" ht="34.5" x14ac:dyDescent="0.45"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1"/>
      <c r="T457" s="61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  <c r="AQ457" s="60"/>
      <c r="AR457" s="60"/>
      <c r="AS457" s="60"/>
      <c r="AT457" s="60"/>
      <c r="AU457" s="60"/>
      <c r="AV457" s="60"/>
      <c r="AW457" s="60"/>
      <c r="AX457" s="60"/>
      <c r="AY457" s="60"/>
      <c r="AZ457" s="60"/>
      <c r="BA457" s="60"/>
      <c r="BB457" s="60"/>
      <c r="BC457" s="60"/>
      <c r="BD457" s="60"/>
      <c r="BE457" s="60"/>
      <c r="BF457" s="60"/>
      <c r="BG457" s="62"/>
      <c r="BH457" s="62"/>
      <c r="BI457" s="62"/>
      <c r="BJ457" s="62"/>
    </row>
    <row r="458" spans="2:62" ht="34.5" x14ac:dyDescent="0.45"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1"/>
      <c r="T458" s="61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  <c r="AU458" s="60"/>
      <c r="AV458" s="60"/>
      <c r="AW458" s="60"/>
      <c r="AX458" s="60"/>
      <c r="AY458" s="60"/>
      <c r="AZ458" s="60"/>
      <c r="BA458" s="60"/>
      <c r="BB458" s="60"/>
      <c r="BC458" s="60"/>
      <c r="BD458" s="60"/>
      <c r="BE458" s="60"/>
      <c r="BF458" s="60"/>
      <c r="BG458" s="62"/>
      <c r="BH458" s="62"/>
      <c r="BI458" s="62"/>
      <c r="BJ458" s="62"/>
    </row>
    <row r="459" spans="2:62" ht="34.5" x14ac:dyDescent="0.45"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1"/>
      <c r="T459" s="61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  <c r="AU459" s="60"/>
      <c r="AV459" s="60"/>
      <c r="AW459" s="60"/>
      <c r="AX459" s="60"/>
      <c r="AY459" s="60"/>
      <c r="AZ459" s="60"/>
      <c r="BA459" s="60"/>
      <c r="BB459" s="60"/>
      <c r="BC459" s="60"/>
      <c r="BD459" s="60"/>
      <c r="BE459" s="60"/>
      <c r="BF459" s="60"/>
      <c r="BG459" s="62"/>
      <c r="BH459" s="62"/>
      <c r="BI459" s="62"/>
      <c r="BJ459" s="62"/>
    </row>
    <row r="460" spans="2:62" ht="34.5" x14ac:dyDescent="0.45"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1"/>
      <c r="T460" s="61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  <c r="AQ460" s="60"/>
      <c r="AR460" s="60"/>
      <c r="AS460" s="60"/>
      <c r="AT460" s="60"/>
      <c r="AU460" s="60"/>
      <c r="AV460" s="60"/>
      <c r="AW460" s="60"/>
      <c r="AX460" s="60"/>
      <c r="AY460" s="60"/>
      <c r="AZ460" s="60"/>
      <c r="BA460" s="60"/>
      <c r="BB460" s="60"/>
      <c r="BC460" s="60"/>
      <c r="BD460" s="60"/>
      <c r="BE460" s="60"/>
      <c r="BF460" s="60"/>
      <c r="BG460" s="62"/>
      <c r="BH460" s="62"/>
      <c r="BI460" s="62"/>
      <c r="BJ460" s="62"/>
    </row>
    <row r="461" spans="2:62" ht="34.5" x14ac:dyDescent="0.45"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1"/>
      <c r="T461" s="61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  <c r="AQ461" s="60"/>
      <c r="AR461" s="60"/>
      <c r="AS461" s="60"/>
      <c r="AT461" s="60"/>
      <c r="AU461" s="60"/>
      <c r="AV461" s="60"/>
      <c r="AW461" s="60"/>
      <c r="AX461" s="60"/>
      <c r="AY461" s="60"/>
      <c r="AZ461" s="60"/>
      <c r="BA461" s="60"/>
      <c r="BB461" s="60"/>
      <c r="BC461" s="60"/>
      <c r="BD461" s="60"/>
      <c r="BE461" s="60"/>
      <c r="BF461" s="60"/>
      <c r="BG461" s="62"/>
      <c r="BH461" s="62"/>
      <c r="BI461" s="62"/>
      <c r="BJ461" s="62"/>
    </row>
    <row r="462" spans="2:62" ht="34.5" x14ac:dyDescent="0.45"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1"/>
      <c r="T462" s="61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  <c r="AQ462" s="60"/>
      <c r="AR462" s="60"/>
      <c r="AS462" s="60"/>
      <c r="AT462" s="60"/>
      <c r="AU462" s="60"/>
      <c r="AV462" s="60"/>
      <c r="AW462" s="60"/>
      <c r="AX462" s="60"/>
      <c r="AY462" s="60"/>
      <c r="AZ462" s="60"/>
      <c r="BA462" s="60"/>
      <c r="BB462" s="60"/>
      <c r="BC462" s="60"/>
      <c r="BD462" s="60"/>
      <c r="BE462" s="60"/>
      <c r="BF462" s="60"/>
      <c r="BG462" s="62"/>
      <c r="BH462" s="62"/>
      <c r="BI462" s="62"/>
      <c r="BJ462" s="62"/>
    </row>
    <row r="463" spans="2:62" ht="34.5" x14ac:dyDescent="0.45"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1"/>
      <c r="T463" s="61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  <c r="AQ463" s="60"/>
      <c r="AR463" s="60"/>
      <c r="AS463" s="60"/>
      <c r="AT463" s="60"/>
      <c r="AU463" s="60"/>
      <c r="AV463" s="60"/>
      <c r="AW463" s="60"/>
      <c r="AX463" s="60"/>
      <c r="AY463" s="60"/>
      <c r="AZ463" s="60"/>
      <c r="BA463" s="60"/>
      <c r="BB463" s="60"/>
      <c r="BC463" s="60"/>
      <c r="BD463" s="60"/>
      <c r="BE463" s="60"/>
      <c r="BF463" s="60"/>
      <c r="BG463" s="62"/>
      <c r="BH463" s="62"/>
      <c r="BI463" s="62"/>
      <c r="BJ463" s="62"/>
    </row>
    <row r="464" spans="2:62" ht="34.5" x14ac:dyDescent="0.45"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1"/>
      <c r="T464" s="61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  <c r="AQ464" s="60"/>
      <c r="AR464" s="60"/>
      <c r="AS464" s="60"/>
      <c r="AT464" s="60"/>
      <c r="AU464" s="60"/>
      <c r="AV464" s="60"/>
      <c r="AW464" s="60"/>
      <c r="AX464" s="60"/>
      <c r="AY464" s="60"/>
      <c r="AZ464" s="60"/>
      <c r="BA464" s="60"/>
      <c r="BB464" s="60"/>
      <c r="BC464" s="60"/>
      <c r="BD464" s="60"/>
      <c r="BE464" s="60"/>
      <c r="BF464" s="60"/>
      <c r="BG464" s="62"/>
      <c r="BH464" s="62"/>
      <c r="BI464" s="62"/>
      <c r="BJ464" s="62"/>
    </row>
    <row r="465" spans="2:62" ht="34.5" x14ac:dyDescent="0.45"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1"/>
      <c r="T465" s="61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  <c r="AQ465" s="60"/>
      <c r="AR465" s="60"/>
      <c r="AS465" s="60"/>
      <c r="AT465" s="60"/>
      <c r="AU465" s="60"/>
      <c r="AV465" s="60"/>
      <c r="AW465" s="60"/>
      <c r="AX465" s="60"/>
      <c r="AY465" s="60"/>
      <c r="AZ465" s="60"/>
      <c r="BA465" s="60"/>
      <c r="BB465" s="60"/>
      <c r="BC465" s="60"/>
      <c r="BD465" s="60"/>
      <c r="BE465" s="60"/>
      <c r="BF465" s="60"/>
      <c r="BG465" s="62"/>
      <c r="BH465" s="62"/>
      <c r="BI465" s="62"/>
      <c r="BJ465" s="62"/>
    </row>
    <row r="466" spans="2:62" ht="34.5" x14ac:dyDescent="0.45"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1"/>
      <c r="T466" s="61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  <c r="AQ466" s="60"/>
      <c r="AR466" s="60"/>
      <c r="AS466" s="60"/>
      <c r="AT466" s="60"/>
      <c r="AU466" s="60"/>
      <c r="AV466" s="60"/>
      <c r="AW466" s="60"/>
      <c r="AX466" s="60"/>
      <c r="AY466" s="60"/>
      <c r="AZ466" s="60"/>
      <c r="BA466" s="60"/>
      <c r="BB466" s="60"/>
      <c r="BC466" s="60"/>
      <c r="BD466" s="60"/>
      <c r="BE466" s="60"/>
      <c r="BF466" s="60"/>
      <c r="BG466" s="62"/>
      <c r="BH466" s="62"/>
      <c r="BI466" s="62"/>
      <c r="BJ466" s="62"/>
    </row>
    <row r="467" spans="2:62" ht="34.5" x14ac:dyDescent="0.45"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1"/>
      <c r="T467" s="61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  <c r="AQ467" s="60"/>
      <c r="AR467" s="60"/>
      <c r="AS467" s="60"/>
      <c r="AT467" s="60"/>
      <c r="AU467" s="60"/>
      <c r="AV467" s="60"/>
      <c r="AW467" s="60"/>
      <c r="AX467" s="60"/>
      <c r="AY467" s="60"/>
      <c r="AZ467" s="60"/>
      <c r="BA467" s="60"/>
      <c r="BB467" s="60"/>
      <c r="BC467" s="60"/>
      <c r="BD467" s="60"/>
      <c r="BE467" s="60"/>
      <c r="BF467" s="60"/>
      <c r="BG467" s="62"/>
      <c r="BH467" s="62"/>
      <c r="BI467" s="62"/>
      <c r="BJ467" s="62"/>
    </row>
    <row r="468" spans="2:62" ht="34.5" x14ac:dyDescent="0.45"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1"/>
      <c r="T468" s="61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  <c r="AQ468" s="60"/>
      <c r="AR468" s="60"/>
      <c r="AS468" s="60"/>
      <c r="AT468" s="60"/>
      <c r="AU468" s="60"/>
      <c r="AV468" s="60"/>
      <c r="AW468" s="60"/>
      <c r="AX468" s="60"/>
      <c r="AY468" s="60"/>
      <c r="AZ468" s="60"/>
      <c r="BA468" s="60"/>
      <c r="BB468" s="60"/>
      <c r="BC468" s="60"/>
      <c r="BD468" s="60"/>
      <c r="BE468" s="60"/>
      <c r="BF468" s="60"/>
      <c r="BG468" s="62"/>
      <c r="BH468" s="62"/>
      <c r="BI468" s="62"/>
      <c r="BJ468" s="62"/>
    </row>
    <row r="469" spans="2:62" ht="34.5" x14ac:dyDescent="0.45"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1"/>
      <c r="T469" s="61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  <c r="AQ469" s="60"/>
      <c r="AR469" s="60"/>
      <c r="AS469" s="60"/>
      <c r="AT469" s="60"/>
      <c r="AU469" s="60"/>
      <c r="AV469" s="60"/>
      <c r="AW469" s="60"/>
      <c r="AX469" s="60"/>
      <c r="AY469" s="60"/>
      <c r="AZ469" s="60"/>
      <c r="BA469" s="60"/>
      <c r="BB469" s="60"/>
      <c r="BC469" s="60"/>
      <c r="BD469" s="60"/>
      <c r="BE469" s="60"/>
      <c r="BF469" s="60"/>
      <c r="BG469" s="62"/>
      <c r="BH469" s="62"/>
      <c r="BI469" s="62"/>
      <c r="BJ469" s="62"/>
    </row>
    <row r="470" spans="2:62" ht="34.5" x14ac:dyDescent="0.45"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1"/>
      <c r="T470" s="61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  <c r="AQ470" s="60"/>
      <c r="AR470" s="60"/>
      <c r="AS470" s="60"/>
      <c r="AT470" s="60"/>
      <c r="AU470" s="60"/>
      <c r="AV470" s="60"/>
      <c r="AW470" s="60"/>
      <c r="AX470" s="60"/>
      <c r="AY470" s="60"/>
      <c r="AZ470" s="60"/>
      <c r="BA470" s="60"/>
      <c r="BB470" s="60"/>
      <c r="BC470" s="60"/>
      <c r="BD470" s="60"/>
      <c r="BE470" s="60"/>
      <c r="BF470" s="60"/>
      <c r="BG470" s="62"/>
      <c r="BH470" s="62"/>
      <c r="BI470" s="62"/>
      <c r="BJ470" s="62"/>
    </row>
    <row r="471" spans="2:62" ht="34.5" x14ac:dyDescent="0.45"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1"/>
      <c r="T471" s="61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  <c r="AQ471" s="60"/>
      <c r="AR471" s="60"/>
      <c r="AS471" s="60"/>
      <c r="AT471" s="60"/>
      <c r="AU471" s="60"/>
      <c r="AV471" s="60"/>
      <c r="AW471" s="60"/>
      <c r="AX471" s="60"/>
      <c r="AY471" s="60"/>
      <c r="AZ471" s="60"/>
      <c r="BA471" s="60"/>
      <c r="BB471" s="60"/>
      <c r="BC471" s="60"/>
      <c r="BD471" s="60"/>
      <c r="BE471" s="60"/>
      <c r="BF471" s="60"/>
      <c r="BG471" s="62"/>
      <c r="BH471" s="62"/>
      <c r="BI471" s="62"/>
      <c r="BJ471" s="62"/>
    </row>
    <row r="472" spans="2:62" ht="34.5" x14ac:dyDescent="0.45"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1"/>
      <c r="T472" s="61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  <c r="AQ472" s="60"/>
      <c r="AR472" s="60"/>
      <c r="AS472" s="60"/>
      <c r="AT472" s="60"/>
      <c r="AU472" s="60"/>
      <c r="AV472" s="60"/>
      <c r="AW472" s="60"/>
      <c r="AX472" s="60"/>
      <c r="AY472" s="60"/>
      <c r="AZ472" s="60"/>
      <c r="BA472" s="60"/>
      <c r="BB472" s="60"/>
      <c r="BC472" s="60"/>
      <c r="BD472" s="60"/>
      <c r="BE472" s="60"/>
      <c r="BF472" s="60"/>
      <c r="BG472" s="62"/>
      <c r="BH472" s="62"/>
      <c r="BI472" s="62"/>
      <c r="BJ472" s="62"/>
    </row>
    <row r="473" spans="2:62" ht="34.5" x14ac:dyDescent="0.45"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1"/>
      <c r="T473" s="61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  <c r="AQ473" s="60"/>
      <c r="AR473" s="60"/>
      <c r="AS473" s="60"/>
      <c r="AT473" s="60"/>
      <c r="AU473" s="60"/>
      <c r="AV473" s="60"/>
      <c r="AW473" s="60"/>
      <c r="AX473" s="60"/>
      <c r="AY473" s="60"/>
      <c r="AZ473" s="60"/>
      <c r="BA473" s="60"/>
      <c r="BB473" s="60"/>
      <c r="BC473" s="60"/>
      <c r="BD473" s="60"/>
      <c r="BE473" s="60"/>
      <c r="BF473" s="60"/>
      <c r="BG473" s="62"/>
      <c r="BH473" s="62"/>
      <c r="BI473" s="62"/>
      <c r="BJ473" s="62"/>
    </row>
    <row r="474" spans="2:62" ht="34.5" x14ac:dyDescent="0.45"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1"/>
      <c r="T474" s="61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  <c r="AQ474" s="60"/>
      <c r="AR474" s="60"/>
      <c r="AS474" s="60"/>
      <c r="AT474" s="60"/>
      <c r="AU474" s="60"/>
      <c r="AV474" s="60"/>
      <c r="AW474" s="60"/>
      <c r="AX474" s="60"/>
      <c r="AY474" s="60"/>
      <c r="AZ474" s="60"/>
      <c r="BA474" s="60"/>
      <c r="BB474" s="60"/>
      <c r="BC474" s="60"/>
      <c r="BD474" s="60"/>
      <c r="BE474" s="60"/>
      <c r="BF474" s="60"/>
      <c r="BG474" s="62"/>
      <c r="BH474" s="62"/>
      <c r="BI474" s="62"/>
      <c r="BJ474" s="62"/>
    </row>
    <row r="475" spans="2:62" ht="34.5" x14ac:dyDescent="0.45"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1"/>
      <c r="T475" s="61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  <c r="AQ475" s="60"/>
      <c r="AR475" s="60"/>
      <c r="AS475" s="60"/>
      <c r="AT475" s="60"/>
      <c r="AU475" s="60"/>
      <c r="AV475" s="60"/>
      <c r="AW475" s="60"/>
      <c r="AX475" s="60"/>
      <c r="AY475" s="60"/>
      <c r="AZ475" s="60"/>
      <c r="BA475" s="60"/>
      <c r="BB475" s="60"/>
      <c r="BC475" s="60"/>
      <c r="BD475" s="60"/>
      <c r="BE475" s="60"/>
      <c r="BF475" s="60"/>
      <c r="BG475" s="62"/>
      <c r="BH475" s="62"/>
      <c r="BI475" s="62"/>
      <c r="BJ475" s="62"/>
    </row>
    <row r="476" spans="2:62" ht="34.5" x14ac:dyDescent="0.45"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1"/>
      <c r="T476" s="61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  <c r="AQ476" s="60"/>
      <c r="AR476" s="60"/>
      <c r="AS476" s="60"/>
      <c r="AT476" s="60"/>
      <c r="AU476" s="60"/>
      <c r="AV476" s="60"/>
      <c r="AW476" s="60"/>
      <c r="AX476" s="60"/>
      <c r="AY476" s="60"/>
      <c r="AZ476" s="60"/>
      <c r="BA476" s="60"/>
      <c r="BB476" s="60"/>
      <c r="BC476" s="60"/>
      <c r="BD476" s="60"/>
      <c r="BE476" s="60"/>
      <c r="BF476" s="60"/>
      <c r="BG476" s="62"/>
      <c r="BH476" s="62"/>
      <c r="BI476" s="62"/>
      <c r="BJ476" s="62"/>
    </row>
    <row r="477" spans="2:62" ht="34.5" x14ac:dyDescent="0.45"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1"/>
      <c r="T477" s="61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  <c r="AQ477" s="60"/>
      <c r="AR477" s="60"/>
      <c r="AS477" s="60"/>
      <c r="AT477" s="60"/>
      <c r="AU477" s="60"/>
      <c r="AV477" s="60"/>
      <c r="AW477" s="60"/>
      <c r="AX477" s="60"/>
      <c r="AY477" s="60"/>
      <c r="AZ477" s="60"/>
      <c r="BA477" s="60"/>
      <c r="BB477" s="60"/>
      <c r="BC477" s="60"/>
      <c r="BD477" s="60"/>
      <c r="BE477" s="60"/>
      <c r="BF477" s="60"/>
      <c r="BG477" s="62"/>
      <c r="BH477" s="62"/>
      <c r="BI477" s="62"/>
      <c r="BJ477" s="62"/>
    </row>
    <row r="478" spans="2:62" ht="34.5" x14ac:dyDescent="0.45"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1"/>
      <c r="T478" s="61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  <c r="AQ478" s="60"/>
      <c r="AR478" s="60"/>
      <c r="AS478" s="60"/>
      <c r="AT478" s="60"/>
      <c r="AU478" s="60"/>
      <c r="AV478" s="60"/>
      <c r="AW478" s="60"/>
      <c r="AX478" s="60"/>
      <c r="AY478" s="60"/>
      <c r="AZ478" s="60"/>
      <c r="BA478" s="60"/>
      <c r="BB478" s="60"/>
      <c r="BC478" s="60"/>
      <c r="BD478" s="60"/>
      <c r="BE478" s="60"/>
      <c r="BF478" s="60"/>
      <c r="BG478" s="62"/>
      <c r="BH478" s="62"/>
      <c r="BI478" s="62"/>
      <c r="BJ478" s="62"/>
    </row>
    <row r="479" spans="2:62" ht="34.5" x14ac:dyDescent="0.45"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1"/>
      <c r="T479" s="61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  <c r="AU479" s="60"/>
      <c r="AV479" s="60"/>
      <c r="AW479" s="60"/>
      <c r="AX479" s="60"/>
      <c r="AY479" s="60"/>
      <c r="AZ479" s="60"/>
      <c r="BA479" s="60"/>
      <c r="BB479" s="60"/>
      <c r="BC479" s="60"/>
      <c r="BD479" s="60"/>
      <c r="BE479" s="60"/>
      <c r="BF479" s="60"/>
      <c r="BG479" s="62"/>
      <c r="BH479" s="62"/>
      <c r="BI479" s="62"/>
      <c r="BJ479" s="62"/>
    </row>
    <row r="480" spans="2:62" ht="34.5" x14ac:dyDescent="0.45"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1"/>
      <c r="T480" s="61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  <c r="AQ480" s="60"/>
      <c r="AR480" s="60"/>
      <c r="AS480" s="60"/>
      <c r="AT480" s="60"/>
      <c r="AU480" s="60"/>
      <c r="AV480" s="60"/>
      <c r="AW480" s="60"/>
      <c r="AX480" s="60"/>
      <c r="AY480" s="60"/>
      <c r="AZ480" s="60"/>
      <c r="BA480" s="60"/>
      <c r="BB480" s="60"/>
      <c r="BC480" s="60"/>
      <c r="BD480" s="60"/>
      <c r="BE480" s="60"/>
      <c r="BF480" s="60"/>
      <c r="BG480" s="62"/>
      <c r="BH480" s="62"/>
      <c r="BI480" s="62"/>
      <c r="BJ480" s="62"/>
    </row>
    <row r="481" spans="2:62" ht="34.5" x14ac:dyDescent="0.45"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1"/>
      <c r="T481" s="61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  <c r="AQ481" s="60"/>
      <c r="AR481" s="60"/>
      <c r="AS481" s="60"/>
      <c r="AT481" s="60"/>
      <c r="AU481" s="60"/>
      <c r="AV481" s="60"/>
      <c r="AW481" s="60"/>
      <c r="AX481" s="60"/>
      <c r="AY481" s="60"/>
      <c r="AZ481" s="60"/>
      <c r="BA481" s="60"/>
      <c r="BB481" s="60"/>
      <c r="BC481" s="60"/>
      <c r="BD481" s="60"/>
      <c r="BE481" s="60"/>
      <c r="BF481" s="60"/>
      <c r="BG481" s="62"/>
      <c r="BH481" s="62"/>
      <c r="BI481" s="62"/>
      <c r="BJ481" s="62"/>
    </row>
    <row r="482" spans="2:62" ht="34.5" x14ac:dyDescent="0.45"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1"/>
      <c r="T482" s="61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  <c r="AQ482" s="60"/>
      <c r="AR482" s="60"/>
      <c r="AS482" s="60"/>
      <c r="AT482" s="60"/>
      <c r="AU482" s="60"/>
      <c r="AV482" s="60"/>
      <c r="AW482" s="60"/>
      <c r="AX482" s="60"/>
      <c r="AY482" s="60"/>
      <c r="AZ482" s="60"/>
      <c r="BA482" s="60"/>
      <c r="BB482" s="60"/>
      <c r="BC482" s="60"/>
      <c r="BD482" s="60"/>
      <c r="BE482" s="60"/>
      <c r="BF482" s="60"/>
      <c r="BG482" s="62"/>
      <c r="BH482" s="62"/>
      <c r="BI482" s="62"/>
      <c r="BJ482" s="62"/>
    </row>
    <row r="483" spans="2:62" ht="34.5" x14ac:dyDescent="0.45"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1"/>
      <c r="T483" s="61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  <c r="AQ483" s="60"/>
      <c r="AR483" s="60"/>
      <c r="AS483" s="60"/>
      <c r="AT483" s="60"/>
      <c r="AU483" s="60"/>
      <c r="AV483" s="60"/>
      <c r="AW483" s="60"/>
      <c r="AX483" s="60"/>
      <c r="AY483" s="60"/>
      <c r="AZ483" s="60"/>
      <c r="BA483" s="60"/>
      <c r="BB483" s="60"/>
      <c r="BC483" s="60"/>
      <c r="BD483" s="60"/>
      <c r="BE483" s="60"/>
      <c r="BF483" s="60"/>
      <c r="BG483" s="62"/>
      <c r="BH483" s="62"/>
      <c r="BI483" s="62"/>
      <c r="BJ483" s="62"/>
    </row>
    <row r="484" spans="2:62" ht="34.5" x14ac:dyDescent="0.45"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1"/>
      <c r="T484" s="61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  <c r="AW484" s="60"/>
      <c r="AX484" s="60"/>
      <c r="AY484" s="60"/>
      <c r="AZ484" s="60"/>
      <c r="BA484" s="60"/>
      <c r="BB484" s="60"/>
      <c r="BC484" s="60"/>
      <c r="BD484" s="60"/>
      <c r="BE484" s="60"/>
      <c r="BF484" s="60"/>
      <c r="BG484" s="62"/>
      <c r="BH484" s="62"/>
      <c r="BI484" s="62"/>
      <c r="BJ484" s="62"/>
    </row>
    <row r="485" spans="2:62" ht="34.5" x14ac:dyDescent="0.45"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1"/>
      <c r="T485" s="61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  <c r="AQ485" s="60"/>
      <c r="AR485" s="60"/>
      <c r="AS485" s="60"/>
      <c r="AT485" s="60"/>
      <c r="AU485" s="60"/>
      <c r="AV485" s="60"/>
      <c r="AW485" s="60"/>
      <c r="AX485" s="60"/>
      <c r="AY485" s="60"/>
      <c r="AZ485" s="60"/>
      <c r="BA485" s="60"/>
      <c r="BB485" s="60"/>
      <c r="BC485" s="60"/>
      <c r="BD485" s="60"/>
      <c r="BE485" s="60"/>
      <c r="BF485" s="60"/>
      <c r="BG485" s="62"/>
      <c r="BH485" s="62"/>
      <c r="BI485" s="62"/>
      <c r="BJ485" s="62"/>
    </row>
    <row r="486" spans="2:62" ht="34.5" x14ac:dyDescent="0.45"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1"/>
      <c r="T486" s="61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  <c r="AQ486" s="60"/>
      <c r="AR486" s="60"/>
      <c r="AS486" s="60"/>
      <c r="AT486" s="60"/>
      <c r="AU486" s="60"/>
      <c r="AV486" s="60"/>
      <c r="AW486" s="60"/>
      <c r="AX486" s="60"/>
      <c r="AY486" s="60"/>
      <c r="AZ486" s="60"/>
      <c r="BA486" s="60"/>
      <c r="BB486" s="60"/>
      <c r="BC486" s="60"/>
      <c r="BD486" s="60"/>
      <c r="BE486" s="60"/>
      <c r="BF486" s="60"/>
      <c r="BG486" s="62"/>
      <c r="BH486" s="62"/>
      <c r="BI486" s="62"/>
      <c r="BJ486" s="62"/>
    </row>
    <row r="487" spans="2:62" ht="34.5" x14ac:dyDescent="0.45"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1"/>
      <c r="T487" s="61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  <c r="AQ487" s="60"/>
      <c r="AR487" s="60"/>
      <c r="AS487" s="60"/>
      <c r="AT487" s="60"/>
      <c r="AU487" s="60"/>
      <c r="AV487" s="60"/>
      <c r="AW487" s="60"/>
      <c r="AX487" s="60"/>
      <c r="AY487" s="60"/>
      <c r="AZ487" s="60"/>
      <c r="BA487" s="60"/>
      <c r="BB487" s="60"/>
      <c r="BC487" s="60"/>
      <c r="BD487" s="60"/>
      <c r="BE487" s="60"/>
      <c r="BF487" s="60"/>
      <c r="BG487" s="62"/>
      <c r="BH487" s="62"/>
      <c r="BI487" s="62"/>
      <c r="BJ487" s="62"/>
    </row>
    <row r="488" spans="2:62" ht="34.5" x14ac:dyDescent="0.45"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1"/>
      <c r="T488" s="61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  <c r="AQ488" s="60"/>
      <c r="AR488" s="60"/>
      <c r="AS488" s="60"/>
      <c r="AT488" s="60"/>
      <c r="AU488" s="60"/>
      <c r="AV488" s="60"/>
      <c r="AW488" s="60"/>
      <c r="AX488" s="60"/>
      <c r="AY488" s="60"/>
      <c r="AZ488" s="60"/>
      <c r="BA488" s="60"/>
      <c r="BB488" s="60"/>
      <c r="BC488" s="60"/>
      <c r="BD488" s="60"/>
      <c r="BE488" s="60"/>
      <c r="BF488" s="60"/>
      <c r="BG488" s="62"/>
      <c r="BH488" s="62"/>
      <c r="BI488" s="62"/>
      <c r="BJ488" s="62"/>
    </row>
    <row r="489" spans="2:62" ht="34.5" x14ac:dyDescent="0.45"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1"/>
      <c r="T489" s="61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  <c r="AQ489" s="60"/>
      <c r="AR489" s="60"/>
      <c r="AS489" s="60"/>
      <c r="AT489" s="60"/>
      <c r="AU489" s="60"/>
      <c r="AV489" s="60"/>
      <c r="AW489" s="60"/>
      <c r="AX489" s="60"/>
      <c r="AY489" s="60"/>
      <c r="AZ489" s="60"/>
      <c r="BA489" s="60"/>
      <c r="BB489" s="60"/>
      <c r="BC489" s="60"/>
      <c r="BD489" s="60"/>
      <c r="BE489" s="60"/>
      <c r="BF489" s="60"/>
      <c r="BG489" s="62"/>
      <c r="BH489" s="62"/>
      <c r="BI489" s="62"/>
      <c r="BJ489" s="62"/>
    </row>
    <row r="490" spans="2:62" ht="34.5" x14ac:dyDescent="0.45"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1"/>
      <c r="T490" s="61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  <c r="AQ490" s="60"/>
      <c r="AR490" s="60"/>
      <c r="AS490" s="60"/>
      <c r="AT490" s="60"/>
      <c r="AU490" s="60"/>
      <c r="AV490" s="60"/>
      <c r="AW490" s="60"/>
      <c r="AX490" s="60"/>
      <c r="AY490" s="60"/>
      <c r="AZ490" s="60"/>
      <c r="BA490" s="60"/>
      <c r="BB490" s="60"/>
      <c r="BC490" s="60"/>
      <c r="BD490" s="60"/>
      <c r="BE490" s="60"/>
      <c r="BF490" s="60"/>
      <c r="BG490" s="62"/>
      <c r="BH490" s="62"/>
      <c r="BI490" s="62"/>
      <c r="BJ490" s="62"/>
    </row>
    <row r="491" spans="2:62" ht="34.5" x14ac:dyDescent="0.45"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1"/>
      <c r="T491" s="61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  <c r="AQ491" s="60"/>
      <c r="AR491" s="60"/>
      <c r="AS491" s="60"/>
      <c r="AT491" s="60"/>
      <c r="AU491" s="60"/>
      <c r="AV491" s="60"/>
      <c r="AW491" s="60"/>
      <c r="AX491" s="60"/>
      <c r="AY491" s="60"/>
      <c r="AZ491" s="60"/>
      <c r="BA491" s="60"/>
      <c r="BB491" s="60"/>
      <c r="BC491" s="60"/>
      <c r="BD491" s="60"/>
      <c r="BE491" s="60"/>
      <c r="BF491" s="60"/>
      <c r="BG491" s="62"/>
      <c r="BH491" s="62"/>
      <c r="BI491" s="62"/>
      <c r="BJ491" s="62"/>
    </row>
    <row r="492" spans="2:62" ht="34.5" x14ac:dyDescent="0.45"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1"/>
      <c r="T492" s="61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  <c r="AU492" s="60"/>
      <c r="AV492" s="60"/>
      <c r="AW492" s="60"/>
      <c r="AX492" s="60"/>
      <c r="AY492" s="60"/>
      <c r="AZ492" s="60"/>
      <c r="BA492" s="60"/>
      <c r="BB492" s="60"/>
      <c r="BC492" s="60"/>
      <c r="BD492" s="60"/>
      <c r="BE492" s="60"/>
      <c r="BF492" s="60"/>
      <c r="BG492" s="62"/>
      <c r="BH492" s="62"/>
      <c r="BI492" s="62"/>
      <c r="BJ492" s="62"/>
    </row>
    <row r="493" spans="2:62" ht="34.5" x14ac:dyDescent="0.45"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1"/>
      <c r="T493" s="61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  <c r="AQ493" s="60"/>
      <c r="AR493" s="60"/>
      <c r="AS493" s="60"/>
      <c r="AT493" s="60"/>
      <c r="AU493" s="60"/>
      <c r="AV493" s="60"/>
      <c r="AW493" s="60"/>
      <c r="AX493" s="60"/>
      <c r="AY493" s="60"/>
      <c r="AZ493" s="60"/>
      <c r="BA493" s="60"/>
      <c r="BB493" s="60"/>
      <c r="BC493" s="60"/>
      <c r="BD493" s="60"/>
      <c r="BE493" s="60"/>
      <c r="BF493" s="60"/>
      <c r="BG493" s="62"/>
      <c r="BH493" s="62"/>
      <c r="BI493" s="62"/>
      <c r="BJ493" s="62"/>
    </row>
    <row r="494" spans="2:62" ht="34.5" x14ac:dyDescent="0.45"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1"/>
      <c r="T494" s="61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  <c r="AQ494" s="60"/>
      <c r="AR494" s="60"/>
      <c r="AS494" s="60"/>
      <c r="AT494" s="60"/>
      <c r="AU494" s="60"/>
      <c r="AV494" s="60"/>
      <c r="AW494" s="60"/>
      <c r="AX494" s="60"/>
      <c r="AY494" s="60"/>
      <c r="AZ494" s="60"/>
      <c r="BA494" s="60"/>
      <c r="BB494" s="60"/>
      <c r="BC494" s="60"/>
      <c r="BD494" s="60"/>
      <c r="BE494" s="60"/>
      <c r="BF494" s="60"/>
      <c r="BG494" s="62"/>
      <c r="BH494" s="62"/>
      <c r="BI494" s="62"/>
      <c r="BJ494" s="62"/>
    </row>
    <row r="495" spans="2:62" ht="34.5" x14ac:dyDescent="0.45"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1"/>
      <c r="T495" s="61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  <c r="AW495" s="60"/>
      <c r="AX495" s="60"/>
      <c r="AY495" s="60"/>
      <c r="AZ495" s="60"/>
      <c r="BA495" s="60"/>
      <c r="BB495" s="60"/>
      <c r="BC495" s="60"/>
      <c r="BD495" s="60"/>
      <c r="BE495" s="60"/>
      <c r="BF495" s="60"/>
      <c r="BG495" s="62"/>
      <c r="BH495" s="62"/>
      <c r="BI495" s="62"/>
      <c r="BJ495" s="62"/>
    </row>
    <row r="496" spans="2:62" ht="34.5" x14ac:dyDescent="0.45"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1"/>
      <c r="T496" s="61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  <c r="AQ496" s="60"/>
      <c r="AR496" s="60"/>
      <c r="AS496" s="60"/>
      <c r="AT496" s="60"/>
      <c r="AU496" s="60"/>
      <c r="AV496" s="60"/>
      <c r="AW496" s="60"/>
      <c r="AX496" s="60"/>
      <c r="AY496" s="60"/>
      <c r="AZ496" s="60"/>
      <c r="BA496" s="60"/>
      <c r="BB496" s="60"/>
      <c r="BC496" s="60"/>
      <c r="BD496" s="60"/>
      <c r="BE496" s="60"/>
      <c r="BF496" s="60"/>
      <c r="BG496" s="62"/>
      <c r="BH496" s="62"/>
      <c r="BI496" s="62"/>
      <c r="BJ496" s="62"/>
    </row>
    <row r="497" spans="2:62" ht="34.5" x14ac:dyDescent="0.45"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1"/>
      <c r="T497" s="61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  <c r="AQ497" s="60"/>
      <c r="AR497" s="60"/>
      <c r="AS497" s="60"/>
      <c r="AT497" s="60"/>
      <c r="AU497" s="60"/>
      <c r="AV497" s="60"/>
      <c r="AW497" s="60"/>
      <c r="AX497" s="60"/>
      <c r="AY497" s="60"/>
      <c r="AZ497" s="60"/>
      <c r="BA497" s="60"/>
      <c r="BB497" s="60"/>
      <c r="BC497" s="60"/>
      <c r="BD497" s="60"/>
      <c r="BE497" s="60"/>
      <c r="BF497" s="60"/>
      <c r="BG497" s="62"/>
      <c r="BH497" s="62"/>
      <c r="BI497" s="62"/>
      <c r="BJ497" s="62"/>
    </row>
    <row r="498" spans="2:62" ht="34.5" x14ac:dyDescent="0.45"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1"/>
      <c r="T498" s="61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  <c r="AQ498" s="60"/>
      <c r="AR498" s="60"/>
      <c r="AS498" s="60"/>
      <c r="AT498" s="60"/>
      <c r="AU498" s="60"/>
      <c r="AV498" s="60"/>
      <c r="AW498" s="60"/>
      <c r="AX498" s="60"/>
      <c r="AY498" s="60"/>
      <c r="AZ498" s="60"/>
      <c r="BA498" s="60"/>
      <c r="BB498" s="60"/>
      <c r="BC498" s="60"/>
      <c r="BD498" s="60"/>
      <c r="BE498" s="60"/>
      <c r="BF498" s="60"/>
      <c r="BG498" s="62"/>
      <c r="BH498" s="62"/>
      <c r="BI498" s="62"/>
      <c r="BJ498" s="62"/>
    </row>
    <row r="499" spans="2:62" ht="34.5" x14ac:dyDescent="0.45"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1"/>
      <c r="T499" s="61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  <c r="AQ499" s="60"/>
      <c r="AR499" s="60"/>
      <c r="AS499" s="60"/>
      <c r="AT499" s="60"/>
      <c r="AU499" s="60"/>
      <c r="AV499" s="60"/>
      <c r="AW499" s="60"/>
      <c r="AX499" s="60"/>
      <c r="AY499" s="60"/>
      <c r="AZ499" s="60"/>
      <c r="BA499" s="60"/>
      <c r="BB499" s="60"/>
      <c r="BC499" s="60"/>
      <c r="BD499" s="60"/>
      <c r="BE499" s="60"/>
      <c r="BF499" s="60"/>
      <c r="BG499" s="62"/>
      <c r="BH499" s="62"/>
      <c r="BI499" s="62"/>
      <c r="BJ499" s="62"/>
    </row>
    <row r="500" spans="2:62" ht="34.5" x14ac:dyDescent="0.45"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1"/>
      <c r="T500" s="61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  <c r="AQ500" s="60"/>
      <c r="AR500" s="60"/>
      <c r="AS500" s="60"/>
      <c r="AT500" s="60"/>
      <c r="AU500" s="60"/>
      <c r="AV500" s="60"/>
      <c r="AW500" s="60"/>
      <c r="AX500" s="60"/>
      <c r="AY500" s="60"/>
      <c r="AZ500" s="60"/>
      <c r="BA500" s="60"/>
      <c r="BB500" s="60"/>
      <c r="BC500" s="60"/>
      <c r="BD500" s="60"/>
      <c r="BE500" s="60"/>
      <c r="BF500" s="60"/>
      <c r="BG500" s="62"/>
      <c r="BH500" s="62"/>
      <c r="BI500" s="62"/>
      <c r="BJ500" s="62"/>
    </row>
    <row r="501" spans="2:62" ht="34.5" x14ac:dyDescent="0.45"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1"/>
      <c r="T501" s="61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  <c r="AQ501" s="60"/>
      <c r="AR501" s="60"/>
      <c r="AS501" s="60"/>
      <c r="AT501" s="60"/>
      <c r="AU501" s="60"/>
      <c r="AV501" s="60"/>
      <c r="AW501" s="60"/>
      <c r="AX501" s="60"/>
      <c r="AY501" s="60"/>
      <c r="AZ501" s="60"/>
      <c r="BA501" s="60"/>
      <c r="BB501" s="60"/>
      <c r="BC501" s="60"/>
      <c r="BD501" s="60"/>
      <c r="BE501" s="60"/>
      <c r="BF501" s="60"/>
      <c r="BG501" s="62"/>
      <c r="BH501" s="62"/>
      <c r="BI501" s="62"/>
      <c r="BJ501" s="62"/>
    </row>
    <row r="502" spans="2:62" ht="34.5" x14ac:dyDescent="0.45"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1"/>
      <c r="T502" s="61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  <c r="AQ502" s="60"/>
      <c r="AR502" s="60"/>
      <c r="AS502" s="60"/>
      <c r="AT502" s="60"/>
      <c r="AU502" s="60"/>
      <c r="AV502" s="60"/>
      <c r="AW502" s="60"/>
      <c r="AX502" s="60"/>
      <c r="AY502" s="60"/>
      <c r="AZ502" s="60"/>
      <c r="BA502" s="60"/>
      <c r="BB502" s="60"/>
      <c r="BC502" s="60"/>
      <c r="BD502" s="60"/>
      <c r="BE502" s="60"/>
      <c r="BF502" s="60"/>
      <c r="BG502" s="62"/>
      <c r="BH502" s="62"/>
      <c r="BI502" s="62"/>
      <c r="BJ502" s="62"/>
    </row>
    <row r="503" spans="2:62" ht="34.5" x14ac:dyDescent="0.45"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1"/>
      <c r="T503" s="61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  <c r="AQ503" s="60"/>
      <c r="AR503" s="60"/>
      <c r="AS503" s="60"/>
      <c r="AT503" s="60"/>
      <c r="AU503" s="60"/>
      <c r="AV503" s="60"/>
      <c r="AW503" s="60"/>
      <c r="AX503" s="60"/>
      <c r="AY503" s="60"/>
      <c r="AZ503" s="60"/>
      <c r="BA503" s="60"/>
      <c r="BB503" s="60"/>
      <c r="BC503" s="60"/>
      <c r="BD503" s="60"/>
      <c r="BE503" s="60"/>
      <c r="BF503" s="60"/>
      <c r="BG503" s="62"/>
      <c r="BH503" s="62"/>
      <c r="BI503" s="62"/>
      <c r="BJ503" s="62"/>
    </row>
    <row r="504" spans="2:62" ht="34.5" x14ac:dyDescent="0.45"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1"/>
      <c r="T504" s="61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  <c r="AQ504" s="60"/>
      <c r="AR504" s="60"/>
      <c r="AS504" s="60"/>
      <c r="AT504" s="60"/>
      <c r="AU504" s="60"/>
      <c r="AV504" s="60"/>
      <c r="AW504" s="60"/>
      <c r="AX504" s="60"/>
      <c r="AY504" s="60"/>
      <c r="AZ504" s="60"/>
      <c r="BA504" s="60"/>
      <c r="BB504" s="60"/>
      <c r="BC504" s="60"/>
      <c r="BD504" s="60"/>
      <c r="BE504" s="60"/>
      <c r="BF504" s="60"/>
      <c r="BG504" s="62"/>
      <c r="BH504" s="62"/>
      <c r="BI504" s="62"/>
      <c r="BJ504" s="62"/>
    </row>
    <row r="505" spans="2:62" ht="34.5" x14ac:dyDescent="0.45"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1"/>
      <c r="T505" s="61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  <c r="AQ505" s="60"/>
      <c r="AR505" s="60"/>
      <c r="AS505" s="60"/>
      <c r="AT505" s="60"/>
      <c r="AU505" s="60"/>
      <c r="AV505" s="60"/>
      <c r="AW505" s="60"/>
      <c r="AX505" s="60"/>
      <c r="AY505" s="60"/>
      <c r="AZ505" s="60"/>
      <c r="BA505" s="60"/>
      <c r="BB505" s="60"/>
      <c r="BC505" s="60"/>
      <c r="BD505" s="60"/>
      <c r="BE505" s="60"/>
      <c r="BF505" s="60"/>
      <c r="BG505" s="62"/>
      <c r="BH505" s="62"/>
      <c r="BI505" s="62"/>
      <c r="BJ505" s="62"/>
    </row>
    <row r="506" spans="2:62" ht="34.5" x14ac:dyDescent="0.45"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1"/>
      <c r="T506" s="61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  <c r="AQ506" s="60"/>
      <c r="AR506" s="60"/>
      <c r="AS506" s="60"/>
      <c r="AT506" s="60"/>
      <c r="AU506" s="60"/>
      <c r="AV506" s="60"/>
      <c r="AW506" s="60"/>
      <c r="AX506" s="60"/>
      <c r="AY506" s="60"/>
      <c r="AZ506" s="60"/>
      <c r="BA506" s="60"/>
      <c r="BB506" s="60"/>
      <c r="BC506" s="60"/>
      <c r="BD506" s="60"/>
      <c r="BE506" s="60"/>
      <c r="BF506" s="60"/>
      <c r="BG506" s="62"/>
      <c r="BH506" s="62"/>
      <c r="BI506" s="62"/>
      <c r="BJ506" s="62"/>
    </row>
    <row r="507" spans="2:62" ht="34.5" x14ac:dyDescent="0.45"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1"/>
      <c r="T507" s="61"/>
      <c r="U507" s="60"/>
      <c r="V507" s="60"/>
      <c r="W507" s="60"/>
      <c r="X507" s="60"/>
      <c r="Y507" s="60"/>
      <c r="Z507" s="60"/>
      <c r="AA507" s="60"/>
      <c r="AB507" s="60"/>
      <c r="AC507" s="60"/>
      <c r="AD507" s="60"/>
      <c r="AE507" s="60"/>
      <c r="AF507" s="60"/>
      <c r="AG507" s="60"/>
      <c r="AH507" s="60"/>
      <c r="AI507" s="60"/>
      <c r="AJ507" s="60"/>
      <c r="AK507" s="60"/>
      <c r="AL507" s="60"/>
      <c r="AM507" s="60"/>
      <c r="AN507" s="60"/>
      <c r="AO507" s="60"/>
      <c r="AP507" s="60"/>
      <c r="AQ507" s="60"/>
      <c r="AR507" s="60"/>
      <c r="AS507" s="60"/>
      <c r="AT507" s="60"/>
      <c r="AU507" s="60"/>
      <c r="AV507" s="60"/>
      <c r="AW507" s="60"/>
      <c r="AX507" s="60"/>
      <c r="AY507" s="60"/>
      <c r="AZ507" s="60"/>
      <c r="BA507" s="60"/>
      <c r="BB507" s="60"/>
      <c r="BC507" s="60"/>
      <c r="BD507" s="60"/>
      <c r="BE507" s="60"/>
      <c r="BF507" s="60"/>
      <c r="BG507" s="62"/>
      <c r="BH507" s="62"/>
      <c r="BI507" s="62"/>
      <c r="BJ507" s="62"/>
    </row>
    <row r="508" spans="2:62" ht="34.5" x14ac:dyDescent="0.45"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1"/>
      <c r="T508" s="61"/>
      <c r="U508" s="60"/>
      <c r="V508" s="60"/>
      <c r="W508" s="60"/>
      <c r="X508" s="60"/>
      <c r="Y508" s="60"/>
      <c r="Z508" s="60"/>
      <c r="AA508" s="60"/>
      <c r="AB508" s="60"/>
      <c r="AC508" s="60"/>
      <c r="AD508" s="60"/>
      <c r="AE508" s="60"/>
      <c r="AF508" s="60"/>
      <c r="AG508" s="60"/>
      <c r="AH508" s="60"/>
      <c r="AI508" s="60"/>
      <c r="AJ508" s="60"/>
      <c r="AK508" s="60"/>
      <c r="AL508" s="60"/>
      <c r="AM508" s="60"/>
      <c r="AN508" s="60"/>
      <c r="AO508" s="60"/>
      <c r="AP508" s="60"/>
      <c r="AQ508" s="60"/>
      <c r="AR508" s="60"/>
      <c r="AS508" s="60"/>
      <c r="AT508" s="60"/>
      <c r="AU508" s="60"/>
      <c r="AV508" s="60"/>
      <c r="AW508" s="60"/>
      <c r="AX508" s="60"/>
      <c r="AY508" s="60"/>
      <c r="AZ508" s="60"/>
      <c r="BA508" s="60"/>
      <c r="BB508" s="60"/>
      <c r="BC508" s="60"/>
      <c r="BD508" s="60"/>
      <c r="BE508" s="60"/>
      <c r="BF508" s="60"/>
      <c r="BG508" s="62"/>
      <c r="BH508" s="62"/>
      <c r="BI508" s="62"/>
      <c r="BJ508" s="62"/>
    </row>
    <row r="509" spans="2:62" ht="34.5" x14ac:dyDescent="0.45"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1"/>
      <c r="T509" s="61"/>
      <c r="U509" s="60"/>
      <c r="V509" s="60"/>
      <c r="W509" s="60"/>
      <c r="X509" s="60"/>
      <c r="Y509" s="60"/>
      <c r="Z509" s="60"/>
      <c r="AA509" s="60"/>
      <c r="AB509" s="60"/>
      <c r="AC509" s="60"/>
      <c r="AD509" s="60"/>
      <c r="AE509" s="60"/>
      <c r="AF509" s="60"/>
      <c r="AG509" s="60"/>
      <c r="AH509" s="60"/>
      <c r="AI509" s="60"/>
      <c r="AJ509" s="60"/>
      <c r="AK509" s="60"/>
      <c r="AL509" s="60"/>
      <c r="AM509" s="60"/>
      <c r="AN509" s="60"/>
      <c r="AO509" s="60"/>
      <c r="AP509" s="60"/>
      <c r="AQ509" s="60"/>
      <c r="AR509" s="60"/>
      <c r="AS509" s="60"/>
      <c r="AT509" s="60"/>
      <c r="AU509" s="60"/>
      <c r="AV509" s="60"/>
      <c r="AW509" s="60"/>
      <c r="AX509" s="60"/>
      <c r="AY509" s="60"/>
      <c r="AZ509" s="60"/>
      <c r="BA509" s="60"/>
      <c r="BB509" s="60"/>
      <c r="BC509" s="60"/>
      <c r="BD509" s="60"/>
      <c r="BE509" s="60"/>
      <c r="BF509" s="60"/>
      <c r="BG509" s="62"/>
      <c r="BH509" s="62"/>
      <c r="BI509" s="62"/>
      <c r="BJ509" s="62"/>
    </row>
    <row r="510" spans="2:62" ht="34.5" x14ac:dyDescent="0.45"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1"/>
      <c r="T510" s="61"/>
      <c r="U510" s="60"/>
      <c r="V510" s="60"/>
      <c r="W510" s="60"/>
      <c r="X510" s="60"/>
      <c r="Y510" s="60"/>
      <c r="Z510" s="60"/>
      <c r="AA510" s="60"/>
      <c r="AB510" s="60"/>
      <c r="AC510" s="60"/>
      <c r="AD510" s="60"/>
      <c r="AE510" s="60"/>
      <c r="AF510" s="60"/>
      <c r="AG510" s="60"/>
      <c r="AH510" s="60"/>
      <c r="AI510" s="60"/>
      <c r="AJ510" s="60"/>
      <c r="AK510" s="60"/>
      <c r="AL510" s="60"/>
      <c r="AM510" s="60"/>
      <c r="AN510" s="60"/>
      <c r="AO510" s="60"/>
      <c r="AP510" s="60"/>
      <c r="AQ510" s="60"/>
      <c r="AR510" s="60"/>
      <c r="AS510" s="60"/>
      <c r="AT510" s="60"/>
      <c r="AU510" s="60"/>
      <c r="AV510" s="60"/>
      <c r="AW510" s="60"/>
      <c r="AX510" s="60"/>
      <c r="AY510" s="60"/>
      <c r="AZ510" s="60"/>
      <c r="BA510" s="60"/>
      <c r="BB510" s="60"/>
      <c r="BC510" s="60"/>
      <c r="BD510" s="60"/>
      <c r="BE510" s="60"/>
      <c r="BF510" s="60"/>
      <c r="BG510" s="62"/>
      <c r="BH510" s="62"/>
      <c r="BI510" s="62"/>
      <c r="BJ510" s="62"/>
    </row>
    <row r="511" spans="2:62" ht="34.5" x14ac:dyDescent="0.45"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1"/>
      <c r="T511" s="61"/>
      <c r="U511" s="60"/>
      <c r="V511" s="60"/>
      <c r="W511" s="60"/>
      <c r="X511" s="60"/>
      <c r="Y511" s="60"/>
      <c r="Z511" s="60"/>
      <c r="AA511" s="60"/>
      <c r="AB511" s="60"/>
      <c r="AC511" s="60"/>
      <c r="AD511" s="60"/>
      <c r="AE511" s="60"/>
      <c r="AF511" s="60"/>
      <c r="AG511" s="60"/>
      <c r="AH511" s="60"/>
      <c r="AI511" s="60"/>
      <c r="AJ511" s="60"/>
      <c r="AK511" s="60"/>
      <c r="AL511" s="60"/>
      <c r="AM511" s="60"/>
      <c r="AN511" s="60"/>
      <c r="AO511" s="60"/>
      <c r="AP511" s="60"/>
      <c r="AQ511" s="60"/>
      <c r="AR511" s="60"/>
      <c r="AS511" s="60"/>
      <c r="AT511" s="60"/>
      <c r="AU511" s="60"/>
      <c r="AV511" s="60"/>
      <c r="AW511" s="60"/>
      <c r="AX511" s="60"/>
      <c r="AY511" s="60"/>
      <c r="AZ511" s="60"/>
      <c r="BA511" s="60"/>
      <c r="BB511" s="60"/>
      <c r="BC511" s="60"/>
      <c r="BD511" s="60"/>
      <c r="BE511" s="60"/>
      <c r="BF511" s="60"/>
      <c r="BG511" s="62"/>
      <c r="BH511" s="62"/>
      <c r="BI511" s="62"/>
      <c r="BJ511" s="62"/>
    </row>
    <row r="512" spans="2:62" ht="34.5" x14ac:dyDescent="0.45"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1"/>
      <c r="T512" s="61"/>
      <c r="U512" s="60"/>
      <c r="V512" s="60"/>
      <c r="W512" s="60"/>
      <c r="X512" s="60"/>
      <c r="Y512" s="60"/>
      <c r="Z512" s="60"/>
      <c r="AA512" s="60"/>
      <c r="AB512" s="60"/>
      <c r="AC512" s="60"/>
      <c r="AD512" s="60"/>
      <c r="AE512" s="60"/>
      <c r="AF512" s="60"/>
      <c r="AG512" s="60"/>
      <c r="AH512" s="60"/>
      <c r="AI512" s="60"/>
      <c r="AJ512" s="60"/>
      <c r="AK512" s="60"/>
      <c r="AL512" s="60"/>
      <c r="AM512" s="60"/>
      <c r="AN512" s="60"/>
      <c r="AO512" s="60"/>
      <c r="AP512" s="60"/>
      <c r="AQ512" s="60"/>
      <c r="AR512" s="60"/>
      <c r="AS512" s="60"/>
      <c r="AT512" s="60"/>
      <c r="AU512" s="60"/>
      <c r="AV512" s="60"/>
      <c r="AW512" s="60"/>
      <c r="AX512" s="60"/>
      <c r="AY512" s="60"/>
      <c r="AZ512" s="60"/>
      <c r="BA512" s="60"/>
      <c r="BB512" s="60"/>
      <c r="BC512" s="60"/>
      <c r="BD512" s="60"/>
      <c r="BE512" s="60"/>
      <c r="BF512" s="60"/>
      <c r="BG512" s="62"/>
      <c r="BH512" s="62"/>
      <c r="BI512" s="62"/>
      <c r="BJ512" s="62"/>
    </row>
    <row r="513" spans="2:62" ht="34.5" x14ac:dyDescent="0.45"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1"/>
      <c r="T513" s="61"/>
      <c r="U513" s="60"/>
      <c r="V513" s="60"/>
      <c r="W513" s="60"/>
      <c r="X513" s="60"/>
      <c r="Y513" s="60"/>
      <c r="Z513" s="60"/>
      <c r="AA513" s="60"/>
      <c r="AB513" s="60"/>
      <c r="AC513" s="60"/>
      <c r="AD513" s="60"/>
      <c r="AE513" s="60"/>
      <c r="AF513" s="60"/>
      <c r="AG513" s="60"/>
      <c r="AH513" s="60"/>
      <c r="AI513" s="60"/>
      <c r="AJ513" s="60"/>
      <c r="AK513" s="60"/>
      <c r="AL513" s="60"/>
      <c r="AM513" s="60"/>
      <c r="AN513" s="60"/>
      <c r="AO513" s="60"/>
      <c r="AP513" s="60"/>
      <c r="AQ513" s="60"/>
      <c r="AR513" s="60"/>
      <c r="AS513" s="60"/>
      <c r="AT513" s="60"/>
      <c r="AU513" s="60"/>
      <c r="AV513" s="60"/>
      <c r="AW513" s="60"/>
      <c r="AX513" s="60"/>
      <c r="AY513" s="60"/>
      <c r="AZ513" s="60"/>
      <c r="BA513" s="60"/>
      <c r="BB513" s="60"/>
      <c r="BC513" s="60"/>
      <c r="BD513" s="60"/>
      <c r="BE513" s="60"/>
      <c r="BF513" s="60"/>
      <c r="BG513" s="62"/>
      <c r="BH513" s="62"/>
      <c r="BI513" s="62"/>
      <c r="BJ513" s="62"/>
    </row>
    <row r="514" spans="2:62" ht="34.5" x14ac:dyDescent="0.45"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1"/>
      <c r="T514" s="61"/>
      <c r="U514" s="60"/>
      <c r="V514" s="60"/>
      <c r="W514" s="60"/>
      <c r="X514" s="60"/>
      <c r="Y514" s="60"/>
      <c r="Z514" s="60"/>
      <c r="AA514" s="60"/>
      <c r="AB514" s="60"/>
      <c r="AC514" s="60"/>
      <c r="AD514" s="60"/>
      <c r="AE514" s="60"/>
      <c r="AF514" s="60"/>
      <c r="AG514" s="60"/>
      <c r="AH514" s="60"/>
      <c r="AI514" s="60"/>
      <c r="AJ514" s="60"/>
      <c r="AK514" s="60"/>
      <c r="AL514" s="60"/>
      <c r="AM514" s="60"/>
      <c r="AN514" s="60"/>
      <c r="AO514" s="60"/>
      <c r="AP514" s="60"/>
      <c r="AQ514" s="60"/>
      <c r="AR514" s="60"/>
      <c r="AS514" s="60"/>
      <c r="AT514" s="60"/>
      <c r="AU514" s="60"/>
      <c r="AV514" s="60"/>
      <c r="AW514" s="60"/>
      <c r="AX514" s="60"/>
      <c r="AY514" s="60"/>
      <c r="AZ514" s="60"/>
      <c r="BA514" s="60"/>
      <c r="BB514" s="60"/>
      <c r="BC514" s="60"/>
      <c r="BD514" s="60"/>
      <c r="BE514" s="60"/>
      <c r="BF514" s="60"/>
      <c r="BG514" s="62"/>
      <c r="BH514" s="62"/>
      <c r="BI514" s="62"/>
      <c r="BJ514" s="62"/>
    </row>
    <row r="515" spans="2:62" ht="34.5" x14ac:dyDescent="0.45"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1"/>
      <c r="T515" s="61"/>
      <c r="U515" s="60"/>
      <c r="V515" s="60"/>
      <c r="W515" s="60"/>
      <c r="X515" s="60"/>
      <c r="Y515" s="60"/>
      <c r="Z515" s="60"/>
      <c r="AA515" s="60"/>
      <c r="AB515" s="60"/>
      <c r="AC515" s="60"/>
      <c r="AD515" s="60"/>
      <c r="AE515" s="60"/>
      <c r="AF515" s="60"/>
      <c r="AG515" s="60"/>
      <c r="AH515" s="60"/>
      <c r="AI515" s="60"/>
      <c r="AJ515" s="60"/>
      <c r="AK515" s="60"/>
      <c r="AL515" s="60"/>
      <c r="AM515" s="60"/>
      <c r="AN515" s="60"/>
      <c r="AO515" s="60"/>
      <c r="AP515" s="60"/>
      <c r="AQ515" s="60"/>
      <c r="AR515" s="60"/>
      <c r="AS515" s="60"/>
      <c r="AT515" s="60"/>
      <c r="AU515" s="60"/>
      <c r="AV515" s="60"/>
      <c r="AW515" s="60"/>
      <c r="AX515" s="60"/>
      <c r="AY515" s="60"/>
      <c r="AZ515" s="60"/>
      <c r="BA515" s="60"/>
      <c r="BB515" s="60"/>
      <c r="BC515" s="60"/>
      <c r="BD515" s="60"/>
      <c r="BE515" s="60"/>
      <c r="BF515" s="60"/>
      <c r="BG515" s="62"/>
      <c r="BH515" s="62"/>
      <c r="BI515" s="62"/>
      <c r="BJ515" s="62"/>
    </row>
    <row r="516" spans="2:62" ht="34.5" x14ac:dyDescent="0.45"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1"/>
      <c r="T516" s="61"/>
      <c r="U516" s="60"/>
      <c r="V516" s="60"/>
      <c r="W516" s="60"/>
      <c r="X516" s="60"/>
      <c r="Y516" s="60"/>
      <c r="Z516" s="60"/>
      <c r="AA516" s="60"/>
      <c r="AB516" s="60"/>
      <c r="AC516" s="60"/>
      <c r="AD516" s="60"/>
      <c r="AE516" s="60"/>
      <c r="AF516" s="60"/>
      <c r="AG516" s="60"/>
      <c r="AH516" s="60"/>
      <c r="AI516" s="60"/>
      <c r="AJ516" s="60"/>
      <c r="AK516" s="60"/>
      <c r="AL516" s="60"/>
      <c r="AM516" s="60"/>
      <c r="AN516" s="60"/>
      <c r="AO516" s="60"/>
      <c r="AP516" s="60"/>
      <c r="AQ516" s="60"/>
      <c r="AR516" s="60"/>
      <c r="AS516" s="60"/>
      <c r="AT516" s="60"/>
      <c r="AU516" s="60"/>
      <c r="AV516" s="60"/>
      <c r="AW516" s="60"/>
      <c r="AX516" s="60"/>
      <c r="AY516" s="60"/>
      <c r="AZ516" s="60"/>
      <c r="BA516" s="60"/>
      <c r="BB516" s="60"/>
      <c r="BC516" s="60"/>
      <c r="BD516" s="60"/>
      <c r="BE516" s="60"/>
      <c r="BF516" s="60"/>
      <c r="BG516" s="62"/>
      <c r="BH516" s="62"/>
      <c r="BI516" s="62"/>
      <c r="BJ516" s="62"/>
    </row>
    <row r="517" spans="2:62" ht="34.5" x14ac:dyDescent="0.45"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1"/>
      <c r="T517" s="61"/>
      <c r="U517" s="60"/>
      <c r="V517" s="60"/>
      <c r="W517" s="60"/>
      <c r="X517" s="60"/>
      <c r="Y517" s="60"/>
      <c r="Z517" s="60"/>
      <c r="AA517" s="60"/>
      <c r="AB517" s="60"/>
      <c r="AC517" s="60"/>
      <c r="AD517" s="60"/>
      <c r="AE517" s="60"/>
      <c r="AF517" s="60"/>
      <c r="AG517" s="60"/>
      <c r="AH517" s="60"/>
      <c r="AI517" s="60"/>
      <c r="AJ517" s="60"/>
      <c r="AK517" s="60"/>
      <c r="AL517" s="60"/>
      <c r="AM517" s="60"/>
      <c r="AN517" s="60"/>
      <c r="AO517" s="60"/>
      <c r="AP517" s="60"/>
      <c r="AQ517" s="60"/>
      <c r="AR517" s="60"/>
      <c r="AS517" s="60"/>
      <c r="AT517" s="60"/>
      <c r="AU517" s="60"/>
      <c r="AV517" s="60"/>
      <c r="AW517" s="60"/>
      <c r="AX517" s="60"/>
      <c r="AY517" s="60"/>
      <c r="AZ517" s="60"/>
      <c r="BA517" s="60"/>
      <c r="BB517" s="60"/>
      <c r="BC517" s="60"/>
      <c r="BD517" s="60"/>
      <c r="BE517" s="60"/>
      <c r="BF517" s="60"/>
      <c r="BG517" s="62"/>
      <c r="BH517" s="62"/>
      <c r="BI517" s="62"/>
      <c r="BJ517" s="62"/>
    </row>
    <row r="518" spans="2:62" ht="34.5" x14ac:dyDescent="0.45"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1"/>
      <c r="T518" s="61"/>
      <c r="U518" s="60"/>
      <c r="V518" s="60"/>
      <c r="W518" s="60"/>
      <c r="X518" s="60"/>
      <c r="Y518" s="60"/>
      <c r="Z518" s="60"/>
      <c r="AA518" s="60"/>
      <c r="AB518" s="60"/>
      <c r="AC518" s="60"/>
      <c r="AD518" s="60"/>
      <c r="AE518" s="60"/>
      <c r="AF518" s="60"/>
      <c r="AG518" s="60"/>
      <c r="AH518" s="60"/>
      <c r="AI518" s="60"/>
      <c r="AJ518" s="60"/>
      <c r="AK518" s="60"/>
      <c r="AL518" s="60"/>
      <c r="AM518" s="60"/>
      <c r="AN518" s="60"/>
      <c r="AO518" s="60"/>
      <c r="AP518" s="60"/>
      <c r="AQ518" s="60"/>
      <c r="AR518" s="60"/>
      <c r="AS518" s="60"/>
      <c r="AT518" s="60"/>
      <c r="AU518" s="60"/>
      <c r="AV518" s="60"/>
      <c r="AW518" s="60"/>
      <c r="AX518" s="60"/>
      <c r="AY518" s="60"/>
      <c r="AZ518" s="60"/>
      <c r="BA518" s="60"/>
      <c r="BB518" s="60"/>
      <c r="BC518" s="60"/>
      <c r="BD518" s="60"/>
      <c r="BE518" s="60"/>
      <c r="BF518" s="60"/>
      <c r="BG518" s="62"/>
      <c r="BH518" s="62"/>
      <c r="BI518" s="62"/>
      <c r="BJ518" s="62"/>
    </row>
    <row r="519" spans="2:62" ht="34.5" x14ac:dyDescent="0.45"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1"/>
      <c r="T519" s="61"/>
      <c r="U519" s="60"/>
      <c r="V519" s="60"/>
      <c r="W519" s="60"/>
      <c r="X519" s="60"/>
      <c r="Y519" s="60"/>
      <c r="Z519" s="60"/>
      <c r="AA519" s="60"/>
      <c r="AB519" s="60"/>
      <c r="AC519" s="60"/>
      <c r="AD519" s="60"/>
      <c r="AE519" s="60"/>
      <c r="AF519" s="60"/>
      <c r="AG519" s="60"/>
      <c r="AH519" s="60"/>
      <c r="AI519" s="60"/>
      <c r="AJ519" s="60"/>
      <c r="AK519" s="60"/>
      <c r="AL519" s="60"/>
      <c r="AM519" s="60"/>
      <c r="AN519" s="60"/>
      <c r="AO519" s="60"/>
      <c r="AP519" s="60"/>
      <c r="AQ519" s="60"/>
      <c r="AR519" s="60"/>
      <c r="AS519" s="60"/>
      <c r="AT519" s="60"/>
      <c r="AU519" s="60"/>
      <c r="AV519" s="60"/>
      <c r="AW519" s="60"/>
      <c r="AX519" s="60"/>
      <c r="AY519" s="60"/>
      <c r="AZ519" s="60"/>
      <c r="BA519" s="60"/>
      <c r="BB519" s="60"/>
      <c r="BC519" s="60"/>
      <c r="BD519" s="60"/>
      <c r="BE519" s="60"/>
      <c r="BF519" s="60"/>
      <c r="BG519" s="62"/>
      <c r="BH519" s="62"/>
      <c r="BI519" s="62"/>
      <c r="BJ519" s="62"/>
    </row>
    <row r="520" spans="2:62" ht="34.5" x14ac:dyDescent="0.45"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1"/>
      <c r="T520" s="61"/>
      <c r="U520" s="60"/>
      <c r="V520" s="60"/>
      <c r="W520" s="60"/>
      <c r="X520" s="60"/>
      <c r="Y520" s="60"/>
      <c r="Z520" s="60"/>
      <c r="AA520" s="60"/>
      <c r="AB520" s="60"/>
      <c r="AC520" s="60"/>
      <c r="AD520" s="60"/>
      <c r="AE520" s="60"/>
      <c r="AF520" s="60"/>
      <c r="AG520" s="60"/>
      <c r="AH520" s="60"/>
      <c r="AI520" s="60"/>
      <c r="AJ520" s="60"/>
      <c r="AK520" s="60"/>
      <c r="AL520" s="60"/>
      <c r="AM520" s="60"/>
      <c r="AN520" s="60"/>
      <c r="AO520" s="60"/>
      <c r="AP520" s="60"/>
      <c r="AQ520" s="60"/>
      <c r="AR520" s="60"/>
      <c r="AS520" s="60"/>
      <c r="AT520" s="60"/>
      <c r="AU520" s="60"/>
      <c r="AV520" s="60"/>
      <c r="AW520" s="60"/>
      <c r="AX520" s="60"/>
      <c r="AY520" s="60"/>
      <c r="AZ520" s="60"/>
      <c r="BA520" s="60"/>
      <c r="BB520" s="60"/>
      <c r="BC520" s="60"/>
      <c r="BD520" s="60"/>
      <c r="BE520" s="60"/>
      <c r="BF520" s="60"/>
      <c r="BG520" s="62"/>
      <c r="BH520" s="62"/>
      <c r="BI520" s="62"/>
      <c r="BJ520" s="62"/>
    </row>
    <row r="521" spans="2:62" ht="34.5" x14ac:dyDescent="0.45"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1"/>
      <c r="T521" s="61"/>
      <c r="U521" s="60"/>
      <c r="V521" s="60"/>
      <c r="W521" s="60"/>
      <c r="X521" s="60"/>
      <c r="Y521" s="60"/>
      <c r="Z521" s="60"/>
      <c r="AA521" s="60"/>
      <c r="AB521" s="60"/>
      <c r="AC521" s="60"/>
      <c r="AD521" s="60"/>
      <c r="AE521" s="60"/>
      <c r="AF521" s="60"/>
      <c r="AG521" s="60"/>
      <c r="AH521" s="60"/>
      <c r="AI521" s="60"/>
      <c r="AJ521" s="60"/>
      <c r="AK521" s="60"/>
      <c r="AL521" s="60"/>
      <c r="AM521" s="60"/>
      <c r="AN521" s="60"/>
      <c r="AO521" s="60"/>
      <c r="AP521" s="60"/>
      <c r="AQ521" s="60"/>
      <c r="AR521" s="60"/>
      <c r="AS521" s="60"/>
      <c r="AT521" s="60"/>
      <c r="AU521" s="60"/>
      <c r="AV521" s="60"/>
      <c r="AW521" s="60"/>
      <c r="AX521" s="60"/>
      <c r="AY521" s="60"/>
      <c r="AZ521" s="60"/>
      <c r="BA521" s="60"/>
      <c r="BB521" s="60"/>
      <c r="BC521" s="60"/>
      <c r="BD521" s="60"/>
      <c r="BE521" s="60"/>
      <c r="BF521" s="60"/>
      <c r="BG521" s="62"/>
      <c r="BH521" s="62"/>
      <c r="BI521" s="62"/>
      <c r="BJ521" s="62"/>
    </row>
    <row r="522" spans="2:62" ht="34.5" x14ac:dyDescent="0.45"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1"/>
      <c r="T522" s="61"/>
      <c r="U522" s="60"/>
      <c r="V522" s="60"/>
      <c r="W522" s="60"/>
      <c r="X522" s="60"/>
      <c r="Y522" s="60"/>
      <c r="Z522" s="60"/>
      <c r="AA522" s="60"/>
      <c r="AB522" s="60"/>
      <c r="AC522" s="60"/>
      <c r="AD522" s="60"/>
      <c r="AE522" s="60"/>
      <c r="AF522" s="60"/>
      <c r="AG522" s="60"/>
      <c r="AH522" s="60"/>
      <c r="AI522" s="60"/>
      <c r="AJ522" s="60"/>
      <c r="AK522" s="60"/>
      <c r="AL522" s="60"/>
      <c r="AM522" s="60"/>
      <c r="AN522" s="60"/>
      <c r="AO522" s="60"/>
      <c r="AP522" s="60"/>
      <c r="AQ522" s="60"/>
      <c r="AR522" s="60"/>
      <c r="AS522" s="60"/>
      <c r="AT522" s="60"/>
      <c r="AU522" s="60"/>
      <c r="AV522" s="60"/>
      <c r="AW522" s="60"/>
      <c r="AX522" s="60"/>
      <c r="AY522" s="60"/>
      <c r="AZ522" s="60"/>
      <c r="BA522" s="60"/>
      <c r="BB522" s="60"/>
      <c r="BC522" s="60"/>
      <c r="BD522" s="60"/>
      <c r="BE522" s="60"/>
      <c r="BF522" s="60"/>
      <c r="BG522" s="62"/>
      <c r="BH522" s="62"/>
      <c r="BI522" s="62"/>
      <c r="BJ522" s="62"/>
    </row>
    <row r="523" spans="2:62" ht="34.5" x14ac:dyDescent="0.45"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1"/>
      <c r="T523" s="61"/>
      <c r="U523" s="60"/>
      <c r="V523" s="60"/>
      <c r="W523" s="60"/>
      <c r="X523" s="60"/>
      <c r="Y523" s="60"/>
      <c r="Z523" s="60"/>
      <c r="AA523" s="60"/>
      <c r="AB523" s="60"/>
      <c r="AC523" s="60"/>
      <c r="AD523" s="60"/>
      <c r="AE523" s="60"/>
      <c r="AF523" s="60"/>
      <c r="AG523" s="60"/>
      <c r="AH523" s="60"/>
      <c r="AI523" s="60"/>
      <c r="AJ523" s="60"/>
      <c r="AK523" s="60"/>
      <c r="AL523" s="60"/>
      <c r="AM523" s="60"/>
      <c r="AN523" s="60"/>
      <c r="AO523" s="60"/>
      <c r="AP523" s="60"/>
      <c r="AQ523" s="60"/>
      <c r="AR523" s="60"/>
      <c r="AS523" s="60"/>
      <c r="AT523" s="60"/>
      <c r="AU523" s="60"/>
      <c r="AV523" s="60"/>
      <c r="AW523" s="60"/>
      <c r="AX523" s="60"/>
      <c r="AY523" s="60"/>
      <c r="AZ523" s="60"/>
      <c r="BA523" s="60"/>
      <c r="BB523" s="60"/>
      <c r="BC523" s="60"/>
      <c r="BD523" s="60"/>
      <c r="BE523" s="60"/>
      <c r="BF523" s="60"/>
      <c r="BG523" s="62"/>
      <c r="BH523" s="62"/>
      <c r="BI523" s="62"/>
      <c r="BJ523" s="62"/>
    </row>
    <row r="524" spans="2:62" ht="34.5" x14ac:dyDescent="0.45"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1"/>
      <c r="T524" s="61"/>
      <c r="U524" s="60"/>
      <c r="V524" s="60"/>
      <c r="W524" s="60"/>
      <c r="X524" s="60"/>
      <c r="Y524" s="60"/>
      <c r="Z524" s="60"/>
      <c r="AA524" s="60"/>
      <c r="AB524" s="60"/>
      <c r="AC524" s="60"/>
      <c r="AD524" s="60"/>
      <c r="AE524" s="60"/>
      <c r="AF524" s="60"/>
      <c r="AG524" s="60"/>
      <c r="AH524" s="60"/>
      <c r="AI524" s="60"/>
      <c r="AJ524" s="60"/>
      <c r="AK524" s="60"/>
      <c r="AL524" s="60"/>
      <c r="AM524" s="60"/>
      <c r="AN524" s="60"/>
      <c r="AO524" s="60"/>
      <c r="AP524" s="60"/>
      <c r="AQ524" s="60"/>
      <c r="AR524" s="60"/>
      <c r="AS524" s="60"/>
      <c r="AT524" s="60"/>
      <c r="AU524" s="60"/>
      <c r="AV524" s="60"/>
      <c r="AW524" s="60"/>
      <c r="AX524" s="60"/>
      <c r="AY524" s="60"/>
      <c r="AZ524" s="60"/>
      <c r="BA524" s="60"/>
      <c r="BB524" s="60"/>
      <c r="BC524" s="60"/>
      <c r="BD524" s="60"/>
      <c r="BE524" s="60"/>
      <c r="BF524" s="60"/>
      <c r="BG524" s="62"/>
      <c r="BH524" s="62"/>
      <c r="BI524" s="62"/>
      <c r="BJ524" s="62"/>
    </row>
    <row r="525" spans="2:62" ht="34.5" x14ac:dyDescent="0.45"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1"/>
      <c r="T525" s="61"/>
      <c r="U525" s="60"/>
      <c r="V525" s="60"/>
      <c r="W525" s="60"/>
      <c r="X525" s="60"/>
      <c r="Y525" s="60"/>
      <c r="Z525" s="60"/>
      <c r="AA525" s="60"/>
      <c r="AB525" s="60"/>
      <c r="AC525" s="60"/>
      <c r="AD525" s="60"/>
      <c r="AE525" s="60"/>
      <c r="AF525" s="60"/>
      <c r="AG525" s="60"/>
      <c r="AH525" s="60"/>
      <c r="AI525" s="60"/>
      <c r="AJ525" s="60"/>
      <c r="AK525" s="60"/>
      <c r="AL525" s="60"/>
      <c r="AM525" s="60"/>
      <c r="AN525" s="60"/>
      <c r="AO525" s="60"/>
      <c r="AP525" s="60"/>
      <c r="AQ525" s="60"/>
      <c r="AR525" s="60"/>
      <c r="AS525" s="60"/>
      <c r="AT525" s="60"/>
      <c r="AU525" s="60"/>
      <c r="AV525" s="60"/>
      <c r="AW525" s="60"/>
      <c r="AX525" s="60"/>
      <c r="AY525" s="60"/>
      <c r="AZ525" s="60"/>
      <c r="BA525" s="60"/>
      <c r="BB525" s="60"/>
      <c r="BC525" s="60"/>
      <c r="BD525" s="60"/>
      <c r="BE525" s="60"/>
      <c r="BF525" s="60"/>
      <c r="BG525" s="62"/>
      <c r="BH525" s="62"/>
      <c r="BI525" s="62"/>
      <c r="BJ525" s="62"/>
    </row>
    <row r="526" spans="2:62" ht="34.5" x14ac:dyDescent="0.45"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1"/>
      <c r="T526" s="61"/>
      <c r="U526" s="60"/>
      <c r="V526" s="60"/>
      <c r="W526" s="60"/>
      <c r="X526" s="60"/>
      <c r="Y526" s="60"/>
      <c r="Z526" s="60"/>
      <c r="AA526" s="60"/>
      <c r="AB526" s="60"/>
      <c r="AC526" s="60"/>
      <c r="AD526" s="60"/>
      <c r="AE526" s="60"/>
      <c r="AF526" s="60"/>
      <c r="AG526" s="60"/>
      <c r="AH526" s="60"/>
      <c r="AI526" s="60"/>
      <c r="AJ526" s="60"/>
      <c r="AK526" s="60"/>
      <c r="AL526" s="60"/>
      <c r="AM526" s="60"/>
      <c r="AN526" s="60"/>
      <c r="AO526" s="60"/>
      <c r="AP526" s="60"/>
      <c r="AQ526" s="60"/>
      <c r="AR526" s="60"/>
      <c r="AS526" s="60"/>
      <c r="AT526" s="60"/>
      <c r="AU526" s="60"/>
      <c r="AV526" s="60"/>
      <c r="AW526" s="60"/>
      <c r="AX526" s="60"/>
      <c r="AY526" s="60"/>
      <c r="AZ526" s="60"/>
      <c r="BA526" s="60"/>
      <c r="BB526" s="60"/>
      <c r="BC526" s="60"/>
      <c r="BD526" s="60"/>
      <c r="BE526" s="60"/>
      <c r="BF526" s="60"/>
      <c r="BG526" s="62"/>
      <c r="BH526" s="62"/>
      <c r="BI526" s="62"/>
      <c r="BJ526" s="62"/>
    </row>
    <row r="527" spans="2:62" ht="34.5" x14ac:dyDescent="0.45"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1"/>
      <c r="T527" s="61"/>
      <c r="U527" s="60"/>
      <c r="V527" s="60"/>
      <c r="W527" s="60"/>
      <c r="X527" s="60"/>
      <c r="Y527" s="60"/>
      <c r="Z527" s="60"/>
      <c r="AA527" s="60"/>
      <c r="AB527" s="60"/>
      <c r="AC527" s="60"/>
      <c r="AD527" s="60"/>
      <c r="AE527" s="60"/>
      <c r="AF527" s="60"/>
      <c r="AG527" s="60"/>
      <c r="AH527" s="60"/>
      <c r="AI527" s="60"/>
      <c r="AJ527" s="60"/>
      <c r="AK527" s="60"/>
      <c r="AL527" s="60"/>
      <c r="AM527" s="60"/>
      <c r="AN527" s="60"/>
      <c r="AO527" s="60"/>
      <c r="AP527" s="60"/>
      <c r="AQ527" s="60"/>
      <c r="AR527" s="60"/>
      <c r="AS527" s="60"/>
      <c r="AT527" s="60"/>
      <c r="AU527" s="60"/>
      <c r="AV527" s="60"/>
      <c r="AW527" s="60"/>
      <c r="AX527" s="60"/>
      <c r="AY527" s="60"/>
      <c r="AZ527" s="60"/>
      <c r="BA527" s="60"/>
      <c r="BB527" s="60"/>
      <c r="BC527" s="60"/>
      <c r="BD527" s="60"/>
      <c r="BE527" s="60"/>
      <c r="BF527" s="60"/>
      <c r="BG527" s="62"/>
      <c r="BH527" s="62"/>
      <c r="BI527" s="62"/>
      <c r="BJ527" s="62"/>
    </row>
    <row r="528" spans="2:62" ht="34.5" x14ac:dyDescent="0.45"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1"/>
      <c r="T528" s="61"/>
      <c r="U528" s="60"/>
      <c r="V528" s="60"/>
      <c r="W528" s="60"/>
      <c r="X528" s="60"/>
      <c r="Y528" s="60"/>
      <c r="Z528" s="60"/>
      <c r="AA528" s="60"/>
      <c r="AB528" s="60"/>
      <c r="AC528" s="60"/>
      <c r="AD528" s="60"/>
      <c r="AE528" s="60"/>
      <c r="AF528" s="60"/>
      <c r="AG528" s="60"/>
      <c r="AH528" s="60"/>
      <c r="AI528" s="60"/>
      <c r="AJ528" s="60"/>
      <c r="AK528" s="60"/>
      <c r="AL528" s="60"/>
      <c r="AM528" s="60"/>
      <c r="AN528" s="60"/>
      <c r="AO528" s="60"/>
      <c r="AP528" s="60"/>
      <c r="AQ528" s="60"/>
      <c r="AR528" s="60"/>
      <c r="AS528" s="60"/>
      <c r="AT528" s="60"/>
      <c r="AU528" s="60"/>
      <c r="AV528" s="60"/>
      <c r="AW528" s="60"/>
      <c r="AX528" s="60"/>
      <c r="AY528" s="60"/>
      <c r="AZ528" s="60"/>
      <c r="BA528" s="60"/>
      <c r="BB528" s="60"/>
      <c r="BC528" s="60"/>
      <c r="BD528" s="60"/>
      <c r="BE528" s="60"/>
      <c r="BF528" s="60"/>
      <c r="BG528" s="62"/>
      <c r="BH528" s="62"/>
      <c r="BI528" s="62"/>
      <c r="BJ528" s="62"/>
    </row>
    <row r="529" spans="2:62" ht="34.5" x14ac:dyDescent="0.45"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1"/>
      <c r="T529" s="61"/>
      <c r="U529" s="60"/>
      <c r="V529" s="60"/>
      <c r="W529" s="60"/>
      <c r="X529" s="60"/>
      <c r="Y529" s="60"/>
      <c r="Z529" s="60"/>
      <c r="AA529" s="60"/>
      <c r="AB529" s="60"/>
      <c r="AC529" s="60"/>
      <c r="AD529" s="60"/>
      <c r="AE529" s="60"/>
      <c r="AF529" s="60"/>
      <c r="AG529" s="60"/>
      <c r="AH529" s="60"/>
      <c r="AI529" s="60"/>
      <c r="AJ529" s="60"/>
      <c r="AK529" s="60"/>
      <c r="AL529" s="60"/>
      <c r="AM529" s="60"/>
      <c r="AN529" s="60"/>
      <c r="AO529" s="60"/>
      <c r="AP529" s="60"/>
      <c r="AQ529" s="60"/>
      <c r="AR529" s="60"/>
      <c r="AS529" s="60"/>
      <c r="AT529" s="60"/>
      <c r="AU529" s="60"/>
      <c r="AV529" s="60"/>
      <c r="AW529" s="60"/>
      <c r="AX529" s="60"/>
      <c r="AY529" s="60"/>
      <c r="AZ529" s="60"/>
      <c r="BA529" s="60"/>
      <c r="BB529" s="60"/>
      <c r="BC529" s="60"/>
      <c r="BD529" s="60"/>
      <c r="BE529" s="60"/>
      <c r="BF529" s="60"/>
      <c r="BG529" s="62"/>
      <c r="BH529" s="62"/>
      <c r="BI529" s="62"/>
      <c r="BJ529" s="62"/>
    </row>
    <row r="530" spans="2:62" ht="34.5" x14ac:dyDescent="0.45"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1"/>
      <c r="T530" s="61"/>
      <c r="U530" s="60"/>
      <c r="V530" s="60"/>
      <c r="W530" s="60"/>
      <c r="X530" s="60"/>
      <c r="Y530" s="60"/>
      <c r="Z530" s="60"/>
      <c r="AA530" s="60"/>
      <c r="AB530" s="60"/>
      <c r="AC530" s="60"/>
      <c r="AD530" s="60"/>
      <c r="AE530" s="60"/>
      <c r="AF530" s="60"/>
      <c r="AG530" s="60"/>
      <c r="AH530" s="60"/>
      <c r="AI530" s="60"/>
      <c r="AJ530" s="60"/>
      <c r="AK530" s="60"/>
      <c r="AL530" s="60"/>
      <c r="AM530" s="60"/>
      <c r="AN530" s="60"/>
      <c r="AO530" s="60"/>
      <c r="AP530" s="60"/>
      <c r="AQ530" s="60"/>
      <c r="AR530" s="60"/>
      <c r="AS530" s="60"/>
      <c r="AT530" s="60"/>
      <c r="AU530" s="60"/>
      <c r="AV530" s="60"/>
      <c r="AW530" s="60"/>
      <c r="AX530" s="60"/>
      <c r="AY530" s="60"/>
      <c r="AZ530" s="60"/>
      <c r="BA530" s="60"/>
      <c r="BB530" s="60"/>
      <c r="BC530" s="60"/>
      <c r="BD530" s="60"/>
      <c r="BE530" s="60"/>
      <c r="BF530" s="60"/>
      <c r="BG530" s="62"/>
      <c r="BH530" s="62"/>
      <c r="BI530" s="62"/>
      <c r="BJ530" s="62"/>
    </row>
    <row r="531" spans="2:62" ht="34.5" x14ac:dyDescent="0.45"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1"/>
      <c r="T531" s="61"/>
      <c r="U531" s="60"/>
      <c r="V531" s="60"/>
      <c r="W531" s="60"/>
      <c r="X531" s="60"/>
      <c r="Y531" s="60"/>
      <c r="Z531" s="60"/>
      <c r="AA531" s="60"/>
      <c r="AB531" s="60"/>
      <c r="AC531" s="60"/>
      <c r="AD531" s="60"/>
      <c r="AE531" s="60"/>
      <c r="AF531" s="60"/>
      <c r="AG531" s="60"/>
      <c r="AH531" s="60"/>
      <c r="AI531" s="60"/>
      <c r="AJ531" s="60"/>
      <c r="AK531" s="60"/>
      <c r="AL531" s="60"/>
      <c r="AM531" s="60"/>
      <c r="AN531" s="60"/>
      <c r="AO531" s="60"/>
      <c r="AP531" s="60"/>
      <c r="AQ531" s="60"/>
      <c r="AR531" s="60"/>
      <c r="AS531" s="60"/>
      <c r="AT531" s="60"/>
      <c r="AU531" s="60"/>
      <c r="AV531" s="60"/>
      <c r="AW531" s="60"/>
      <c r="AX531" s="60"/>
      <c r="AY531" s="60"/>
      <c r="AZ531" s="60"/>
      <c r="BA531" s="60"/>
      <c r="BB531" s="60"/>
      <c r="BC531" s="60"/>
      <c r="BD531" s="60"/>
      <c r="BE531" s="60"/>
      <c r="BF531" s="60"/>
      <c r="BG531" s="62"/>
      <c r="BH531" s="62"/>
      <c r="BI531" s="62"/>
      <c r="BJ531" s="62"/>
    </row>
    <row r="532" spans="2:62" ht="34.5" x14ac:dyDescent="0.45"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1"/>
      <c r="T532" s="61"/>
      <c r="U532" s="60"/>
      <c r="V532" s="60"/>
      <c r="W532" s="60"/>
      <c r="X532" s="60"/>
      <c r="Y532" s="60"/>
      <c r="Z532" s="60"/>
      <c r="AA532" s="60"/>
      <c r="AB532" s="60"/>
      <c r="AC532" s="60"/>
      <c r="AD532" s="60"/>
      <c r="AE532" s="60"/>
      <c r="AF532" s="60"/>
      <c r="AG532" s="60"/>
      <c r="AH532" s="60"/>
      <c r="AI532" s="60"/>
      <c r="AJ532" s="60"/>
      <c r="AK532" s="60"/>
      <c r="AL532" s="60"/>
      <c r="AM532" s="60"/>
      <c r="AN532" s="60"/>
      <c r="AO532" s="60"/>
      <c r="AP532" s="60"/>
      <c r="AQ532" s="60"/>
      <c r="AR532" s="60"/>
      <c r="AS532" s="60"/>
      <c r="AT532" s="60"/>
      <c r="AU532" s="60"/>
      <c r="AV532" s="60"/>
      <c r="AW532" s="60"/>
      <c r="AX532" s="60"/>
      <c r="AY532" s="60"/>
      <c r="AZ532" s="60"/>
      <c r="BA532" s="60"/>
      <c r="BB532" s="60"/>
      <c r="BC532" s="60"/>
      <c r="BD532" s="60"/>
      <c r="BE532" s="60"/>
      <c r="BF532" s="60"/>
      <c r="BG532" s="62"/>
      <c r="BH532" s="62"/>
      <c r="BI532" s="62"/>
      <c r="BJ532" s="62"/>
    </row>
    <row r="533" spans="2:62" ht="34.5" x14ac:dyDescent="0.45"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1"/>
      <c r="T533" s="61"/>
      <c r="U533" s="60"/>
      <c r="V533" s="60"/>
      <c r="W533" s="60"/>
      <c r="X533" s="60"/>
      <c r="Y533" s="60"/>
      <c r="Z533" s="60"/>
      <c r="AA533" s="60"/>
      <c r="AB533" s="60"/>
      <c r="AC533" s="60"/>
      <c r="AD533" s="60"/>
      <c r="AE533" s="60"/>
      <c r="AF533" s="60"/>
      <c r="AG533" s="60"/>
      <c r="AH533" s="60"/>
      <c r="AI533" s="60"/>
      <c r="AJ533" s="60"/>
      <c r="AK533" s="60"/>
      <c r="AL533" s="60"/>
      <c r="AM533" s="60"/>
      <c r="AN533" s="60"/>
      <c r="AO533" s="60"/>
      <c r="AP533" s="60"/>
      <c r="AQ533" s="60"/>
      <c r="AR533" s="60"/>
      <c r="AS533" s="60"/>
      <c r="AT533" s="60"/>
      <c r="AU533" s="60"/>
      <c r="AV533" s="60"/>
      <c r="AW533" s="60"/>
      <c r="AX533" s="60"/>
      <c r="AY533" s="60"/>
      <c r="AZ533" s="60"/>
      <c r="BA533" s="60"/>
      <c r="BB533" s="60"/>
      <c r="BC533" s="60"/>
      <c r="BD533" s="60"/>
      <c r="BE533" s="60"/>
      <c r="BF533" s="60"/>
      <c r="BG533" s="62"/>
      <c r="BH533" s="62"/>
      <c r="BI533" s="62"/>
      <c r="BJ533" s="62"/>
    </row>
    <row r="534" spans="2:62" ht="34.5" x14ac:dyDescent="0.45"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1"/>
      <c r="T534" s="61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  <c r="AE534" s="60"/>
      <c r="AF534" s="60"/>
      <c r="AG534" s="60"/>
      <c r="AH534" s="60"/>
      <c r="AI534" s="60"/>
      <c r="AJ534" s="60"/>
      <c r="AK534" s="60"/>
      <c r="AL534" s="60"/>
      <c r="AM534" s="60"/>
      <c r="AN534" s="60"/>
      <c r="AO534" s="60"/>
      <c r="AP534" s="60"/>
      <c r="AQ534" s="60"/>
      <c r="AR534" s="60"/>
      <c r="AS534" s="60"/>
      <c r="AT534" s="60"/>
      <c r="AU534" s="60"/>
      <c r="AV534" s="60"/>
      <c r="AW534" s="60"/>
      <c r="AX534" s="60"/>
      <c r="AY534" s="60"/>
      <c r="AZ534" s="60"/>
      <c r="BA534" s="60"/>
      <c r="BB534" s="60"/>
      <c r="BC534" s="60"/>
      <c r="BD534" s="60"/>
      <c r="BE534" s="60"/>
      <c r="BF534" s="60"/>
      <c r="BG534" s="62"/>
      <c r="BH534" s="62"/>
      <c r="BI534" s="62"/>
      <c r="BJ534" s="62"/>
    </row>
    <row r="535" spans="2:62" ht="34.5" x14ac:dyDescent="0.45"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1"/>
      <c r="T535" s="61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  <c r="AE535" s="60"/>
      <c r="AF535" s="60"/>
      <c r="AG535" s="60"/>
      <c r="AH535" s="60"/>
      <c r="AI535" s="60"/>
      <c r="AJ535" s="60"/>
      <c r="AK535" s="60"/>
      <c r="AL535" s="60"/>
      <c r="AM535" s="60"/>
      <c r="AN535" s="60"/>
      <c r="AO535" s="60"/>
      <c r="AP535" s="60"/>
      <c r="AQ535" s="60"/>
      <c r="AR535" s="60"/>
      <c r="AS535" s="60"/>
      <c r="AT535" s="60"/>
      <c r="AU535" s="60"/>
      <c r="AV535" s="60"/>
      <c r="AW535" s="60"/>
      <c r="AX535" s="60"/>
      <c r="AY535" s="60"/>
      <c r="AZ535" s="60"/>
      <c r="BA535" s="60"/>
      <c r="BB535" s="60"/>
      <c r="BC535" s="60"/>
      <c r="BD535" s="60"/>
      <c r="BE535" s="60"/>
      <c r="BF535" s="60"/>
      <c r="BG535" s="62"/>
      <c r="BH535" s="62"/>
      <c r="BI535" s="62"/>
      <c r="BJ535" s="62"/>
    </row>
    <row r="536" spans="2:62" ht="34.5" x14ac:dyDescent="0.45"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1"/>
      <c r="T536" s="61"/>
      <c r="U536" s="60"/>
      <c r="V536" s="60"/>
      <c r="W536" s="60"/>
      <c r="X536" s="60"/>
      <c r="Y536" s="60"/>
      <c r="Z536" s="60"/>
      <c r="AA536" s="60"/>
      <c r="AB536" s="60"/>
      <c r="AC536" s="60"/>
      <c r="AD536" s="60"/>
      <c r="AE536" s="60"/>
      <c r="AF536" s="60"/>
      <c r="AG536" s="60"/>
      <c r="AH536" s="60"/>
      <c r="AI536" s="60"/>
      <c r="AJ536" s="60"/>
      <c r="AK536" s="60"/>
      <c r="AL536" s="60"/>
      <c r="AM536" s="60"/>
      <c r="AN536" s="60"/>
      <c r="AO536" s="60"/>
      <c r="AP536" s="60"/>
      <c r="AQ536" s="60"/>
      <c r="AR536" s="60"/>
      <c r="AS536" s="60"/>
      <c r="AT536" s="60"/>
      <c r="AU536" s="60"/>
      <c r="AV536" s="60"/>
      <c r="AW536" s="60"/>
      <c r="AX536" s="60"/>
      <c r="AY536" s="60"/>
      <c r="AZ536" s="60"/>
      <c r="BA536" s="60"/>
      <c r="BB536" s="60"/>
      <c r="BC536" s="60"/>
      <c r="BD536" s="60"/>
      <c r="BE536" s="60"/>
      <c r="BF536" s="60"/>
      <c r="BG536" s="62"/>
      <c r="BH536" s="62"/>
      <c r="BI536" s="62"/>
      <c r="BJ536" s="62"/>
    </row>
    <row r="537" spans="2:62" ht="34.5" x14ac:dyDescent="0.45"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1"/>
      <c r="T537" s="61"/>
      <c r="U537" s="60"/>
      <c r="V537" s="60"/>
      <c r="W537" s="60"/>
      <c r="X537" s="60"/>
      <c r="Y537" s="60"/>
      <c r="Z537" s="60"/>
      <c r="AA537" s="60"/>
      <c r="AB537" s="60"/>
      <c r="AC537" s="60"/>
      <c r="AD537" s="60"/>
      <c r="AE537" s="60"/>
      <c r="AF537" s="60"/>
      <c r="AG537" s="60"/>
      <c r="AH537" s="60"/>
      <c r="AI537" s="60"/>
      <c r="AJ537" s="60"/>
      <c r="AK537" s="60"/>
      <c r="AL537" s="60"/>
      <c r="AM537" s="60"/>
      <c r="AN537" s="60"/>
      <c r="AO537" s="60"/>
      <c r="AP537" s="60"/>
      <c r="AQ537" s="60"/>
      <c r="AR537" s="60"/>
      <c r="AS537" s="60"/>
      <c r="AT537" s="60"/>
      <c r="AU537" s="60"/>
      <c r="AV537" s="60"/>
      <c r="AW537" s="60"/>
      <c r="AX537" s="60"/>
      <c r="AY537" s="60"/>
      <c r="AZ537" s="60"/>
      <c r="BA537" s="60"/>
      <c r="BB537" s="60"/>
      <c r="BC537" s="60"/>
      <c r="BD537" s="60"/>
      <c r="BE537" s="60"/>
      <c r="BF537" s="60"/>
      <c r="BG537" s="62"/>
      <c r="BH537" s="62"/>
      <c r="BI537" s="62"/>
      <c r="BJ537" s="62"/>
    </row>
    <row r="538" spans="2:62" ht="34.5" x14ac:dyDescent="0.45"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1"/>
      <c r="T538" s="61"/>
      <c r="U538" s="60"/>
      <c r="V538" s="60"/>
      <c r="W538" s="60"/>
      <c r="X538" s="60"/>
      <c r="Y538" s="60"/>
      <c r="Z538" s="60"/>
      <c r="AA538" s="60"/>
      <c r="AB538" s="60"/>
      <c r="AC538" s="60"/>
      <c r="AD538" s="60"/>
      <c r="AE538" s="60"/>
      <c r="AF538" s="60"/>
      <c r="AG538" s="60"/>
      <c r="AH538" s="60"/>
      <c r="AI538" s="60"/>
      <c r="AJ538" s="60"/>
      <c r="AK538" s="60"/>
      <c r="AL538" s="60"/>
      <c r="AM538" s="60"/>
      <c r="AN538" s="60"/>
      <c r="AO538" s="60"/>
      <c r="AP538" s="60"/>
      <c r="AQ538" s="60"/>
      <c r="AR538" s="60"/>
      <c r="AS538" s="60"/>
      <c r="AT538" s="60"/>
      <c r="AU538" s="60"/>
      <c r="AV538" s="60"/>
      <c r="AW538" s="60"/>
      <c r="AX538" s="60"/>
      <c r="AY538" s="60"/>
      <c r="AZ538" s="60"/>
      <c r="BA538" s="60"/>
      <c r="BB538" s="60"/>
      <c r="BC538" s="60"/>
      <c r="BD538" s="60"/>
      <c r="BE538" s="60"/>
      <c r="BF538" s="60"/>
      <c r="BG538" s="62"/>
      <c r="BH538" s="62"/>
      <c r="BI538" s="62"/>
      <c r="BJ538" s="62"/>
    </row>
    <row r="539" spans="2:62" ht="34.5" x14ac:dyDescent="0.45"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1"/>
      <c r="T539" s="61"/>
      <c r="U539" s="60"/>
      <c r="V539" s="60"/>
      <c r="W539" s="60"/>
      <c r="X539" s="60"/>
      <c r="Y539" s="60"/>
      <c r="Z539" s="60"/>
      <c r="AA539" s="60"/>
      <c r="AB539" s="60"/>
      <c r="AC539" s="60"/>
      <c r="AD539" s="60"/>
      <c r="AE539" s="60"/>
      <c r="AF539" s="60"/>
      <c r="AG539" s="60"/>
      <c r="AH539" s="60"/>
      <c r="AI539" s="60"/>
      <c r="AJ539" s="60"/>
      <c r="AK539" s="60"/>
      <c r="AL539" s="60"/>
      <c r="AM539" s="60"/>
      <c r="AN539" s="60"/>
      <c r="AO539" s="60"/>
      <c r="AP539" s="60"/>
      <c r="AQ539" s="60"/>
      <c r="AR539" s="60"/>
      <c r="AS539" s="60"/>
      <c r="AT539" s="60"/>
      <c r="AU539" s="60"/>
      <c r="AV539" s="60"/>
      <c r="AW539" s="60"/>
      <c r="AX539" s="60"/>
      <c r="AY539" s="60"/>
      <c r="AZ539" s="60"/>
      <c r="BA539" s="60"/>
      <c r="BB539" s="60"/>
      <c r="BC539" s="60"/>
      <c r="BD539" s="60"/>
      <c r="BE539" s="60"/>
      <c r="BF539" s="60"/>
      <c r="BG539" s="62"/>
      <c r="BH539" s="62"/>
      <c r="BI539" s="62"/>
      <c r="BJ539" s="62"/>
    </row>
    <row r="540" spans="2:62" ht="34.5" x14ac:dyDescent="0.45"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1"/>
      <c r="T540" s="61"/>
      <c r="U540" s="60"/>
      <c r="V540" s="60"/>
      <c r="W540" s="60"/>
      <c r="X540" s="60"/>
      <c r="Y540" s="60"/>
      <c r="Z540" s="60"/>
      <c r="AA540" s="60"/>
      <c r="AB540" s="60"/>
      <c r="AC540" s="60"/>
      <c r="AD540" s="60"/>
      <c r="AE540" s="60"/>
      <c r="AF540" s="60"/>
      <c r="AG540" s="60"/>
      <c r="AH540" s="60"/>
      <c r="AI540" s="60"/>
      <c r="AJ540" s="60"/>
      <c r="AK540" s="60"/>
      <c r="AL540" s="60"/>
      <c r="AM540" s="60"/>
      <c r="AN540" s="60"/>
      <c r="AO540" s="60"/>
      <c r="AP540" s="60"/>
      <c r="AQ540" s="60"/>
      <c r="AR540" s="60"/>
      <c r="AS540" s="60"/>
      <c r="AT540" s="60"/>
      <c r="AU540" s="60"/>
      <c r="AV540" s="60"/>
      <c r="AW540" s="60"/>
      <c r="AX540" s="60"/>
      <c r="AY540" s="60"/>
      <c r="AZ540" s="60"/>
      <c r="BA540" s="60"/>
      <c r="BB540" s="60"/>
      <c r="BC540" s="60"/>
      <c r="BD540" s="60"/>
      <c r="BE540" s="60"/>
      <c r="BF540" s="60"/>
      <c r="BG540" s="62"/>
      <c r="BH540" s="62"/>
      <c r="BI540" s="62"/>
      <c r="BJ540" s="62"/>
    </row>
    <row r="541" spans="2:62" ht="34.5" x14ac:dyDescent="0.45"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1"/>
      <c r="T541" s="61"/>
      <c r="U541" s="60"/>
      <c r="V541" s="60"/>
      <c r="W541" s="60"/>
      <c r="X541" s="60"/>
      <c r="Y541" s="60"/>
      <c r="Z541" s="60"/>
      <c r="AA541" s="60"/>
      <c r="AB541" s="60"/>
      <c r="AC541" s="60"/>
      <c r="AD541" s="60"/>
      <c r="AE541" s="60"/>
      <c r="AF541" s="60"/>
      <c r="AG541" s="60"/>
      <c r="AH541" s="60"/>
      <c r="AI541" s="60"/>
      <c r="AJ541" s="60"/>
      <c r="AK541" s="60"/>
      <c r="AL541" s="60"/>
      <c r="AM541" s="60"/>
      <c r="AN541" s="60"/>
      <c r="AO541" s="60"/>
      <c r="AP541" s="60"/>
      <c r="AQ541" s="60"/>
      <c r="AR541" s="60"/>
      <c r="AS541" s="60"/>
      <c r="AT541" s="60"/>
      <c r="AU541" s="60"/>
      <c r="AV541" s="60"/>
      <c r="AW541" s="60"/>
      <c r="AX541" s="60"/>
      <c r="AY541" s="60"/>
      <c r="AZ541" s="60"/>
      <c r="BA541" s="60"/>
      <c r="BB541" s="60"/>
      <c r="BC541" s="60"/>
      <c r="BD541" s="60"/>
      <c r="BE541" s="60"/>
      <c r="BF541" s="60"/>
      <c r="BG541" s="62"/>
      <c r="BH541" s="62"/>
      <c r="BI541" s="62"/>
      <c r="BJ541" s="62"/>
    </row>
    <row r="542" spans="2:62" ht="34.5" x14ac:dyDescent="0.45"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1"/>
      <c r="T542" s="61"/>
      <c r="U542" s="60"/>
      <c r="V542" s="60"/>
      <c r="W542" s="60"/>
      <c r="X542" s="60"/>
      <c r="Y542" s="60"/>
      <c r="Z542" s="60"/>
      <c r="AA542" s="60"/>
      <c r="AB542" s="60"/>
      <c r="AC542" s="60"/>
      <c r="AD542" s="60"/>
      <c r="AE542" s="60"/>
      <c r="AF542" s="60"/>
      <c r="AG542" s="60"/>
      <c r="AH542" s="60"/>
      <c r="AI542" s="60"/>
      <c r="AJ542" s="60"/>
      <c r="AK542" s="60"/>
      <c r="AL542" s="60"/>
      <c r="AM542" s="60"/>
      <c r="AN542" s="60"/>
      <c r="AO542" s="60"/>
      <c r="AP542" s="60"/>
      <c r="AQ542" s="60"/>
      <c r="AR542" s="60"/>
      <c r="AS542" s="60"/>
      <c r="AT542" s="60"/>
      <c r="AU542" s="60"/>
      <c r="AV542" s="60"/>
      <c r="AW542" s="60"/>
      <c r="AX542" s="60"/>
      <c r="AY542" s="60"/>
      <c r="AZ542" s="60"/>
      <c r="BA542" s="60"/>
      <c r="BB542" s="60"/>
      <c r="BC542" s="60"/>
      <c r="BD542" s="60"/>
      <c r="BE542" s="60"/>
      <c r="BF542" s="60"/>
      <c r="BG542" s="62"/>
      <c r="BH542" s="62"/>
      <c r="BI542" s="62"/>
      <c r="BJ542" s="62"/>
    </row>
    <row r="543" spans="2:62" ht="34.5" x14ac:dyDescent="0.45"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1"/>
      <c r="T543" s="61"/>
      <c r="U543" s="60"/>
      <c r="V543" s="60"/>
      <c r="W543" s="60"/>
      <c r="X543" s="60"/>
      <c r="Y543" s="60"/>
      <c r="Z543" s="60"/>
      <c r="AA543" s="60"/>
      <c r="AB543" s="60"/>
      <c r="AC543" s="60"/>
      <c r="AD543" s="60"/>
      <c r="AE543" s="60"/>
      <c r="AF543" s="60"/>
      <c r="AG543" s="60"/>
      <c r="AH543" s="60"/>
      <c r="AI543" s="60"/>
      <c r="AJ543" s="60"/>
      <c r="AK543" s="60"/>
      <c r="AL543" s="60"/>
      <c r="AM543" s="60"/>
      <c r="AN543" s="60"/>
      <c r="AO543" s="60"/>
      <c r="AP543" s="60"/>
      <c r="AQ543" s="60"/>
      <c r="AR543" s="60"/>
      <c r="AS543" s="60"/>
      <c r="AT543" s="60"/>
      <c r="AU543" s="60"/>
      <c r="AV543" s="60"/>
      <c r="AW543" s="60"/>
      <c r="AX543" s="60"/>
      <c r="AY543" s="60"/>
      <c r="AZ543" s="60"/>
      <c r="BA543" s="60"/>
      <c r="BB543" s="60"/>
      <c r="BC543" s="60"/>
      <c r="BD543" s="60"/>
      <c r="BE543" s="60"/>
      <c r="BF543" s="60"/>
      <c r="BG543" s="62"/>
      <c r="BH543" s="62"/>
      <c r="BI543" s="62"/>
      <c r="BJ543" s="62"/>
    </row>
    <row r="544" spans="2:62" ht="34.5" x14ac:dyDescent="0.45"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1"/>
      <c r="T544" s="61"/>
      <c r="U544" s="60"/>
      <c r="V544" s="60"/>
      <c r="W544" s="60"/>
      <c r="X544" s="60"/>
      <c r="Y544" s="60"/>
      <c r="Z544" s="60"/>
      <c r="AA544" s="60"/>
      <c r="AB544" s="60"/>
      <c r="AC544" s="60"/>
      <c r="AD544" s="60"/>
      <c r="AE544" s="60"/>
      <c r="AF544" s="60"/>
      <c r="AG544" s="60"/>
      <c r="AH544" s="60"/>
      <c r="AI544" s="60"/>
      <c r="AJ544" s="60"/>
      <c r="AK544" s="60"/>
      <c r="AL544" s="60"/>
      <c r="AM544" s="60"/>
      <c r="AN544" s="60"/>
      <c r="AO544" s="60"/>
      <c r="AP544" s="60"/>
      <c r="AQ544" s="60"/>
      <c r="AR544" s="60"/>
      <c r="AS544" s="60"/>
      <c r="AT544" s="60"/>
      <c r="AU544" s="60"/>
      <c r="AV544" s="60"/>
      <c r="AW544" s="60"/>
      <c r="AX544" s="60"/>
      <c r="AY544" s="60"/>
      <c r="AZ544" s="60"/>
      <c r="BA544" s="60"/>
      <c r="BB544" s="60"/>
      <c r="BC544" s="60"/>
      <c r="BD544" s="60"/>
      <c r="BE544" s="60"/>
      <c r="BF544" s="60"/>
      <c r="BG544" s="62"/>
      <c r="BH544" s="62"/>
      <c r="BI544" s="62"/>
      <c r="BJ544" s="62"/>
    </row>
    <row r="545" spans="2:62" ht="34.5" x14ac:dyDescent="0.45"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1"/>
      <c r="T545" s="61"/>
      <c r="U545" s="60"/>
      <c r="V545" s="60"/>
      <c r="W545" s="60"/>
      <c r="X545" s="60"/>
      <c r="Y545" s="60"/>
      <c r="Z545" s="60"/>
      <c r="AA545" s="60"/>
      <c r="AB545" s="60"/>
      <c r="AC545" s="60"/>
      <c r="AD545" s="60"/>
      <c r="AE545" s="60"/>
      <c r="AF545" s="60"/>
      <c r="AG545" s="60"/>
      <c r="AH545" s="60"/>
      <c r="AI545" s="60"/>
      <c r="AJ545" s="60"/>
      <c r="AK545" s="60"/>
      <c r="AL545" s="60"/>
      <c r="AM545" s="60"/>
      <c r="AN545" s="60"/>
      <c r="AO545" s="60"/>
      <c r="AP545" s="60"/>
      <c r="AQ545" s="60"/>
      <c r="AR545" s="60"/>
      <c r="AS545" s="60"/>
      <c r="AT545" s="60"/>
      <c r="AU545" s="60"/>
      <c r="AV545" s="60"/>
      <c r="AW545" s="60"/>
      <c r="AX545" s="60"/>
      <c r="AY545" s="60"/>
      <c r="AZ545" s="60"/>
      <c r="BA545" s="60"/>
      <c r="BB545" s="60"/>
      <c r="BC545" s="60"/>
      <c r="BD545" s="60"/>
      <c r="BE545" s="60"/>
      <c r="BF545" s="60"/>
      <c r="BG545" s="62"/>
      <c r="BH545" s="62"/>
      <c r="BI545" s="62"/>
      <c r="BJ545" s="62"/>
    </row>
    <row r="546" spans="2:62" ht="34.5" x14ac:dyDescent="0.45"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1"/>
      <c r="T546" s="61"/>
      <c r="U546" s="60"/>
      <c r="V546" s="60"/>
      <c r="W546" s="60"/>
      <c r="X546" s="60"/>
      <c r="Y546" s="60"/>
      <c r="Z546" s="60"/>
      <c r="AA546" s="60"/>
      <c r="AB546" s="60"/>
      <c r="AC546" s="60"/>
      <c r="AD546" s="60"/>
      <c r="AE546" s="60"/>
      <c r="AF546" s="60"/>
      <c r="AG546" s="60"/>
      <c r="AH546" s="60"/>
      <c r="AI546" s="60"/>
      <c r="AJ546" s="60"/>
      <c r="AK546" s="60"/>
      <c r="AL546" s="60"/>
      <c r="AM546" s="60"/>
      <c r="AN546" s="60"/>
      <c r="AO546" s="60"/>
      <c r="AP546" s="60"/>
      <c r="AQ546" s="60"/>
      <c r="AR546" s="60"/>
      <c r="AS546" s="60"/>
      <c r="AT546" s="60"/>
      <c r="AU546" s="60"/>
      <c r="AV546" s="60"/>
      <c r="AW546" s="60"/>
      <c r="AX546" s="60"/>
      <c r="AY546" s="60"/>
      <c r="AZ546" s="60"/>
      <c r="BA546" s="60"/>
      <c r="BB546" s="60"/>
      <c r="BC546" s="60"/>
      <c r="BD546" s="60"/>
      <c r="BE546" s="60"/>
      <c r="BF546" s="60"/>
      <c r="BG546" s="62"/>
      <c r="BH546" s="62"/>
      <c r="BI546" s="62"/>
      <c r="BJ546" s="62"/>
    </row>
    <row r="547" spans="2:62" ht="34.5" x14ac:dyDescent="0.45"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1"/>
      <c r="T547" s="61"/>
      <c r="U547" s="60"/>
      <c r="V547" s="60"/>
      <c r="W547" s="60"/>
      <c r="X547" s="60"/>
      <c r="Y547" s="60"/>
      <c r="Z547" s="60"/>
      <c r="AA547" s="60"/>
      <c r="AB547" s="60"/>
      <c r="AC547" s="60"/>
      <c r="AD547" s="60"/>
      <c r="AE547" s="60"/>
      <c r="AF547" s="60"/>
      <c r="AG547" s="60"/>
      <c r="AH547" s="60"/>
      <c r="AI547" s="60"/>
      <c r="AJ547" s="60"/>
      <c r="AK547" s="60"/>
      <c r="AL547" s="60"/>
      <c r="AM547" s="60"/>
      <c r="AN547" s="60"/>
      <c r="AO547" s="60"/>
      <c r="AP547" s="60"/>
      <c r="AQ547" s="60"/>
      <c r="AR547" s="60"/>
      <c r="AS547" s="60"/>
      <c r="AT547" s="60"/>
      <c r="AU547" s="60"/>
      <c r="AV547" s="60"/>
      <c r="AW547" s="60"/>
      <c r="AX547" s="60"/>
      <c r="AY547" s="60"/>
      <c r="AZ547" s="60"/>
      <c r="BA547" s="60"/>
      <c r="BB547" s="60"/>
      <c r="BC547" s="60"/>
      <c r="BD547" s="60"/>
      <c r="BE547" s="60"/>
      <c r="BF547" s="60"/>
      <c r="BG547" s="62"/>
      <c r="BH547" s="62"/>
      <c r="BI547" s="62"/>
      <c r="BJ547" s="62"/>
    </row>
    <row r="548" spans="2:62" ht="34.5" x14ac:dyDescent="0.45"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1"/>
      <c r="T548" s="61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60"/>
      <c r="AH548" s="60"/>
      <c r="AI548" s="60"/>
      <c r="AJ548" s="60"/>
      <c r="AK548" s="60"/>
      <c r="AL548" s="60"/>
      <c r="AM548" s="60"/>
      <c r="AN548" s="60"/>
      <c r="AO548" s="60"/>
      <c r="AP548" s="60"/>
      <c r="AQ548" s="60"/>
      <c r="AR548" s="60"/>
      <c r="AS548" s="60"/>
      <c r="AT548" s="60"/>
      <c r="AU548" s="60"/>
      <c r="AV548" s="60"/>
      <c r="AW548" s="60"/>
      <c r="AX548" s="60"/>
      <c r="AY548" s="60"/>
      <c r="AZ548" s="60"/>
      <c r="BA548" s="60"/>
      <c r="BB548" s="60"/>
      <c r="BC548" s="60"/>
      <c r="BD548" s="60"/>
      <c r="BE548" s="60"/>
      <c r="BF548" s="60"/>
      <c r="BG548" s="62"/>
      <c r="BH548" s="62"/>
      <c r="BI548" s="62"/>
      <c r="BJ548" s="62"/>
    </row>
    <row r="549" spans="2:62" ht="34.5" x14ac:dyDescent="0.45"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1"/>
      <c r="T549" s="61"/>
      <c r="U549" s="60"/>
      <c r="V549" s="60"/>
      <c r="W549" s="60"/>
      <c r="X549" s="60"/>
      <c r="Y549" s="60"/>
      <c r="Z549" s="60"/>
      <c r="AA549" s="60"/>
      <c r="AB549" s="60"/>
      <c r="AC549" s="60"/>
      <c r="AD549" s="60"/>
      <c r="AE549" s="60"/>
      <c r="AF549" s="60"/>
      <c r="AG549" s="60"/>
      <c r="AH549" s="60"/>
      <c r="AI549" s="60"/>
      <c r="AJ549" s="60"/>
      <c r="AK549" s="60"/>
      <c r="AL549" s="60"/>
      <c r="AM549" s="60"/>
      <c r="AN549" s="60"/>
      <c r="AO549" s="60"/>
      <c r="AP549" s="60"/>
      <c r="AQ549" s="60"/>
      <c r="AR549" s="60"/>
      <c r="AS549" s="60"/>
      <c r="AT549" s="60"/>
      <c r="AU549" s="60"/>
      <c r="AV549" s="60"/>
      <c r="AW549" s="60"/>
      <c r="AX549" s="60"/>
      <c r="AY549" s="60"/>
      <c r="AZ549" s="60"/>
      <c r="BA549" s="60"/>
      <c r="BB549" s="60"/>
      <c r="BC549" s="60"/>
      <c r="BD549" s="60"/>
      <c r="BE549" s="60"/>
      <c r="BF549" s="60"/>
      <c r="BG549" s="62"/>
      <c r="BH549" s="62"/>
      <c r="BI549" s="62"/>
      <c r="BJ549" s="62"/>
    </row>
    <row r="550" spans="2:62" ht="34.5" x14ac:dyDescent="0.45"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1"/>
      <c r="T550" s="61"/>
      <c r="U550" s="60"/>
      <c r="V550" s="60"/>
      <c r="W550" s="60"/>
      <c r="X550" s="60"/>
      <c r="Y550" s="60"/>
      <c r="Z550" s="60"/>
      <c r="AA550" s="60"/>
      <c r="AB550" s="60"/>
      <c r="AC550" s="60"/>
      <c r="AD550" s="60"/>
      <c r="AE550" s="60"/>
      <c r="AF550" s="60"/>
      <c r="AG550" s="60"/>
      <c r="AH550" s="60"/>
      <c r="AI550" s="60"/>
      <c r="AJ550" s="60"/>
      <c r="AK550" s="60"/>
      <c r="AL550" s="60"/>
      <c r="AM550" s="60"/>
      <c r="AN550" s="60"/>
      <c r="AO550" s="60"/>
      <c r="AP550" s="60"/>
      <c r="AQ550" s="60"/>
      <c r="AR550" s="60"/>
      <c r="AS550" s="60"/>
      <c r="AT550" s="60"/>
      <c r="AU550" s="60"/>
      <c r="AV550" s="60"/>
      <c r="AW550" s="60"/>
      <c r="AX550" s="60"/>
      <c r="AY550" s="60"/>
      <c r="AZ550" s="60"/>
      <c r="BA550" s="60"/>
      <c r="BB550" s="60"/>
      <c r="BC550" s="60"/>
      <c r="BD550" s="60"/>
      <c r="BE550" s="60"/>
      <c r="BF550" s="60"/>
      <c r="BG550" s="62"/>
      <c r="BH550" s="62"/>
      <c r="BI550" s="62"/>
      <c r="BJ550" s="62"/>
    </row>
    <row r="551" spans="2:62" ht="34.5" x14ac:dyDescent="0.45"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1"/>
      <c r="T551" s="61"/>
      <c r="U551" s="60"/>
      <c r="V551" s="60"/>
      <c r="W551" s="60"/>
      <c r="X551" s="60"/>
      <c r="Y551" s="60"/>
      <c r="Z551" s="60"/>
      <c r="AA551" s="60"/>
      <c r="AB551" s="60"/>
      <c r="AC551" s="60"/>
      <c r="AD551" s="60"/>
      <c r="AE551" s="60"/>
      <c r="AF551" s="60"/>
      <c r="AG551" s="60"/>
      <c r="AH551" s="60"/>
      <c r="AI551" s="60"/>
      <c r="AJ551" s="60"/>
      <c r="AK551" s="60"/>
      <c r="AL551" s="60"/>
      <c r="AM551" s="60"/>
      <c r="AN551" s="60"/>
      <c r="AO551" s="60"/>
      <c r="AP551" s="60"/>
      <c r="AQ551" s="60"/>
      <c r="AR551" s="60"/>
      <c r="AS551" s="60"/>
      <c r="AT551" s="60"/>
      <c r="AU551" s="60"/>
      <c r="AV551" s="60"/>
      <c r="AW551" s="60"/>
      <c r="AX551" s="60"/>
      <c r="AY551" s="60"/>
      <c r="AZ551" s="60"/>
      <c r="BA551" s="60"/>
      <c r="BB551" s="60"/>
      <c r="BC551" s="60"/>
      <c r="BD551" s="60"/>
      <c r="BE551" s="60"/>
      <c r="BF551" s="60"/>
      <c r="BG551" s="62"/>
      <c r="BH551" s="62"/>
      <c r="BI551" s="62"/>
      <c r="BJ551" s="62"/>
    </row>
    <row r="552" spans="2:62" ht="34.5" x14ac:dyDescent="0.45"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1"/>
      <c r="T552" s="61"/>
      <c r="U552" s="60"/>
      <c r="V552" s="60"/>
      <c r="W552" s="60"/>
      <c r="X552" s="60"/>
      <c r="Y552" s="60"/>
      <c r="Z552" s="60"/>
      <c r="AA552" s="60"/>
      <c r="AB552" s="60"/>
      <c r="AC552" s="60"/>
      <c r="AD552" s="60"/>
      <c r="AE552" s="60"/>
      <c r="AF552" s="60"/>
      <c r="AG552" s="60"/>
      <c r="AH552" s="60"/>
      <c r="AI552" s="60"/>
      <c r="AJ552" s="60"/>
      <c r="AK552" s="60"/>
      <c r="AL552" s="60"/>
      <c r="AM552" s="60"/>
      <c r="AN552" s="60"/>
      <c r="AO552" s="60"/>
      <c r="AP552" s="60"/>
      <c r="AQ552" s="60"/>
      <c r="AR552" s="60"/>
      <c r="AS552" s="60"/>
      <c r="AT552" s="60"/>
      <c r="AU552" s="60"/>
      <c r="AV552" s="60"/>
      <c r="AW552" s="60"/>
      <c r="AX552" s="60"/>
      <c r="AY552" s="60"/>
      <c r="AZ552" s="60"/>
      <c r="BA552" s="60"/>
      <c r="BB552" s="60"/>
      <c r="BC552" s="60"/>
      <c r="BD552" s="60"/>
      <c r="BE552" s="60"/>
      <c r="BF552" s="60"/>
      <c r="BG552" s="62"/>
      <c r="BH552" s="62"/>
      <c r="BI552" s="62"/>
      <c r="BJ552" s="62"/>
    </row>
    <row r="553" spans="2:62" ht="34.5" x14ac:dyDescent="0.45"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1"/>
      <c r="T553" s="61"/>
      <c r="U553" s="60"/>
      <c r="V553" s="60"/>
      <c r="W553" s="60"/>
      <c r="X553" s="60"/>
      <c r="Y553" s="60"/>
      <c r="Z553" s="60"/>
      <c r="AA553" s="60"/>
      <c r="AB553" s="60"/>
      <c r="AC553" s="60"/>
      <c r="AD553" s="60"/>
      <c r="AE553" s="60"/>
      <c r="AF553" s="60"/>
      <c r="AG553" s="60"/>
      <c r="AH553" s="60"/>
      <c r="AI553" s="60"/>
      <c r="AJ553" s="60"/>
      <c r="AK553" s="60"/>
      <c r="AL553" s="60"/>
      <c r="AM553" s="60"/>
      <c r="AN553" s="60"/>
      <c r="AO553" s="60"/>
      <c r="AP553" s="60"/>
      <c r="AQ553" s="60"/>
      <c r="AR553" s="60"/>
      <c r="AS553" s="60"/>
      <c r="AT553" s="60"/>
      <c r="AU553" s="60"/>
      <c r="AV553" s="60"/>
      <c r="AW553" s="60"/>
      <c r="AX553" s="60"/>
      <c r="AY553" s="60"/>
      <c r="AZ553" s="60"/>
      <c r="BA553" s="60"/>
      <c r="BB553" s="60"/>
      <c r="BC553" s="60"/>
      <c r="BD553" s="60"/>
      <c r="BE553" s="60"/>
      <c r="BF553" s="60"/>
      <c r="BG553" s="62"/>
      <c r="BH553" s="62"/>
      <c r="BI553" s="62"/>
      <c r="BJ553" s="62"/>
    </row>
    <row r="554" spans="2:62" ht="34.5" x14ac:dyDescent="0.45"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1"/>
      <c r="T554" s="61"/>
      <c r="U554" s="60"/>
      <c r="V554" s="60"/>
      <c r="W554" s="60"/>
      <c r="X554" s="60"/>
      <c r="Y554" s="60"/>
      <c r="Z554" s="60"/>
      <c r="AA554" s="60"/>
      <c r="AB554" s="60"/>
      <c r="AC554" s="60"/>
      <c r="AD554" s="60"/>
      <c r="AE554" s="60"/>
      <c r="AF554" s="60"/>
      <c r="AG554" s="60"/>
      <c r="AH554" s="60"/>
      <c r="AI554" s="60"/>
      <c r="AJ554" s="60"/>
      <c r="AK554" s="60"/>
      <c r="AL554" s="60"/>
      <c r="AM554" s="60"/>
      <c r="AN554" s="60"/>
      <c r="AO554" s="60"/>
      <c r="AP554" s="60"/>
      <c r="AQ554" s="60"/>
      <c r="AR554" s="60"/>
      <c r="AS554" s="60"/>
      <c r="AT554" s="60"/>
      <c r="AU554" s="60"/>
      <c r="AV554" s="60"/>
      <c r="AW554" s="60"/>
      <c r="AX554" s="60"/>
      <c r="AY554" s="60"/>
      <c r="AZ554" s="60"/>
      <c r="BA554" s="60"/>
      <c r="BB554" s="60"/>
      <c r="BC554" s="60"/>
      <c r="BD554" s="60"/>
      <c r="BE554" s="60"/>
      <c r="BF554" s="60"/>
      <c r="BG554" s="62"/>
      <c r="BH554" s="62"/>
      <c r="BI554" s="62"/>
      <c r="BJ554" s="62"/>
    </row>
    <row r="555" spans="2:62" ht="34.5" x14ac:dyDescent="0.45"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1"/>
      <c r="T555" s="61"/>
      <c r="U555" s="60"/>
      <c r="V555" s="60"/>
      <c r="W555" s="60"/>
      <c r="X555" s="60"/>
      <c r="Y555" s="60"/>
      <c r="Z555" s="60"/>
      <c r="AA555" s="60"/>
      <c r="AB555" s="60"/>
      <c r="AC555" s="60"/>
      <c r="AD555" s="60"/>
      <c r="AE555" s="60"/>
      <c r="AF555" s="60"/>
      <c r="AG555" s="60"/>
      <c r="AH555" s="60"/>
      <c r="AI555" s="60"/>
      <c r="AJ555" s="60"/>
      <c r="AK555" s="60"/>
      <c r="AL555" s="60"/>
      <c r="AM555" s="60"/>
      <c r="AN555" s="60"/>
      <c r="AO555" s="60"/>
      <c r="AP555" s="60"/>
      <c r="AQ555" s="60"/>
      <c r="AR555" s="60"/>
      <c r="AS555" s="60"/>
      <c r="AT555" s="60"/>
      <c r="AU555" s="60"/>
      <c r="AV555" s="60"/>
      <c r="AW555" s="60"/>
      <c r="AX555" s="60"/>
      <c r="AY555" s="60"/>
      <c r="AZ555" s="60"/>
      <c r="BA555" s="60"/>
      <c r="BB555" s="60"/>
      <c r="BC555" s="60"/>
      <c r="BD555" s="60"/>
      <c r="BE555" s="60"/>
      <c r="BF555" s="60"/>
      <c r="BG555" s="62"/>
      <c r="BH555" s="62"/>
      <c r="BI555" s="62"/>
      <c r="BJ555" s="62"/>
    </row>
    <row r="556" spans="2:62" ht="34.5" x14ac:dyDescent="0.45"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1"/>
      <c r="T556" s="61"/>
      <c r="U556" s="60"/>
      <c r="V556" s="60"/>
      <c r="W556" s="60"/>
      <c r="X556" s="60"/>
      <c r="Y556" s="60"/>
      <c r="Z556" s="60"/>
      <c r="AA556" s="60"/>
      <c r="AB556" s="60"/>
      <c r="AC556" s="60"/>
      <c r="AD556" s="60"/>
      <c r="AE556" s="60"/>
      <c r="AF556" s="60"/>
      <c r="AG556" s="60"/>
      <c r="AH556" s="60"/>
      <c r="AI556" s="60"/>
      <c r="AJ556" s="60"/>
      <c r="AK556" s="60"/>
      <c r="AL556" s="60"/>
      <c r="AM556" s="60"/>
      <c r="AN556" s="60"/>
      <c r="AO556" s="60"/>
      <c r="AP556" s="60"/>
      <c r="AQ556" s="60"/>
      <c r="AR556" s="60"/>
      <c r="AS556" s="60"/>
      <c r="AT556" s="60"/>
      <c r="AU556" s="60"/>
      <c r="AV556" s="60"/>
      <c r="AW556" s="60"/>
      <c r="AX556" s="60"/>
      <c r="AY556" s="60"/>
      <c r="AZ556" s="60"/>
      <c r="BA556" s="60"/>
      <c r="BB556" s="60"/>
      <c r="BC556" s="60"/>
      <c r="BD556" s="60"/>
      <c r="BE556" s="60"/>
      <c r="BF556" s="60"/>
      <c r="BG556" s="62"/>
      <c r="BH556" s="62"/>
      <c r="BI556" s="62"/>
      <c r="BJ556" s="62"/>
    </row>
    <row r="557" spans="2:62" ht="34.5" x14ac:dyDescent="0.45"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1"/>
      <c r="T557" s="61"/>
      <c r="U557" s="60"/>
      <c r="V557" s="60"/>
      <c r="W557" s="60"/>
      <c r="X557" s="60"/>
      <c r="Y557" s="60"/>
      <c r="Z557" s="60"/>
      <c r="AA557" s="60"/>
      <c r="AB557" s="60"/>
      <c r="AC557" s="60"/>
      <c r="AD557" s="60"/>
      <c r="AE557" s="60"/>
      <c r="AF557" s="60"/>
      <c r="AG557" s="60"/>
      <c r="AH557" s="60"/>
      <c r="AI557" s="60"/>
      <c r="AJ557" s="60"/>
      <c r="AK557" s="60"/>
      <c r="AL557" s="60"/>
      <c r="AM557" s="60"/>
      <c r="AN557" s="60"/>
      <c r="AO557" s="60"/>
      <c r="AP557" s="60"/>
      <c r="AQ557" s="60"/>
      <c r="AR557" s="60"/>
      <c r="AS557" s="60"/>
      <c r="AT557" s="60"/>
      <c r="AU557" s="60"/>
      <c r="AV557" s="60"/>
      <c r="AW557" s="60"/>
      <c r="AX557" s="60"/>
      <c r="AY557" s="60"/>
      <c r="AZ557" s="60"/>
      <c r="BA557" s="60"/>
      <c r="BB557" s="60"/>
      <c r="BC557" s="60"/>
      <c r="BD557" s="60"/>
      <c r="BE557" s="60"/>
      <c r="BF557" s="60"/>
      <c r="BG557" s="62"/>
      <c r="BH557" s="62"/>
      <c r="BI557" s="62"/>
      <c r="BJ557" s="62"/>
    </row>
    <row r="558" spans="2:62" ht="34.5" x14ac:dyDescent="0.45"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1"/>
      <c r="T558" s="61"/>
      <c r="U558" s="60"/>
      <c r="V558" s="60"/>
      <c r="W558" s="60"/>
      <c r="X558" s="60"/>
      <c r="Y558" s="60"/>
      <c r="Z558" s="60"/>
      <c r="AA558" s="60"/>
      <c r="AB558" s="60"/>
      <c r="AC558" s="60"/>
      <c r="AD558" s="60"/>
      <c r="AE558" s="60"/>
      <c r="AF558" s="60"/>
      <c r="AG558" s="60"/>
      <c r="AH558" s="60"/>
      <c r="AI558" s="60"/>
      <c r="AJ558" s="60"/>
      <c r="AK558" s="60"/>
      <c r="AL558" s="60"/>
      <c r="AM558" s="60"/>
      <c r="AN558" s="60"/>
      <c r="AO558" s="60"/>
      <c r="AP558" s="60"/>
      <c r="AQ558" s="60"/>
      <c r="AR558" s="60"/>
      <c r="AS558" s="60"/>
      <c r="AT558" s="60"/>
      <c r="AU558" s="60"/>
      <c r="AV558" s="60"/>
      <c r="AW558" s="60"/>
      <c r="AX558" s="60"/>
      <c r="AY558" s="60"/>
      <c r="AZ558" s="60"/>
      <c r="BA558" s="60"/>
      <c r="BB558" s="60"/>
      <c r="BC558" s="60"/>
      <c r="BD558" s="60"/>
      <c r="BE558" s="60"/>
      <c r="BF558" s="60"/>
      <c r="BG558" s="62"/>
      <c r="BH558" s="62"/>
      <c r="BI558" s="62"/>
      <c r="BJ558" s="62"/>
    </row>
    <row r="559" spans="2:62" ht="34.5" x14ac:dyDescent="0.45"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1"/>
      <c r="T559" s="61"/>
      <c r="U559" s="60"/>
      <c r="V559" s="60"/>
      <c r="W559" s="60"/>
      <c r="X559" s="60"/>
      <c r="Y559" s="60"/>
      <c r="Z559" s="60"/>
      <c r="AA559" s="60"/>
      <c r="AB559" s="60"/>
      <c r="AC559" s="60"/>
      <c r="AD559" s="60"/>
      <c r="AE559" s="60"/>
      <c r="AF559" s="60"/>
      <c r="AG559" s="60"/>
      <c r="AH559" s="60"/>
      <c r="AI559" s="60"/>
      <c r="AJ559" s="60"/>
      <c r="AK559" s="60"/>
      <c r="AL559" s="60"/>
      <c r="AM559" s="60"/>
      <c r="AN559" s="60"/>
      <c r="AO559" s="60"/>
      <c r="AP559" s="60"/>
      <c r="AQ559" s="60"/>
      <c r="AR559" s="60"/>
      <c r="AS559" s="60"/>
      <c r="AT559" s="60"/>
      <c r="AU559" s="60"/>
      <c r="AV559" s="60"/>
      <c r="AW559" s="60"/>
      <c r="AX559" s="60"/>
      <c r="AY559" s="60"/>
      <c r="AZ559" s="60"/>
      <c r="BA559" s="60"/>
      <c r="BB559" s="60"/>
      <c r="BC559" s="60"/>
      <c r="BD559" s="60"/>
      <c r="BE559" s="60"/>
      <c r="BF559" s="60"/>
      <c r="BG559" s="62"/>
      <c r="BH559" s="62"/>
      <c r="BI559" s="62"/>
      <c r="BJ559" s="62"/>
    </row>
    <row r="560" spans="2:62" ht="34.5" x14ac:dyDescent="0.45"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1"/>
      <c r="T560" s="61"/>
      <c r="U560" s="60"/>
      <c r="V560" s="60"/>
      <c r="W560" s="60"/>
      <c r="X560" s="60"/>
      <c r="Y560" s="60"/>
      <c r="Z560" s="60"/>
      <c r="AA560" s="60"/>
      <c r="AB560" s="60"/>
      <c r="AC560" s="60"/>
      <c r="AD560" s="60"/>
      <c r="AE560" s="60"/>
      <c r="AF560" s="60"/>
      <c r="AG560" s="60"/>
      <c r="AH560" s="60"/>
      <c r="AI560" s="60"/>
      <c r="AJ560" s="60"/>
      <c r="AK560" s="60"/>
      <c r="AL560" s="60"/>
      <c r="AM560" s="60"/>
      <c r="AN560" s="60"/>
      <c r="AO560" s="60"/>
      <c r="AP560" s="60"/>
      <c r="AQ560" s="60"/>
      <c r="AR560" s="60"/>
      <c r="AS560" s="60"/>
      <c r="AT560" s="60"/>
      <c r="AU560" s="60"/>
      <c r="AV560" s="60"/>
      <c r="AW560" s="60"/>
      <c r="AX560" s="60"/>
      <c r="AY560" s="60"/>
      <c r="AZ560" s="60"/>
      <c r="BA560" s="60"/>
      <c r="BB560" s="60"/>
      <c r="BC560" s="60"/>
      <c r="BD560" s="60"/>
      <c r="BE560" s="60"/>
      <c r="BF560" s="60"/>
      <c r="BG560" s="62"/>
      <c r="BH560" s="62"/>
      <c r="BI560" s="62"/>
      <c r="BJ560" s="62"/>
    </row>
    <row r="561" spans="2:62" ht="34.5" x14ac:dyDescent="0.45"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1"/>
      <c r="T561" s="61"/>
      <c r="U561" s="60"/>
      <c r="V561" s="60"/>
      <c r="W561" s="60"/>
      <c r="X561" s="60"/>
      <c r="Y561" s="60"/>
      <c r="Z561" s="60"/>
      <c r="AA561" s="60"/>
      <c r="AB561" s="60"/>
      <c r="AC561" s="60"/>
      <c r="AD561" s="60"/>
      <c r="AE561" s="60"/>
      <c r="AF561" s="60"/>
      <c r="AG561" s="60"/>
      <c r="AH561" s="60"/>
      <c r="AI561" s="60"/>
      <c r="AJ561" s="60"/>
      <c r="AK561" s="60"/>
      <c r="AL561" s="60"/>
      <c r="AM561" s="60"/>
      <c r="AN561" s="60"/>
      <c r="AO561" s="60"/>
      <c r="AP561" s="60"/>
      <c r="AQ561" s="60"/>
      <c r="AR561" s="60"/>
      <c r="AS561" s="60"/>
      <c r="AT561" s="60"/>
      <c r="AU561" s="60"/>
      <c r="AV561" s="60"/>
      <c r="AW561" s="60"/>
      <c r="AX561" s="60"/>
      <c r="AY561" s="60"/>
      <c r="AZ561" s="60"/>
      <c r="BA561" s="60"/>
      <c r="BB561" s="60"/>
      <c r="BC561" s="60"/>
      <c r="BD561" s="60"/>
      <c r="BE561" s="60"/>
      <c r="BF561" s="60"/>
      <c r="BG561" s="62"/>
      <c r="BH561" s="62"/>
      <c r="BI561" s="62"/>
      <c r="BJ561" s="62"/>
    </row>
    <row r="562" spans="2:62" ht="34.5" x14ac:dyDescent="0.45"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1"/>
      <c r="T562" s="61"/>
      <c r="U562" s="60"/>
      <c r="V562" s="60"/>
      <c r="W562" s="60"/>
      <c r="X562" s="60"/>
      <c r="Y562" s="60"/>
      <c r="Z562" s="60"/>
      <c r="AA562" s="60"/>
      <c r="AB562" s="60"/>
      <c r="AC562" s="60"/>
      <c r="AD562" s="60"/>
      <c r="AE562" s="60"/>
      <c r="AF562" s="60"/>
      <c r="AG562" s="60"/>
      <c r="AH562" s="60"/>
      <c r="AI562" s="60"/>
      <c r="AJ562" s="60"/>
      <c r="AK562" s="60"/>
      <c r="AL562" s="60"/>
      <c r="AM562" s="60"/>
      <c r="AN562" s="60"/>
      <c r="AO562" s="60"/>
      <c r="AP562" s="60"/>
      <c r="AQ562" s="60"/>
      <c r="AR562" s="60"/>
      <c r="AS562" s="60"/>
      <c r="AT562" s="60"/>
      <c r="AU562" s="60"/>
      <c r="AV562" s="60"/>
      <c r="AW562" s="60"/>
      <c r="AX562" s="60"/>
      <c r="AY562" s="60"/>
      <c r="AZ562" s="60"/>
      <c r="BA562" s="60"/>
      <c r="BB562" s="60"/>
      <c r="BC562" s="60"/>
      <c r="BD562" s="60"/>
      <c r="BE562" s="60"/>
      <c r="BF562" s="60"/>
      <c r="BG562" s="62"/>
      <c r="BH562" s="62"/>
      <c r="BI562" s="62"/>
      <c r="BJ562" s="62"/>
    </row>
    <row r="563" spans="2:62" ht="34.5" x14ac:dyDescent="0.45"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1"/>
      <c r="T563" s="61"/>
      <c r="U563" s="60"/>
      <c r="V563" s="60"/>
      <c r="W563" s="60"/>
      <c r="X563" s="60"/>
      <c r="Y563" s="60"/>
      <c r="Z563" s="60"/>
      <c r="AA563" s="60"/>
      <c r="AB563" s="60"/>
      <c r="AC563" s="60"/>
      <c r="AD563" s="60"/>
      <c r="AE563" s="60"/>
      <c r="AF563" s="60"/>
      <c r="AG563" s="60"/>
      <c r="AH563" s="60"/>
      <c r="AI563" s="60"/>
      <c r="AJ563" s="60"/>
      <c r="AK563" s="60"/>
      <c r="AL563" s="60"/>
      <c r="AM563" s="60"/>
      <c r="AN563" s="60"/>
      <c r="AO563" s="60"/>
      <c r="AP563" s="60"/>
      <c r="AQ563" s="60"/>
      <c r="AR563" s="60"/>
      <c r="AS563" s="60"/>
      <c r="AT563" s="60"/>
      <c r="AU563" s="60"/>
      <c r="AV563" s="60"/>
      <c r="AW563" s="60"/>
      <c r="AX563" s="60"/>
      <c r="AY563" s="60"/>
      <c r="AZ563" s="60"/>
      <c r="BA563" s="60"/>
      <c r="BB563" s="60"/>
      <c r="BC563" s="60"/>
      <c r="BD563" s="60"/>
      <c r="BE563" s="60"/>
      <c r="BF563" s="60"/>
      <c r="BG563" s="62"/>
      <c r="BH563" s="62"/>
      <c r="BI563" s="62"/>
      <c r="BJ563" s="62"/>
    </row>
    <row r="564" spans="2:62" ht="34.5" x14ac:dyDescent="0.45"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1"/>
      <c r="T564" s="61"/>
      <c r="U564" s="60"/>
      <c r="V564" s="60"/>
      <c r="W564" s="60"/>
      <c r="X564" s="60"/>
      <c r="Y564" s="60"/>
      <c r="Z564" s="60"/>
      <c r="AA564" s="60"/>
      <c r="AB564" s="60"/>
      <c r="AC564" s="60"/>
      <c r="AD564" s="60"/>
      <c r="AE564" s="60"/>
      <c r="AF564" s="60"/>
      <c r="AG564" s="60"/>
      <c r="AH564" s="60"/>
      <c r="AI564" s="60"/>
      <c r="AJ564" s="60"/>
      <c r="AK564" s="60"/>
      <c r="AL564" s="60"/>
      <c r="AM564" s="60"/>
      <c r="AN564" s="60"/>
      <c r="AO564" s="60"/>
      <c r="AP564" s="60"/>
      <c r="AQ564" s="60"/>
      <c r="AR564" s="60"/>
      <c r="AS564" s="60"/>
      <c r="AT564" s="60"/>
      <c r="AU564" s="60"/>
      <c r="AV564" s="60"/>
      <c r="AW564" s="60"/>
      <c r="AX564" s="60"/>
      <c r="AY564" s="60"/>
      <c r="AZ564" s="60"/>
      <c r="BA564" s="60"/>
      <c r="BB564" s="60"/>
      <c r="BC564" s="60"/>
      <c r="BD564" s="60"/>
      <c r="BE564" s="60"/>
      <c r="BF564" s="60"/>
      <c r="BG564" s="62"/>
      <c r="BH564" s="62"/>
      <c r="BI564" s="62"/>
      <c r="BJ564" s="62"/>
    </row>
    <row r="565" spans="2:62" ht="34.5" x14ac:dyDescent="0.45"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1"/>
      <c r="T565" s="61"/>
      <c r="U565" s="60"/>
      <c r="V565" s="60"/>
      <c r="W565" s="60"/>
      <c r="X565" s="60"/>
      <c r="Y565" s="60"/>
      <c r="Z565" s="60"/>
      <c r="AA565" s="60"/>
      <c r="AB565" s="60"/>
      <c r="AC565" s="60"/>
      <c r="AD565" s="60"/>
      <c r="AE565" s="60"/>
      <c r="AF565" s="60"/>
      <c r="AG565" s="60"/>
      <c r="AH565" s="60"/>
      <c r="AI565" s="60"/>
      <c r="AJ565" s="60"/>
      <c r="AK565" s="60"/>
      <c r="AL565" s="60"/>
      <c r="AM565" s="60"/>
      <c r="AN565" s="60"/>
      <c r="AO565" s="60"/>
      <c r="AP565" s="60"/>
      <c r="AQ565" s="60"/>
      <c r="AR565" s="60"/>
      <c r="AS565" s="60"/>
      <c r="AT565" s="60"/>
      <c r="AU565" s="60"/>
      <c r="AV565" s="60"/>
      <c r="AW565" s="60"/>
      <c r="AX565" s="60"/>
      <c r="AY565" s="60"/>
      <c r="AZ565" s="60"/>
      <c r="BA565" s="60"/>
      <c r="BB565" s="60"/>
      <c r="BC565" s="60"/>
      <c r="BD565" s="60"/>
      <c r="BE565" s="60"/>
      <c r="BF565" s="60"/>
      <c r="BG565" s="62"/>
      <c r="BH565" s="62"/>
      <c r="BI565" s="62"/>
      <c r="BJ565" s="62"/>
    </row>
    <row r="566" spans="2:62" ht="34.5" x14ac:dyDescent="0.45"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1"/>
      <c r="T566" s="61"/>
      <c r="U566" s="60"/>
      <c r="V566" s="60"/>
      <c r="W566" s="60"/>
      <c r="X566" s="60"/>
      <c r="Y566" s="60"/>
      <c r="Z566" s="60"/>
      <c r="AA566" s="60"/>
      <c r="AB566" s="60"/>
      <c r="AC566" s="60"/>
      <c r="AD566" s="60"/>
      <c r="AE566" s="60"/>
      <c r="AF566" s="60"/>
      <c r="AG566" s="60"/>
      <c r="AH566" s="60"/>
      <c r="AI566" s="60"/>
      <c r="AJ566" s="60"/>
      <c r="AK566" s="60"/>
      <c r="AL566" s="60"/>
      <c r="AM566" s="60"/>
      <c r="AN566" s="60"/>
      <c r="AO566" s="60"/>
      <c r="AP566" s="60"/>
      <c r="AQ566" s="60"/>
      <c r="AR566" s="60"/>
      <c r="AS566" s="60"/>
      <c r="AT566" s="60"/>
      <c r="AU566" s="60"/>
      <c r="AV566" s="60"/>
      <c r="AW566" s="60"/>
      <c r="AX566" s="60"/>
      <c r="AY566" s="60"/>
      <c r="AZ566" s="60"/>
      <c r="BA566" s="60"/>
      <c r="BB566" s="60"/>
      <c r="BC566" s="60"/>
      <c r="BD566" s="60"/>
      <c r="BE566" s="60"/>
      <c r="BF566" s="60"/>
      <c r="BG566" s="62"/>
      <c r="BH566" s="62"/>
      <c r="BI566" s="62"/>
      <c r="BJ566" s="62"/>
    </row>
    <row r="567" spans="2:62" ht="34.5" x14ac:dyDescent="0.45"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1"/>
      <c r="T567" s="61"/>
      <c r="U567" s="60"/>
      <c r="V567" s="60"/>
      <c r="W567" s="60"/>
      <c r="X567" s="60"/>
      <c r="Y567" s="60"/>
      <c r="Z567" s="60"/>
      <c r="AA567" s="60"/>
      <c r="AB567" s="60"/>
      <c r="AC567" s="60"/>
      <c r="AD567" s="60"/>
      <c r="AE567" s="60"/>
      <c r="AF567" s="60"/>
      <c r="AG567" s="60"/>
      <c r="AH567" s="60"/>
      <c r="AI567" s="60"/>
      <c r="AJ567" s="60"/>
      <c r="AK567" s="60"/>
      <c r="AL567" s="60"/>
      <c r="AM567" s="60"/>
      <c r="AN567" s="60"/>
      <c r="AO567" s="60"/>
      <c r="AP567" s="60"/>
      <c r="AQ567" s="60"/>
      <c r="AR567" s="60"/>
      <c r="AS567" s="60"/>
      <c r="AT567" s="60"/>
      <c r="AU567" s="60"/>
      <c r="AV567" s="60"/>
      <c r="AW567" s="60"/>
      <c r="AX567" s="60"/>
      <c r="AY567" s="60"/>
      <c r="AZ567" s="60"/>
      <c r="BA567" s="60"/>
      <c r="BB567" s="60"/>
      <c r="BC567" s="60"/>
      <c r="BD567" s="60"/>
      <c r="BE567" s="60"/>
      <c r="BF567" s="60"/>
      <c r="BG567" s="62"/>
      <c r="BH567" s="62"/>
      <c r="BI567" s="62"/>
      <c r="BJ567" s="62"/>
    </row>
    <row r="568" spans="2:62" ht="34.5" x14ac:dyDescent="0.45"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1"/>
      <c r="T568" s="61"/>
      <c r="U568" s="60"/>
      <c r="V568" s="60"/>
      <c r="W568" s="60"/>
      <c r="X568" s="60"/>
      <c r="Y568" s="60"/>
      <c r="Z568" s="60"/>
      <c r="AA568" s="60"/>
      <c r="AB568" s="60"/>
      <c r="AC568" s="60"/>
      <c r="AD568" s="60"/>
      <c r="AE568" s="60"/>
      <c r="AF568" s="60"/>
      <c r="AG568" s="60"/>
      <c r="AH568" s="60"/>
      <c r="AI568" s="60"/>
      <c r="AJ568" s="60"/>
      <c r="AK568" s="60"/>
      <c r="AL568" s="60"/>
      <c r="AM568" s="60"/>
      <c r="AN568" s="60"/>
      <c r="AO568" s="60"/>
      <c r="AP568" s="60"/>
      <c r="AQ568" s="60"/>
      <c r="AR568" s="60"/>
      <c r="AS568" s="60"/>
      <c r="AT568" s="60"/>
      <c r="AU568" s="60"/>
      <c r="AV568" s="60"/>
      <c r="AW568" s="60"/>
      <c r="AX568" s="60"/>
      <c r="AY568" s="60"/>
      <c r="AZ568" s="60"/>
      <c r="BA568" s="60"/>
      <c r="BB568" s="60"/>
      <c r="BC568" s="60"/>
      <c r="BD568" s="60"/>
      <c r="BE568" s="60"/>
      <c r="BF568" s="60"/>
      <c r="BG568" s="62"/>
      <c r="BH568" s="62"/>
      <c r="BI568" s="62"/>
      <c r="BJ568" s="62"/>
    </row>
    <row r="569" spans="2:62" ht="34.5" x14ac:dyDescent="0.45"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1"/>
      <c r="T569" s="61"/>
      <c r="U569" s="60"/>
      <c r="V569" s="60"/>
      <c r="W569" s="60"/>
      <c r="X569" s="60"/>
      <c r="Y569" s="60"/>
      <c r="Z569" s="60"/>
      <c r="AA569" s="60"/>
      <c r="AB569" s="60"/>
      <c r="AC569" s="60"/>
      <c r="AD569" s="60"/>
      <c r="AE569" s="60"/>
      <c r="AF569" s="60"/>
      <c r="AG569" s="60"/>
      <c r="AH569" s="60"/>
      <c r="AI569" s="60"/>
      <c r="AJ569" s="60"/>
      <c r="AK569" s="60"/>
      <c r="AL569" s="60"/>
      <c r="AM569" s="60"/>
      <c r="AN569" s="60"/>
      <c r="AO569" s="60"/>
      <c r="AP569" s="60"/>
      <c r="AQ569" s="60"/>
      <c r="AR569" s="60"/>
      <c r="AS569" s="60"/>
      <c r="AT569" s="60"/>
      <c r="AU569" s="60"/>
      <c r="AV569" s="60"/>
      <c r="AW569" s="60"/>
      <c r="AX569" s="60"/>
      <c r="AY569" s="60"/>
      <c r="AZ569" s="60"/>
      <c r="BA569" s="60"/>
      <c r="BB569" s="60"/>
      <c r="BC569" s="60"/>
      <c r="BD569" s="60"/>
      <c r="BE569" s="60"/>
      <c r="BF569" s="60"/>
      <c r="BG569" s="62"/>
      <c r="BH569" s="62"/>
      <c r="BI569" s="62"/>
      <c r="BJ569" s="62"/>
    </row>
    <row r="570" spans="2:62" ht="34.5" x14ac:dyDescent="0.45"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1"/>
      <c r="T570" s="61"/>
      <c r="U570" s="60"/>
      <c r="V570" s="60"/>
      <c r="W570" s="60"/>
      <c r="X570" s="60"/>
      <c r="Y570" s="60"/>
      <c r="Z570" s="60"/>
      <c r="AA570" s="60"/>
      <c r="AB570" s="60"/>
      <c r="AC570" s="60"/>
      <c r="AD570" s="60"/>
      <c r="AE570" s="60"/>
      <c r="AF570" s="60"/>
      <c r="AG570" s="60"/>
      <c r="AH570" s="60"/>
      <c r="AI570" s="60"/>
      <c r="AJ570" s="60"/>
      <c r="AK570" s="60"/>
      <c r="AL570" s="60"/>
      <c r="AM570" s="60"/>
      <c r="AN570" s="60"/>
      <c r="AO570" s="60"/>
      <c r="AP570" s="60"/>
      <c r="AQ570" s="60"/>
      <c r="AR570" s="60"/>
      <c r="AS570" s="60"/>
      <c r="AT570" s="60"/>
      <c r="AU570" s="60"/>
      <c r="AV570" s="60"/>
      <c r="AW570" s="60"/>
      <c r="AX570" s="60"/>
      <c r="AY570" s="60"/>
      <c r="AZ570" s="60"/>
      <c r="BA570" s="60"/>
      <c r="BB570" s="60"/>
      <c r="BC570" s="60"/>
      <c r="BD570" s="60"/>
      <c r="BE570" s="60"/>
      <c r="BF570" s="60"/>
      <c r="BG570" s="62"/>
      <c r="BH570" s="62"/>
      <c r="BI570" s="62"/>
      <c r="BJ570" s="62"/>
    </row>
    <row r="571" spans="2:62" ht="34.5" x14ac:dyDescent="0.45"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1"/>
      <c r="T571" s="61"/>
      <c r="U571" s="60"/>
      <c r="V571" s="60"/>
      <c r="W571" s="60"/>
      <c r="X571" s="60"/>
      <c r="Y571" s="60"/>
      <c r="Z571" s="60"/>
      <c r="AA571" s="60"/>
      <c r="AB571" s="60"/>
      <c r="AC571" s="60"/>
      <c r="AD571" s="60"/>
      <c r="AE571" s="60"/>
      <c r="AF571" s="60"/>
      <c r="AG571" s="60"/>
      <c r="AH571" s="60"/>
      <c r="AI571" s="60"/>
      <c r="AJ571" s="60"/>
      <c r="AK571" s="60"/>
      <c r="AL571" s="60"/>
      <c r="AM571" s="60"/>
      <c r="AN571" s="60"/>
      <c r="AO571" s="60"/>
      <c r="AP571" s="60"/>
      <c r="AQ571" s="60"/>
      <c r="AR571" s="60"/>
      <c r="AS571" s="60"/>
      <c r="AT571" s="60"/>
      <c r="AU571" s="60"/>
      <c r="AV571" s="60"/>
      <c r="AW571" s="60"/>
      <c r="AX571" s="60"/>
      <c r="AY571" s="60"/>
      <c r="AZ571" s="60"/>
      <c r="BA571" s="60"/>
      <c r="BB571" s="60"/>
      <c r="BC571" s="60"/>
      <c r="BD571" s="60"/>
      <c r="BE571" s="60"/>
      <c r="BF571" s="60"/>
      <c r="BG571" s="62"/>
      <c r="BH571" s="62"/>
      <c r="BI571" s="62"/>
      <c r="BJ571" s="62"/>
    </row>
    <row r="572" spans="2:62" ht="34.5" x14ac:dyDescent="0.45"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1"/>
      <c r="T572" s="61"/>
      <c r="U572" s="60"/>
      <c r="V572" s="60"/>
      <c r="W572" s="60"/>
      <c r="X572" s="60"/>
      <c r="Y572" s="60"/>
      <c r="Z572" s="60"/>
      <c r="AA572" s="60"/>
      <c r="AB572" s="60"/>
      <c r="AC572" s="60"/>
      <c r="AD572" s="60"/>
      <c r="AE572" s="60"/>
      <c r="AF572" s="60"/>
      <c r="AG572" s="60"/>
      <c r="AH572" s="60"/>
      <c r="AI572" s="60"/>
      <c r="AJ572" s="60"/>
      <c r="AK572" s="60"/>
      <c r="AL572" s="60"/>
      <c r="AM572" s="60"/>
      <c r="AN572" s="60"/>
      <c r="AO572" s="60"/>
      <c r="AP572" s="60"/>
      <c r="AQ572" s="60"/>
      <c r="AR572" s="60"/>
      <c r="AS572" s="60"/>
      <c r="AT572" s="60"/>
      <c r="AU572" s="60"/>
      <c r="AV572" s="60"/>
      <c r="AW572" s="60"/>
      <c r="AX572" s="60"/>
      <c r="AY572" s="60"/>
      <c r="AZ572" s="60"/>
      <c r="BA572" s="60"/>
      <c r="BB572" s="60"/>
      <c r="BC572" s="60"/>
      <c r="BD572" s="60"/>
      <c r="BE572" s="60"/>
      <c r="BF572" s="60"/>
      <c r="BG572" s="62"/>
      <c r="BH572" s="62"/>
      <c r="BI572" s="62"/>
      <c r="BJ572" s="62"/>
    </row>
    <row r="573" spans="2:62" ht="34.5" x14ac:dyDescent="0.45"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1"/>
      <c r="T573" s="61"/>
      <c r="U573" s="60"/>
      <c r="V573" s="60"/>
      <c r="W573" s="60"/>
      <c r="X573" s="60"/>
      <c r="Y573" s="60"/>
      <c r="Z573" s="60"/>
      <c r="AA573" s="60"/>
      <c r="AB573" s="60"/>
      <c r="AC573" s="60"/>
      <c r="AD573" s="60"/>
      <c r="AE573" s="60"/>
      <c r="AF573" s="60"/>
      <c r="AG573" s="60"/>
      <c r="AH573" s="60"/>
      <c r="AI573" s="60"/>
      <c r="AJ573" s="60"/>
      <c r="AK573" s="60"/>
      <c r="AL573" s="60"/>
      <c r="AM573" s="60"/>
      <c r="AN573" s="60"/>
      <c r="AO573" s="60"/>
      <c r="AP573" s="60"/>
      <c r="AQ573" s="60"/>
      <c r="AR573" s="60"/>
      <c r="AS573" s="60"/>
      <c r="AT573" s="60"/>
      <c r="AU573" s="60"/>
      <c r="AV573" s="60"/>
      <c r="AW573" s="60"/>
      <c r="AX573" s="60"/>
      <c r="AY573" s="60"/>
      <c r="AZ573" s="60"/>
      <c r="BA573" s="60"/>
      <c r="BB573" s="60"/>
      <c r="BC573" s="60"/>
      <c r="BD573" s="60"/>
      <c r="BE573" s="60"/>
      <c r="BF573" s="60"/>
      <c r="BG573" s="62"/>
      <c r="BH573" s="62"/>
      <c r="BI573" s="62"/>
      <c r="BJ573" s="62"/>
    </row>
    <row r="574" spans="2:62" ht="34.5" x14ac:dyDescent="0.45"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1"/>
      <c r="T574" s="61"/>
      <c r="U574" s="60"/>
      <c r="V574" s="60"/>
      <c r="W574" s="60"/>
      <c r="X574" s="60"/>
      <c r="Y574" s="60"/>
      <c r="Z574" s="60"/>
      <c r="AA574" s="60"/>
      <c r="AB574" s="60"/>
      <c r="AC574" s="60"/>
      <c r="AD574" s="60"/>
      <c r="AE574" s="60"/>
      <c r="AF574" s="60"/>
      <c r="AG574" s="60"/>
      <c r="AH574" s="60"/>
      <c r="AI574" s="60"/>
      <c r="AJ574" s="60"/>
      <c r="AK574" s="60"/>
      <c r="AL574" s="60"/>
      <c r="AM574" s="60"/>
      <c r="AN574" s="60"/>
      <c r="AO574" s="60"/>
      <c r="AP574" s="60"/>
      <c r="AQ574" s="60"/>
      <c r="AR574" s="60"/>
      <c r="AS574" s="60"/>
      <c r="AT574" s="60"/>
      <c r="AU574" s="60"/>
      <c r="AV574" s="60"/>
      <c r="AW574" s="60"/>
      <c r="AX574" s="60"/>
      <c r="AY574" s="60"/>
      <c r="AZ574" s="60"/>
      <c r="BA574" s="60"/>
      <c r="BB574" s="60"/>
      <c r="BC574" s="60"/>
      <c r="BD574" s="60"/>
      <c r="BE574" s="60"/>
      <c r="BF574" s="60"/>
      <c r="BG574" s="62"/>
      <c r="BH574" s="62"/>
      <c r="BI574" s="62"/>
      <c r="BJ574" s="62"/>
    </row>
    <row r="575" spans="2:62" ht="34.5" x14ac:dyDescent="0.45"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1"/>
      <c r="T575" s="61"/>
      <c r="U575" s="60"/>
      <c r="V575" s="60"/>
      <c r="W575" s="60"/>
      <c r="X575" s="60"/>
      <c r="Y575" s="60"/>
      <c r="Z575" s="60"/>
      <c r="AA575" s="60"/>
      <c r="AB575" s="60"/>
      <c r="AC575" s="60"/>
      <c r="AD575" s="60"/>
      <c r="AE575" s="60"/>
      <c r="AF575" s="60"/>
      <c r="AG575" s="60"/>
      <c r="AH575" s="60"/>
      <c r="AI575" s="60"/>
      <c r="AJ575" s="60"/>
      <c r="AK575" s="60"/>
      <c r="AL575" s="60"/>
      <c r="AM575" s="60"/>
      <c r="AN575" s="60"/>
      <c r="AO575" s="60"/>
      <c r="AP575" s="60"/>
      <c r="AQ575" s="60"/>
      <c r="AR575" s="60"/>
      <c r="AS575" s="60"/>
      <c r="AT575" s="60"/>
      <c r="AU575" s="60"/>
      <c r="AV575" s="60"/>
      <c r="AW575" s="60"/>
      <c r="AX575" s="60"/>
      <c r="AY575" s="60"/>
      <c r="AZ575" s="60"/>
      <c r="BA575" s="60"/>
      <c r="BB575" s="60"/>
      <c r="BC575" s="60"/>
      <c r="BD575" s="60"/>
      <c r="BE575" s="60"/>
      <c r="BF575" s="60"/>
      <c r="BG575" s="62"/>
      <c r="BH575" s="62"/>
      <c r="BI575" s="62"/>
      <c r="BJ575" s="62"/>
    </row>
    <row r="576" spans="2:62" ht="34.5" x14ac:dyDescent="0.45"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1"/>
      <c r="T576" s="61"/>
      <c r="U576" s="60"/>
      <c r="V576" s="60"/>
      <c r="W576" s="60"/>
      <c r="X576" s="60"/>
      <c r="Y576" s="60"/>
      <c r="Z576" s="60"/>
      <c r="AA576" s="60"/>
      <c r="AB576" s="60"/>
      <c r="AC576" s="60"/>
      <c r="AD576" s="60"/>
      <c r="AE576" s="60"/>
      <c r="AF576" s="60"/>
      <c r="AG576" s="60"/>
      <c r="AH576" s="60"/>
      <c r="AI576" s="60"/>
      <c r="AJ576" s="60"/>
      <c r="AK576" s="60"/>
      <c r="AL576" s="60"/>
      <c r="AM576" s="60"/>
      <c r="AN576" s="60"/>
      <c r="AO576" s="60"/>
      <c r="AP576" s="60"/>
      <c r="AQ576" s="60"/>
      <c r="AR576" s="60"/>
      <c r="AS576" s="60"/>
      <c r="AT576" s="60"/>
      <c r="AU576" s="60"/>
      <c r="AV576" s="60"/>
      <c r="AW576" s="60"/>
      <c r="AX576" s="60"/>
      <c r="AY576" s="60"/>
      <c r="AZ576" s="60"/>
      <c r="BA576" s="60"/>
      <c r="BB576" s="60"/>
      <c r="BC576" s="60"/>
      <c r="BD576" s="60"/>
      <c r="BE576" s="60"/>
      <c r="BF576" s="60"/>
      <c r="BG576" s="62"/>
      <c r="BH576" s="62"/>
      <c r="BI576" s="62"/>
      <c r="BJ576" s="62"/>
    </row>
    <row r="577" spans="2:62" ht="34.5" x14ac:dyDescent="0.45"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1"/>
      <c r="T577" s="61"/>
      <c r="U577" s="60"/>
      <c r="V577" s="60"/>
      <c r="W577" s="60"/>
      <c r="X577" s="60"/>
      <c r="Y577" s="60"/>
      <c r="Z577" s="60"/>
      <c r="AA577" s="60"/>
      <c r="AB577" s="60"/>
      <c r="AC577" s="60"/>
      <c r="AD577" s="60"/>
      <c r="AE577" s="60"/>
      <c r="AF577" s="60"/>
      <c r="AG577" s="60"/>
      <c r="AH577" s="60"/>
      <c r="AI577" s="60"/>
      <c r="AJ577" s="60"/>
      <c r="AK577" s="60"/>
      <c r="AL577" s="60"/>
      <c r="AM577" s="60"/>
      <c r="AN577" s="60"/>
      <c r="AO577" s="60"/>
      <c r="AP577" s="60"/>
      <c r="AQ577" s="60"/>
      <c r="AR577" s="60"/>
      <c r="AS577" s="60"/>
      <c r="AT577" s="60"/>
      <c r="AU577" s="60"/>
      <c r="AV577" s="60"/>
      <c r="AW577" s="60"/>
      <c r="AX577" s="60"/>
      <c r="AY577" s="60"/>
      <c r="AZ577" s="60"/>
      <c r="BA577" s="60"/>
      <c r="BB577" s="60"/>
      <c r="BC577" s="60"/>
      <c r="BD577" s="60"/>
      <c r="BE577" s="60"/>
      <c r="BF577" s="60"/>
      <c r="BG577" s="62"/>
      <c r="BH577" s="62"/>
      <c r="BI577" s="62"/>
      <c r="BJ577" s="62"/>
    </row>
    <row r="578" spans="2:62" ht="34.5" x14ac:dyDescent="0.45"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1"/>
      <c r="T578" s="61"/>
      <c r="U578" s="60"/>
      <c r="V578" s="60"/>
      <c r="W578" s="60"/>
      <c r="X578" s="60"/>
      <c r="Y578" s="60"/>
      <c r="Z578" s="60"/>
      <c r="AA578" s="60"/>
      <c r="AB578" s="60"/>
      <c r="AC578" s="60"/>
      <c r="AD578" s="60"/>
      <c r="AE578" s="60"/>
      <c r="AF578" s="60"/>
      <c r="AG578" s="60"/>
      <c r="AH578" s="60"/>
      <c r="AI578" s="60"/>
      <c r="AJ578" s="60"/>
      <c r="AK578" s="60"/>
      <c r="AL578" s="60"/>
      <c r="AM578" s="60"/>
      <c r="AN578" s="60"/>
      <c r="AO578" s="60"/>
      <c r="AP578" s="60"/>
      <c r="AQ578" s="60"/>
      <c r="AR578" s="60"/>
      <c r="AS578" s="60"/>
      <c r="AT578" s="60"/>
      <c r="AU578" s="60"/>
      <c r="AV578" s="60"/>
      <c r="AW578" s="60"/>
      <c r="AX578" s="60"/>
      <c r="AY578" s="60"/>
      <c r="AZ578" s="60"/>
      <c r="BA578" s="60"/>
      <c r="BB578" s="60"/>
      <c r="BC578" s="60"/>
      <c r="BD578" s="60"/>
      <c r="BE578" s="60"/>
      <c r="BF578" s="60"/>
      <c r="BG578" s="62"/>
      <c r="BH578" s="62"/>
      <c r="BI578" s="62"/>
      <c r="BJ578" s="62"/>
    </row>
    <row r="579" spans="2:62" ht="34.5" x14ac:dyDescent="0.45"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1"/>
      <c r="T579" s="61"/>
      <c r="U579" s="60"/>
      <c r="V579" s="60"/>
      <c r="W579" s="60"/>
      <c r="X579" s="60"/>
      <c r="Y579" s="60"/>
      <c r="Z579" s="60"/>
      <c r="AA579" s="60"/>
      <c r="AB579" s="60"/>
      <c r="AC579" s="60"/>
      <c r="AD579" s="60"/>
      <c r="AE579" s="60"/>
      <c r="AF579" s="60"/>
      <c r="AG579" s="60"/>
      <c r="AH579" s="60"/>
      <c r="AI579" s="60"/>
      <c r="AJ579" s="60"/>
      <c r="AK579" s="60"/>
      <c r="AL579" s="60"/>
      <c r="AM579" s="60"/>
      <c r="AN579" s="60"/>
      <c r="AO579" s="60"/>
      <c r="AP579" s="60"/>
      <c r="AQ579" s="60"/>
      <c r="AR579" s="60"/>
      <c r="AS579" s="60"/>
      <c r="AT579" s="60"/>
      <c r="AU579" s="60"/>
      <c r="AV579" s="60"/>
      <c r="AW579" s="60"/>
      <c r="AX579" s="60"/>
      <c r="AY579" s="60"/>
      <c r="AZ579" s="60"/>
      <c r="BA579" s="60"/>
      <c r="BB579" s="60"/>
      <c r="BC579" s="60"/>
      <c r="BD579" s="60"/>
      <c r="BE579" s="60"/>
      <c r="BF579" s="60"/>
      <c r="BG579" s="62"/>
      <c r="BH579" s="62"/>
      <c r="BI579" s="62"/>
      <c r="BJ579" s="62"/>
    </row>
    <row r="580" spans="2:62" ht="34.5" x14ac:dyDescent="0.45"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1"/>
      <c r="T580" s="61"/>
      <c r="U580" s="60"/>
      <c r="V580" s="60"/>
      <c r="W580" s="60"/>
      <c r="X580" s="60"/>
      <c r="Y580" s="60"/>
      <c r="Z580" s="60"/>
      <c r="AA580" s="60"/>
      <c r="AB580" s="60"/>
      <c r="AC580" s="60"/>
      <c r="AD580" s="60"/>
      <c r="AE580" s="60"/>
      <c r="AF580" s="60"/>
      <c r="AG580" s="60"/>
      <c r="AH580" s="60"/>
      <c r="AI580" s="60"/>
      <c r="AJ580" s="60"/>
      <c r="AK580" s="60"/>
      <c r="AL580" s="60"/>
      <c r="AM580" s="60"/>
      <c r="AN580" s="60"/>
      <c r="AO580" s="60"/>
      <c r="AP580" s="60"/>
      <c r="AQ580" s="60"/>
      <c r="AR580" s="60"/>
      <c r="AS580" s="60"/>
      <c r="AT580" s="60"/>
      <c r="AU580" s="60"/>
      <c r="AV580" s="60"/>
      <c r="AW580" s="60"/>
      <c r="AX580" s="60"/>
      <c r="AY580" s="60"/>
      <c r="AZ580" s="60"/>
      <c r="BA580" s="60"/>
      <c r="BB580" s="60"/>
      <c r="BC580" s="60"/>
      <c r="BD580" s="60"/>
      <c r="BE580" s="60"/>
      <c r="BF580" s="60"/>
      <c r="BG580" s="62"/>
      <c r="BH580" s="62"/>
      <c r="BI580" s="62"/>
      <c r="BJ580" s="62"/>
    </row>
    <row r="581" spans="2:62" ht="34.5" x14ac:dyDescent="0.45"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1"/>
      <c r="T581" s="61"/>
      <c r="U581" s="60"/>
      <c r="V581" s="60"/>
      <c r="W581" s="60"/>
      <c r="X581" s="60"/>
      <c r="Y581" s="60"/>
      <c r="Z581" s="60"/>
      <c r="AA581" s="60"/>
      <c r="AB581" s="60"/>
      <c r="AC581" s="60"/>
      <c r="AD581" s="60"/>
      <c r="AE581" s="60"/>
      <c r="AF581" s="60"/>
      <c r="AG581" s="60"/>
      <c r="AH581" s="60"/>
      <c r="AI581" s="60"/>
      <c r="AJ581" s="60"/>
      <c r="AK581" s="60"/>
      <c r="AL581" s="60"/>
      <c r="AM581" s="60"/>
      <c r="AN581" s="60"/>
      <c r="AO581" s="60"/>
      <c r="AP581" s="60"/>
      <c r="AQ581" s="60"/>
      <c r="AR581" s="60"/>
      <c r="AS581" s="60"/>
      <c r="AT581" s="60"/>
      <c r="AU581" s="60"/>
      <c r="AV581" s="60"/>
      <c r="AW581" s="60"/>
      <c r="AX581" s="60"/>
      <c r="AY581" s="60"/>
      <c r="AZ581" s="60"/>
      <c r="BA581" s="60"/>
      <c r="BB581" s="60"/>
      <c r="BC581" s="60"/>
      <c r="BD581" s="60"/>
      <c r="BE581" s="60"/>
      <c r="BF581" s="60"/>
      <c r="BG581" s="62"/>
      <c r="BH581" s="62"/>
      <c r="BI581" s="62"/>
      <c r="BJ581" s="62"/>
    </row>
    <row r="582" spans="2:62" ht="34.5" x14ac:dyDescent="0.45"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1"/>
      <c r="T582" s="61"/>
      <c r="U582" s="60"/>
      <c r="V582" s="60"/>
      <c r="W582" s="60"/>
      <c r="X582" s="60"/>
      <c r="Y582" s="60"/>
      <c r="Z582" s="60"/>
      <c r="AA582" s="60"/>
      <c r="AB582" s="60"/>
      <c r="AC582" s="60"/>
      <c r="AD582" s="60"/>
      <c r="AE582" s="60"/>
      <c r="AF582" s="60"/>
      <c r="AG582" s="60"/>
      <c r="AH582" s="60"/>
      <c r="AI582" s="60"/>
      <c r="AJ582" s="60"/>
      <c r="AK582" s="60"/>
      <c r="AL582" s="60"/>
      <c r="AM582" s="60"/>
      <c r="AN582" s="60"/>
      <c r="AO582" s="60"/>
      <c r="AP582" s="60"/>
      <c r="AQ582" s="60"/>
      <c r="AR582" s="60"/>
      <c r="AS582" s="60"/>
      <c r="AT582" s="60"/>
      <c r="AU582" s="60"/>
      <c r="AV582" s="60"/>
      <c r="AW582" s="60"/>
      <c r="AX582" s="60"/>
      <c r="AY582" s="60"/>
      <c r="AZ582" s="60"/>
      <c r="BA582" s="60"/>
      <c r="BB582" s="60"/>
      <c r="BC582" s="60"/>
      <c r="BD582" s="60"/>
      <c r="BE582" s="60"/>
      <c r="BF582" s="60"/>
      <c r="BG582" s="62"/>
      <c r="BH582" s="62"/>
      <c r="BI582" s="62"/>
      <c r="BJ582" s="62"/>
    </row>
    <row r="583" spans="2:62" ht="34.5" x14ac:dyDescent="0.45"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1"/>
      <c r="T583" s="61"/>
      <c r="U583" s="60"/>
      <c r="V583" s="60"/>
      <c r="W583" s="60"/>
      <c r="X583" s="60"/>
      <c r="Y583" s="60"/>
      <c r="Z583" s="60"/>
      <c r="AA583" s="60"/>
      <c r="AB583" s="60"/>
      <c r="AC583" s="60"/>
      <c r="AD583" s="60"/>
      <c r="AE583" s="60"/>
      <c r="AF583" s="60"/>
      <c r="AG583" s="60"/>
      <c r="AH583" s="60"/>
      <c r="AI583" s="60"/>
      <c r="AJ583" s="60"/>
      <c r="AK583" s="60"/>
      <c r="AL583" s="60"/>
      <c r="AM583" s="60"/>
      <c r="AN583" s="60"/>
      <c r="AO583" s="60"/>
      <c r="AP583" s="60"/>
      <c r="AQ583" s="60"/>
      <c r="AR583" s="60"/>
      <c r="AS583" s="60"/>
      <c r="AT583" s="60"/>
      <c r="AU583" s="60"/>
      <c r="AV583" s="60"/>
      <c r="AW583" s="60"/>
      <c r="AX583" s="60"/>
      <c r="AY583" s="60"/>
      <c r="AZ583" s="60"/>
      <c r="BA583" s="60"/>
      <c r="BB583" s="60"/>
      <c r="BC583" s="60"/>
      <c r="BD583" s="60"/>
      <c r="BE583" s="60"/>
      <c r="BF583" s="60"/>
      <c r="BG583" s="62"/>
      <c r="BH583" s="62"/>
      <c r="BI583" s="62"/>
      <c r="BJ583" s="62"/>
    </row>
    <row r="584" spans="2:62" ht="34.5" x14ac:dyDescent="0.45"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1"/>
      <c r="T584" s="61"/>
      <c r="U584" s="60"/>
      <c r="V584" s="60"/>
      <c r="W584" s="60"/>
      <c r="X584" s="60"/>
      <c r="Y584" s="60"/>
      <c r="Z584" s="60"/>
      <c r="AA584" s="60"/>
      <c r="AB584" s="60"/>
      <c r="AC584" s="60"/>
      <c r="AD584" s="60"/>
      <c r="AE584" s="60"/>
      <c r="AF584" s="60"/>
      <c r="AG584" s="60"/>
      <c r="AH584" s="60"/>
      <c r="AI584" s="60"/>
      <c r="AJ584" s="60"/>
      <c r="AK584" s="60"/>
      <c r="AL584" s="60"/>
      <c r="AM584" s="60"/>
      <c r="AN584" s="60"/>
      <c r="AO584" s="60"/>
      <c r="AP584" s="60"/>
      <c r="AQ584" s="60"/>
      <c r="AR584" s="60"/>
      <c r="AS584" s="60"/>
      <c r="AT584" s="60"/>
      <c r="AU584" s="60"/>
      <c r="AV584" s="60"/>
      <c r="AW584" s="60"/>
      <c r="AX584" s="60"/>
      <c r="AY584" s="60"/>
      <c r="AZ584" s="60"/>
      <c r="BA584" s="60"/>
      <c r="BB584" s="60"/>
      <c r="BC584" s="60"/>
      <c r="BD584" s="60"/>
      <c r="BE584" s="60"/>
      <c r="BF584" s="60"/>
      <c r="BG584" s="62"/>
      <c r="BH584" s="62"/>
      <c r="BI584" s="62"/>
      <c r="BJ584" s="62"/>
    </row>
    <row r="585" spans="2:62" ht="34.5" x14ac:dyDescent="0.45"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1"/>
      <c r="T585" s="61"/>
      <c r="U585" s="60"/>
      <c r="V585" s="60"/>
      <c r="W585" s="60"/>
      <c r="X585" s="60"/>
      <c r="Y585" s="60"/>
      <c r="Z585" s="60"/>
      <c r="AA585" s="60"/>
      <c r="AB585" s="60"/>
      <c r="AC585" s="60"/>
      <c r="AD585" s="60"/>
      <c r="AE585" s="60"/>
      <c r="AF585" s="60"/>
      <c r="AG585" s="60"/>
      <c r="AH585" s="60"/>
      <c r="AI585" s="60"/>
      <c r="AJ585" s="60"/>
      <c r="AK585" s="60"/>
      <c r="AL585" s="60"/>
      <c r="AM585" s="60"/>
      <c r="AN585" s="60"/>
      <c r="AO585" s="60"/>
      <c r="AP585" s="60"/>
      <c r="AQ585" s="60"/>
      <c r="AR585" s="60"/>
      <c r="AS585" s="60"/>
      <c r="AT585" s="60"/>
      <c r="AU585" s="60"/>
      <c r="AV585" s="60"/>
      <c r="AW585" s="60"/>
      <c r="AX585" s="60"/>
      <c r="AY585" s="60"/>
      <c r="AZ585" s="60"/>
      <c r="BA585" s="60"/>
      <c r="BB585" s="60"/>
      <c r="BC585" s="60"/>
      <c r="BD585" s="60"/>
      <c r="BE585" s="60"/>
      <c r="BF585" s="60"/>
      <c r="BG585" s="62"/>
      <c r="BH585" s="62"/>
      <c r="BI585" s="62"/>
      <c r="BJ585" s="62"/>
    </row>
    <row r="586" spans="2:62" ht="34.5" x14ac:dyDescent="0.45"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1"/>
      <c r="T586" s="61"/>
      <c r="U586" s="60"/>
      <c r="V586" s="60"/>
      <c r="W586" s="60"/>
      <c r="X586" s="60"/>
      <c r="Y586" s="60"/>
      <c r="Z586" s="60"/>
      <c r="AA586" s="60"/>
      <c r="AB586" s="60"/>
      <c r="AC586" s="60"/>
      <c r="AD586" s="60"/>
      <c r="AE586" s="60"/>
      <c r="AF586" s="60"/>
      <c r="AG586" s="60"/>
      <c r="AH586" s="60"/>
      <c r="AI586" s="60"/>
      <c r="AJ586" s="60"/>
      <c r="AK586" s="60"/>
      <c r="AL586" s="60"/>
      <c r="AM586" s="60"/>
      <c r="AN586" s="60"/>
      <c r="AO586" s="60"/>
      <c r="AP586" s="60"/>
      <c r="AQ586" s="60"/>
      <c r="AR586" s="60"/>
      <c r="AS586" s="60"/>
      <c r="AT586" s="60"/>
      <c r="AU586" s="60"/>
      <c r="AV586" s="60"/>
      <c r="AW586" s="60"/>
      <c r="AX586" s="60"/>
      <c r="AY586" s="60"/>
      <c r="AZ586" s="60"/>
      <c r="BA586" s="60"/>
      <c r="BB586" s="60"/>
      <c r="BC586" s="60"/>
      <c r="BD586" s="60"/>
      <c r="BE586" s="60"/>
      <c r="BF586" s="60"/>
      <c r="BG586" s="62"/>
      <c r="BH586" s="62"/>
      <c r="BI586" s="62"/>
      <c r="BJ586" s="62"/>
    </row>
    <row r="587" spans="2:62" ht="34.5" x14ac:dyDescent="0.45"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1"/>
      <c r="T587" s="61"/>
      <c r="U587" s="60"/>
      <c r="V587" s="60"/>
      <c r="W587" s="60"/>
      <c r="X587" s="60"/>
      <c r="Y587" s="60"/>
      <c r="Z587" s="60"/>
      <c r="AA587" s="60"/>
      <c r="AB587" s="60"/>
      <c r="AC587" s="60"/>
      <c r="AD587" s="60"/>
      <c r="AE587" s="60"/>
      <c r="AF587" s="60"/>
      <c r="AG587" s="60"/>
      <c r="AH587" s="60"/>
      <c r="AI587" s="60"/>
      <c r="AJ587" s="60"/>
      <c r="AK587" s="60"/>
      <c r="AL587" s="60"/>
      <c r="AM587" s="60"/>
      <c r="AN587" s="60"/>
      <c r="AO587" s="60"/>
      <c r="AP587" s="60"/>
      <c r="AQ587" s="60"/>
      <c r="AR587" s="60"/>
      <c r="AS587" s="60"/>
      <c r="AT587" s="60"/>
      <c r="AU587" s="60"/>
      <c r="AV587" s="60"/>
      <c r="AW587" s="60"/>
      <c r="AX587" s="60"/>
      <c r="AY587" s="60"/>
      <c r="AZ587" s="60"/>
      <c r="BA587" s="60"/>
      <c r="BB587" s="60"/>
      <c r="BC587" s="60"/>
      <c r="BD587" s="60"/>
      <c r="BE587" s="60"/>
      <c r="BF587" s="60"/>
      <c r="BG587" s="62"/>
      <c r="BH587" s="62"/>
      <c r="BI587" s="62"/>
      <c r="BJ587" s="62"/>
    </row>
    <row r="588" spans="2:62" ht="34.5" x14ac:dyDescent="0.45"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1"/>
      <c r="T588" s="61"/>
      <c r="U588" s="60"/>
      <c r="V588" s="60"/>
      <c r="W588" s="60"/>
      <c r="X588" s="60"/>
      <c r="Y588" s="60"/>
      <c r="Z588" s="60"/>
      <c r="AA588" s="60"/>
      <c r="AB588" s="60"/>
      <c r="AC588" s="60"/>
      <c r="AD588" s="60"/>
      <c r="AE588" s="60"/>
      <c r="AF588" s="60"/>
      <c r="AG588" s="60"/>
      <c r="AH588" s="60"/>
      <c r="AI588" s="60"/>
      <c r="AJ588" s="60"/>
      <c r="AK588" s="60"/>
      <c r="AL588" s="60"/>
      <c r="AM588" s="60"/>
      <c r="AN588" s="60"/>
      <c r="AO588" s="60"/>
      <c r="AP588" s="60"/>
      <c r="AQ588" s="60"/>
      <c r="AR588" s="60"/>
      <c r="AS588" s="60"/>
      <c r="AT588" s="60"/>
      <c r="AU588" s="60"/>
      <c r="AV588" s="60"/>
      <c r="AW588" s="60"/>
      <c r="AX588" s="60"/>
      <c r="AY588" s="60"/>
      <c r="AZ588" s="60"/>
      <c r="BA588" s="60"/>
      <c r="BB588" s="60"/>
      <c r="BC588" s="60"/>
      <c r="BD588" s="60"/>
      <c r="BE588" s="60"/>
      <c r="BF588" s="60"/>
      <c r="BG588" s="62"/>
      <c r="BH588" s="62"/>
      <c r="BI588" s="62"/>
      <c r="BJ588" s="62"/>
    </row>
    <row r="589" spans="2:62" ht="34.5" x14ac:dyDescent="0.45"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1"/>
      <c r="T589" s="61"/>
      <c r="U589" s="60"/>
      <c r="V589" s="60"/>
      <c r="W589" s="60"/>
      <c r="X589" s="60"/>
      <c r="Y589" s="60"/>
      <c r="Z589" s="60"/>
      <c r="AA589" s="60"/>
      <c r="AB589" s="60"/>
      <c r="AC589" s="60"/>
      <c r="AD589" s="60"/>
      <c r="AE589" s="60"/>
      <c r="AF589" s="60"/>
      <c r="AG589" s="60"/>
      <c r="AH589" s="60"/>
      <c r="AI589" s="60"/>
      <c r="AJ589" s="60"/>
      <c r="AK589" s="60"/>
      <c r="AL589" s="60"/>
      <c r="AM589" s="60"/>
      <c r="AN589" s="60"/>
      <c r="AO589" s="60"/>
      <c r="AP589" s="60"/>
      <c r="AQ589" s="60"/>
      <c r="AR589" s="60"/>
      <c r="AS589" s="60"/>
      <c r="AT589" s="60"/>
      <c r="AU589" s="60"/>
      <c r="AV589" s="60"/>
      <c r="AW589" s="60"/>
      <c r="AX589" s="60"/>
      <c r="AY589" s="60"/>
      <c r="AZ589" s="60"/>
      <c r="BA589" s="60"/>
      <c r="BB589" s="60"/>
      <c r="BC589" s="60"/>
      <c r="BD589" s="60"/>
      <c r="BE589" s="60"/>
      <c r="BF589" s="60"/>
      <c r="BG589" s="62"/>
      <c r="BH589" s="62"/>
      <c r="BI589" s="62"/>
      <c r="BJ589" s="62"/>
    </row>
    <row r="590" spans="2:62" ht="34.5" x14ac:dyDescent="0.45"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1"/>
      <c r="T590" s="61"/>
      <c r="U590" s="60"/>
      <c r="V590" s="60"/>
      <c r="W590" s="60"/>
      <c r="X590" s="60"/>
      <c r="Y590" s="60"/>
      <c r="Z590" s="60"/>
      <c r="AA590" s="60"/>
      <c r="AB590" s="60"/>
      <c r="AC590" s="60"/>
      <c r="AD590" s="60"/>
      <c r="AE590" s="60"/>
      <c r="AF590" s="60"/>
      <c r="AG590" s="60"/>
      <c r="AH590" s="60"/>
      <c r="AI590" s="60"/>
      <c r="AJ590" s="60"/>
      <c r="AK590" s="60"/>
      <c r="AL590" s="60"/>
      <c r="AM590" s="60"/>
      <c r="AN590" s="60"/>
      <c r="AO590" s="60"/>
      <c r="AP590" s="60"/>
      <c r="AQ590" s="60"/>
      <c r="AR590" s="60"/>
      <c r="AS590" s="60"/>
      <c r="AT590" s="60"/>
      <c r="AU590" s="60"/>
      <c r="AV590" s="60"/>
      <c r="AW590" s="60"/>
      <c r="AX590" s="60"/>
      <c r="AY590" s="60"/>
      <c r="AZ590" s="60"/>
      <c r="BA590" s="60"/>
      <c r="BB590" s="60"/>
      <c r="BC590" s="60"/>
      <c r="BD590" s="60"/>
      <c r="BE590" s="60"/>
      <c r="BF590" s="60"/>
      <c r="BG590" s="62"/>
      <c r="BH590" s="62"/>
      <c r="BI590" s="62"/>
      <c r="BJ590" s="62"/>
    </row>
    <row r="591" spans="2:62" ht="34.5" x14ac:dyDescent="0.45"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1"/>
      <c r="T591" s="61"/>
      <c r="U591" s="60"/>
      <c r="V591" s="60"/>
      <c r="W591" s="60"/>
      <c r="X591" s="60"/>
      <c r="Y591" s="60"/>
      <c r="Z591" s="60"/>
      <c r="AA591" s="60"/>
      <c r="AB591" s="60"/>
      <c r="AC591" s="60"/>
      <c r="AD591" s="60"/>
      <c r="AE591" s="60"/>
      <c r="AF591" s="60"/>
      <c r="AG591" s="60"/>
      <c r="AH591" s="60"/>
      <c r="AI591" s="60"/>
      <c r="AJ591" s="60"/>
      <c r="AK591" s="60"/>
      <c r="AL591" s="60"/>
      <c r="AM591" s="60"/>
      <c r="AN591" s="60"/>
      <c r="AO591" s="60"/>
      <c r="AP591" s="60"/>
      <c r="AQ591" s="60"/>
      <c r="AR591" s="60"/>
      <c r="AS591" s="60"/>
      <c r="AT591" s="60"/>
      <c r="AU591" s="60"/>
      <c r="AV591" s="60"/>
      <c r="AW591" s="60"/>
      <c r="AX591" s="60"/>
      <c r="AY591" s="60"/>
      <c r="AZ591" s="60"/>
      <c r="BA591" s="60"/>
      <c r="BB591" s="60"/>
      <c r="BC591" s="60"/>
      <c r="BD591" s="60"/>
      <c r="BE591" s="60"/>
      <c r="BF591" s="60"/>
      <c r="BG591" s="62"/>
      <c r="BH591" s="62"/>
      <c r="BI591" s="62"/>
      <c r="BJ591" s="62"/>
    </row>
    <row r="592" spans="2:62" ht="34.5" x14ac:dyDescent="0.45"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1"/>
      <c r="T592" s="61"/>
      <c r="U592" s="60"/>
      <c r="V592" s="60"/>
      <c r="W592" s="60"/>
      <c r="X592" s="60"/>
      <c r="Y592" s="60"/>
      <c r="Z592" s="60"/>
      <c r="AA592" s="60"/>
      <c r="AB592" s="60"/>
      <c r="AC592" s="60"/>
      <c r="AD592" s="60"/>
      <c r="AE592" s="60"/>
      <c r="AF592" s="60"/>
      <c r="AG592" s="60"/>
      <c r="AH592" s="60"/>
      <c r="AI592" s="60"/>
      <c r="AJ592" s="60"/>
      <c r="AK592" s="60"/>
      <c r="AL592" s="60"/>
      <c r="AM592" s="60"/>
      <c r="AN592" s="60"/>
      <c r="AO592" s="60"/>
      <c r="AP592" s="60"/>
      <c r="AQ592" s="60"/>
      <c r="AR592" s="60"/>
      <c r="AS592" s="60"/>
      <c r="AT592" s="60"/>
      <c r="AU592" s="60"/>
      <c r="AV592" s="60"/>
      <c r="AW592" s="60"/>
      <c r="AX592" s="60"/>
      <c r="AY592" s="60"/>
      <c r="AZ592" s="60"/>
      <c r="BA592" s="60"/>
      <c r="BB592" s="60"/>
      <c r="BC592" s="60"/>
      <c r="BD592" s="60"/>
      <c r="BE592" s="60"/>
      <c r="BF592" s="60"/>
      <c r="BG592" s="62"/>
      <c r="BH592" s="62"/>
      <c r="BI592" s="62"/>
      <c r="BJ592" s="62"/>
    </row>
    <row r="593" spans="2:62" ht="34.5" x14ac:dyDescent="0.45"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1"/>
      <c r="T593" s="61"/>
      <c r="U593" s="60"/>
      <c r="V593" s="60"/>
      <c r="W593" s="60"/>
      <c r="X593" s="60"/>
      <c r="Y593" s="60"/>
      <c r="Z593" s="60"/>
      <c r="AA593" s="60"/>
      <c r="AB593" s="60"/>
      <c r="AC593" s="60"/>
      <c r="AD593" s="60"/>
      <c r="AE593" s="60"/>
      <c r="AF593" s="60"/>
      <c r="AG593" s="60"/>
      <c r="AH593" s="60"/>
      <c r="AI593" s="60"/>
      <c r="AJ593" s="60"/>
      <c r="AK593" s="60"/>
      <c r="AL593" s="60"/>
      <c r="AM593" s="60"/>
      <c r="AN593" s="60"/>
      <c r="AO593" s="60"/>
      <c r="AP593" s="60"/>
      <c r="AQ593" s="60"/>
      <c r="AR593" s="60"/>
      <c r="AS593" s="60"/>
      <c r="AT593" s="60"/>
      <c r="AU593" s="60"/>
      <c r="AV593" s="60"/>
      <c r="AW593" s="60"/>
      <c r="AX593" s="60"/>
      <c r="AY593" s="60"/>
      <c r="AZ593" s="60"/>
      <c r="BA593" s="60"/>
      <c r="BB593" s="60"/>
      <c r="BC593" s="60"/>
      <c r="BD593" s="60"/>
      <c r="BE593" s="60"/>
      <c r="BF593" s="60"/>
      <c r="BG593" s="62"/>
      <c r="BH593" s="62"/>
      <c r="BI593" s="62"/>
      <c r="BJ593" s="62"/>
    </row>
    <row r="594" spans="2:62" ht="34.5" x14ac:dyDescent="0.45"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1"/>
      <c r="T594" s="61"/>
      <c r="U594" s="60"/>
      <c r="V594" s="60"/>
      <c r="W594" s="60"/>
      <c r="X594" s="60"/>
      <c r="Y594" s="60"/>
      <c r="Z594" s="60"/>
      <c r="AA594" s="60"/>
      <c r="AB594" s="60"/>
      <c r="AC594" s="60"/>
      <c r="AD594" s="60"/>
      <c r="AE594" s="60"/>
      <c r="AF594" s="60"/>
      <c r="AG594" s="60"/>
      <c r="AH594" s="60"/>
      <c r="AI594" s="60"/>
      <c r="AJ594" s="60"/>
      <c r="AK594" s="60"/>
      <c r="AL594" s="60"/>
      <c r="AM594" s="60"/>
      <c r="AN594" s="60"/>
      <c r="AO594" s="60"/>
      <c r="AP594" s="60"/>
      <c r="AQ594" s="60"/>
      <c r="AR594" s="60"/>
      <c r="AS594" s="60"/>
      <c r="AT594" s="60"/>
      <c r="AU594" s="60"/>
      <c r="AV594" s="60"/>
      <c r="AW594" s="60"/>
      <c r="AX594" s="60"/>
      <c r="AY594" s="60"/>
      <c r="AZ594" s="60"/>
      <c r="BA594" s="60"/>
      <c r="BB594" s="60"/>
      <c r="BC594" s="60"/>
      <c r="BD594" s="60"/>
      <c r="BE594" s="60"/>
      <c r="BF594" s="60"/>
      <c r="BG594" s="62"/>
      <c r="BH594" s="62"/>
      <c r="BI594" s="62"/>
      <c r="BJ594" s="62"/>
    </row>
    <row r="595" spans="2:62" ht="34.5" x14ac:dyDescent="0.45"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1"/>
      <c r="T595" s="61"/>
      <c r="U595" s="60"/>
      <c r="V595" s="60"/>
      <c r="W595" s="60"/>
      <c r="X595" s="60"/>
      <c r="Y595" s="60"/>
      <c r="Z595" s="60"/>
      <c r="AA595" s="60"/>
      <c r="AB595" s="60"/>
      <c r="AC595" s="60"/>
      <c r="AD595" s="60"/>
      <c r="AE595" s="60"/>
      <c r="AF595" s="60"/>
      <c r="AG595" s="60"/>
      <c r="AH595" s="60"/>
      <c r="AI595" s="60"/>
      <c r="AJ595" s="60"/>
      <c r="AK595" s="60"/>
      <c r="AL595" s="60"/>
      <c r="AM595" s="60"/>
      <c r="AN595" s="60"/>
      <c r="AO595" s="60"/>
      <c r="AP595" s="60"/>
      <c r="AQ595" s="60"/>
      <c r="AR595" s="60"/>
      <c r="AS595" s="60"/>
      <c r="AT595" s="60"/>
      <c r="AU595" s="60"/>
      <c r="AV595" s="60"/>
      <c r="AW595" s="60"/>
      <c r="AX595" s="60"/>
      <c r="AY595" s="60"/>
      <c r="AZ595" s="60"/>
      <c r="BA595" s="60"/>
      <c r="BB595" s="60"/>
      <c r="BC595" s="60"/>
      <c r="BD595" s="60"/>
      <c r="BE595" s="60"/>
      <c r="BF595" s="60"/>
      <c r="BG595" s="62"/>
      <c r="BH595" s="62"/>
      <c r="BI595" s="62"/>
      <c r="BJ595" s="62"/>
    </row>
    <row r="596" spans="2:62" ht="34.5" x14ac:dyDescent="0.45"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1"/>
      <c r="T596" s="61"/>
      <c r="U596" s="60"/>
      <c r="V596" s="60"/>
      <c r="W596" s="60"/>
      <c r="X596" s="60"/>
      <c r="Y596" s="60"/>
      <c r="Z596" s="60"/>
      <c r="AA596" s="60"/>
      <c r="AB596" s="60"/>
      <c r="AC596" s="60"/>
      <c r="AD596" s="60"/>
      <c r="AE596" s="60"/>
      <c r="AF596" s="60"/>
      <c r="AG596" s="60"/>
      <c r="AH596" s="60"/>
      <c r="AI596" s="60"/>
      <c r="AJ596" s="60"/>
      <c r="AK596" s="60"/>
      <c r="AL596" s="60"/>
      <c r="AM596" s="60"/>
      <c r="AN596" s="60"/>
      <c r="AO596" s="60"/>
      <c r="AP596" s="60"/>
      <c r="AQ596" s="60"/>
      <c r="AR596" s="60"/>
      <c r="AS596" s="60"/>
      <c r="AT596" s="60"/>
      <c r="AU596" s="60"/>
      <c r="AV596" s="60"/>
      <c r="AW596" s="60"/>
      <c r="AX596" s="60"/>
      <c r="AY596" s="60"/>
      <c r="AZ596" s="60"/>
      <c r="BA596" s="60"/>
      <c r="BB596" s="60"/>
      <c r="BC596" s="60"/>
      <c r="BD596" s="60"/>
      <c r="BE596" s="60"/>
      <c r="BF596" s="60"/>
      <c r="BG596" s="62"/>
      <c r="BH596" s="62"/>
      <c r="BI596" s="62"/>
      <c r="BJ596" s="62"/>
    </row>
    <row r="597" spans="2:62" ht="34.5" x14ac:dyDescent="0.45"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1"/>
      <c r="T597" s="61"/>
      <c r="U597" s="60"/>
      <c r="V597" s="60"/>
      <c r="W597" s="60"/>
      <c r="X597" s="60"/>
      <c r="Y597" s="60"/>
      <c r="Z597" s="60"/>
      <c r="AA597" s="60"/>
      <c r="AB597" s="60"/>
      <c r="AC597" s="60"/>
      <c r="AD597" s="60"/>
      <c r="AE597" s="60"/>
      <c r="AF597" s="60"/>
      <c r="AG597" s="60"/>
      <c r="AH597" s="60"/>
      <c r="AI597" s="60"/>
      <c r="AJ597" s="60"/>
      <c r="AK597" s="60"/>
      <c r="AL597" s="60"/>
      <c r="AM597" s="60"/>
      <c r="AN597" s="60"/>
      <c r="AO597" s="60"/>
      <c r="AP597" s="60"/>
      <c r="AQ597" s="60"/>
      <c r="AR597" s="60"/>
      <c r="AS597" s="60"/>
      <c r="AT597" s="60"/>
      <c r="AU597" s="60"/>
      <c r="AV597" s="60"/>
      <c r="AW597" s="60"/>
      <c r="AX597" s="60"/>
      <c r="AY597" s="60"/>
      <c r="AZ597" s="60"/>
      <c r="BA597" s="60"/>
      <c r="BB597" s="60"/>
      <c r="BC597" s="60"/>
      <c r="BD597" s="60"/>
      <c r="BE597" s="60"/>
      <c r="BF597" s="60"/>
      <c r="BG597" s="62"/>
      <c r="BH597" s="62"/>
      <c r="BI597" s="62"/>
      <c r="BJ597" s="62"/>
    </row>
    <row r="598" spans="2:62" ht="34.5" x14ac:dyDescent="0.45"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1"/>
      <c r="T598" s="61"/>
      <c r="U598" s="60"/>
      <c r="V598" s="60"/>
      <c r="W598" s="60"/>
      <c r="X598" s="60"/>
      <c r="Y598" s="60"/>
      <c r="Z598" s="60"/>
      <c r="AA598" s="60"/>
      <c r="AB598" s="60"/>
      <c r="AC598" s="60"/>
      <c r="AD598" s="60"/>
      <c r="AE598" s="60"/>
      <c r="AF598" s="60"/>
      <c r="AG598" s="60"/>
      <c r="AH598" s="60"/>
      <c r="AI598" s="60"/>
      <c r="AJ598" s="60"/>
      <c r="AK598" s="60"/>
      <c r="AL598" s="60"/>
      <c r="AM598" s="60"/>
      <c r="AN598" s="60"/>
      <c r="AO598" s="60"/>
      <c r="AP598" s="60"/>
      <c r="AQ598" s="60"/>
      <c r="AR598" s="60"/>
      <c r="AS598" s="60"/>
      <c r="AT598" s="60"/>
      <c r="AU598" s="60"/>
      <c r="AV598" s="60"/>
      <c r="AW598" s="60"/>
      <c r="AX598" s="60"/>
      <c r="AY598" s="60"/>
      <c r="AZ598" s="60"/>
      <c r="BA598" s="60"/>
      <c r="BB598" s="60"/>
      <c r="BC598" s="60"/>
      <c r="BD598" s="60"/>
      <c r="BE598" s="60"/>
      <c r="BF598" s="60"/>
      <c r="BG598" s="62"/>
      <c r="BH598" s="62"/>
      <c r="BI598" s="62"/>
      <c r="BJ598" s="62"/>
    </row>
    <row r="599" spans="2:62" ht="34.5" x14ac:dyDescent="0.45"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1"/>
      <c r="T599" s="61"/>
      <c r="U599" s="60"/>
      <c r="V599" s="60"/>
      <c r="W599" s="60"/>
      <c r="X599" s="60"/>
      <c r="Y599" s="60"/>
      <c r="Z599" s="60"/>
      <c r="AA599" s="60"/>
      <c r="AB599" s="60"/>
      <c r="AC599" s="60"/>
      <c r="AD599" s="60"/>
      <c r="AE599" s="60"/>
      <c r="AF599" s="60"/>
      <c r="AG599" s="60"/>
      <c r="AH599" s="60"/>
      <c r="AI599" s="60"/>
      <c r="AJ599" s="60"/>
      <c r="AK599" s="60"/>
      <c r="AL599" s="60"/>
      <c r="AM599" s="60"/>
      <c r="AN599" s="60"/>
      <c r="AO599" s="60"/>
      <c r="AP599" s="60"/>
      <c r="AQ599" s="60"/>
      <c r="AR599" s="60"/>
      <c r="AS599" s="60"/>
      <c r="AT599" s="60"/>
      <c r="AU599" s="60"/>
      <c r="AV599" s="60"/>
      <c r="AW599" s="60"/>
      <c r="AX599" s="60"/>
      <c r="AY599" s="60"/>
      <c r="AZ599" s="60"/>
      <c r="BA599" s="60"/>
      <c r="BB599" s="60"/>
      <c r="BC599" s="60"/>
      <c r="BD599" s="60"/>
      <c r="BE599" s="60"/>
      <c r="BF599" s="60"/>
      <c r="BG599" s="62"/>
      <c r="BH599" s="62"/>
      <c r="BI599" s="62"/>
      <c r="BJ599" s="62"/>
    </row>
    <row r="600" spans="2:62" ht="34.5" x14ac:dyDescent="0.45"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1"/>
      <c r="T600" s="61"/>
      <c r="U600" s="60"/>
      <c r="V600" s="60"/>
      <c r="W600" s="60"/>
      <c r="X600" s="60"/>
      <c r="Y600" s="60"/>
      <c r="Z600" s="60"/>
      <c r="AA600" s="60"/>
      <c r="AB600" s="60"/>
      <c r="AC600" s="60"/>
      <c r="AD600" s="60"/>
      <c r="AE600" s="60"/>
      <c r="AF600" s="60"/>
      <c r="AG600" s="60"/>
      <c r="AH600" s="60"/>
      <c r="AI600" s="60"/>
      <c r="AJ600" s="60"/>
      <c r="AK600" s="60"/>
      <c r="AL600" s="60"/>
      <c r="AM600" s="60"/>
      <c r="AN600" s="60"/>
      <c r="AO600" s="60"/>
      <c r="AP600" s="60"/>
      <c r="AQ600" s="60"/>
      <c r="AR600" s="60"/>
      <c r="AS600" s="60"/>
      <c r="AT600" s="60"/>
      <c r="AU600" s="60"/>
      <c r="AV600" s="60"/>
      <c r="AW600" s="60"/>
      <c r="AX600" s="60"/>
      <c r="AY600" s="60"/>
      <c r="AZ600" s="60"/>
      <c r="BA600" s="60"/>
      <c r="BB600" s="60"/>
      <c r="BC600" s="60"/>
      <c r="BD600" s="60"/>
      <c r="BE600" s="60"/>
      <c r="BF600" s="60"/>
      <c r="BG600" s="62"/>
      <c r="BH600" s="62"/>
      <c r="BI600" s="62"/>
      <c r="BJ600" s="62"/>
    </row>
    <row r="601" spans="2:62" ht="34.5" x14ac:dyDescent="0.45"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1"/>
      <c r="T601" s="61"/>
      <c r="U601" s="60"/>
      <c r="V601" s="60"/>
      <c r="W601" s="60"/>
      <c r="X601" s="60"/>
      <c r="Y601" s="60"/>
      <c r="Z601" s="60"/>
      <c r="AA601" s="60"/>
      <c r="AB601" s="60"/>
      <c r="AC601" s="60"/>
      <c r="AD601" s="60"/>
      <c r="AE601" s="60"/>
      <c r="AF601" s="60"/>
      <c r="AG601" s="60"/>
      <c r="AH601" s="60"/>
      <c r="AI601" s="60"/>
      <c r="AJ601" s="60"/>
      <c r="AK601" s="60"/>
      <c r="AL601" s="60"/>
      <c r="AM601" s="60"/>
      <c r="AN601" s="60"/>
      <c r="AO601" s="60"/>
      <c r="AP601" s="60"/>
      <c r="AQ601" s="60"/>
      <c r="AR601" s="60"/>
      <c r="AS601" s="60"/>
      <c r="AT601" s="60"/>
      <c r="AU601" s="60"/>
      <c r="AV601" s="60"/>
      <c r="AW601" s="60"/>
      <c r="AX601" s="60"/>
      <c r="AY601" s="60"/>
      <c r="AZ601" s="60"/>
      <c r="BA601" s="60"/>
      <c r="BB601" s="60"/>
      <c r="BC601" s="60"/>
      <c r="BD601" s="60"/>
      <c r="BE601" s="60"/>
      <c r="BF601" s="60"/>
      <c r="BG601" s="62"/>
      <c r="BH601" s="62"/>
      <c r="BI601" s="62"/>
      <c r="BJ601" s="62"/>
    </row>
    <row r="602" spans="2:62" ht="34.5" x14ac:dyDescent="0.45"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1"/>
      <c r="T602" s="61"/>
      <c r="U602" s="60"/>
      <c r="V602" s="60"/>
      <c r="W602" s="60"/>
      <c r="X602" s="60"/>
      <c r="Y602" s="60"/>
      <c r="Z602" s="60"/>
      <c r="AA602" s="60"/>
      <c r="AB602" s="60"/>
      <c r="AC602" s="60"/>
      <c r="AD602" s="60"/>
      <c r="AE602" s="60"/>
      <c r="AF602" s="60"/>
      <c r="AG602" s="60"/>
      <c r="AH602" s="60"/>
      <c r="AI602" s="60"/>
      <c r="AJ602" s="60"/>
      <c r="AK602" s="60"/>
      <c r="AL602" s="60"/>
      <c r="AM602" s="60"/>
      <c r="AN602" s="60"/>
      <c r="AO602" s="60"/>
      <c r="AP602" s="60"/>
      <c r="AQ602" s="60"/>
      <c r="AR602" s="60"/>
      <c r="AS602" s="60"/>
      <c r="AT602" s="60"/>
      <c r="AU602" s="60"/>
      <c r="AV602" s="60"/>
      <c r="AW602" s="60"/>
      <c r="AX602" s="60"/>
      <c r="AY602" s="60"/>
      <c r="AZ602" s="60"/>
      <c r="BA602" s="60"/>
      <c r="BB602" s="60"/>
      <c r="BC602" s="60"/>
      <c r="BD602" s="60"/>
      <c r="BE602" s="60"/>
      <c r="BF602" s="60"/>
      <c r="BG602" s="62"/>
      <c r="BH602" s="62"/>
      <c r="BI602" s="62"/>
      <c r="BJ602" s="62"/>
    </row>
    <row r="603" spans="2:62" ht="34.5" x14ac:dyDescent="0.45"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1"/>
      <c r="T603" s="61"/>
      <c r="U603" s="60"/>
      <c r="V603" s="60"/>
      <c r="W603" s="60"/>
      <c r="X603" s="60"/>
      <c r="Y603" s="60"/>
      <c r="Z603" s="60"/>
      <c r="AA603" s="60"/>
      <c r="AB603" s="60"/>
      <c r="AC603" s="60"/>
      <c r="AD603" s="60"/>
      <c r="AE603" s="60"/>
      <c r="AF603" s="60"/>
      <c r="AG603" s="60"/>
      <c r="AH603" s="60"/>
      <c r="AI603" s="60"/>
      <c r="AJ603" s="60"/>
      <c r="AK603" s="60"/>
      <c r="AL603" s="60"/>
      <c r="AM603" s="60"/>
      <c r="AN603" s="60"/>
      <c r="AO603" s="60"/>
      <c r="AP603" s="60"/>
      <c r="AQ603" s="60"/>
      <c r="AR603" s="60"/>
      <c r="AS603" s="60"/>
      <c r="AT603" s="60"/>
      <c r="AU603" s="60"/>
      <c r="AV603" s="60"/>
      <c r="AW603" s="60"/>
      <c r="AX603" s="60"/>
      <c r="AY603" s="60"/>
      <c r="AZ603" s="60"/>
      <c r="BA603" s="60"/>
      <c r="BB603" s="60"/>
      <c r="BC603" s="60"/>
      <c r="BD603" s="60"/>
      <c r="BE603" s="60"/>
      <c r="BF603" s="60"/>
      <c r="BG603" s="62"/>
      <c r="BH603" s="62"/>
      <c r="BI603" s="62"/>
      <c r="BJ603" s="62"/>
    </row>
    <row r="604" spans="2:62" ht="34.5" x14ac:dyDescent="0.45"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1"/>
      <c r="T604" s="61"/>
      <c r="U604" s="60"/>
      <c r="V604" s="60"/>
      <c r="W604" s="60"/>
      <c r="X604" s="60"/>
      <c r="Y604" s="60"/>
      <c r="Z604" s="60"/>
      <c r="AA604" s="60"/>
      <c r="AB604" s="60"/>
      <c r="AC604" s="60"/>
      <c r="AD604" s="60"/>
      <c r="AE604" s="60"/>
      <c r="AF604" s="60"/>
      <c r="AG604" s="60"/>
      <c r="AH604" s="60"/>
      <c r="AI604" s="60"/>
      <c r="AJ604" s="60"/>
      <c r="AK604" s="60"/>
      <c r="AL604" s="60"/>
      <c r="AM604" s="60"/>
      <c r="AN604" s="60"/>
      <c r="AO604" s="60"/>
      <c r="AP604" s="60"/>
      <c r="AQ604" s="60"/>
      <c r="AR604" s="60"/>
      <c r="AS604" s="60"/>
      <c r="AT604" s="60"/>
      <c r="AU604" s="60"/>
      <c r="AV604" s="60"/>
      <c r="AW604" s="60"/>
      <c r="AX604" s="60"/>
      <c r="AY604" s="60"/>
      <c r="AZ604" s="60"/>
      <c r="BA604" s="60"/>
      <c r="BB604" s="60"/>
      <c r="BC604" s="60"/>
      <c r="BD604" s="60"/>
      <c r="BE604" s="60"/>
      <c r="BF604" s="60"/>
      <c r="BG604" s="62"/>
      <c r="BH604" s="62"/>
      <c r="BI604" s="62"/>
      <c r="BJ604" s="62"/>
    </row>
    <row r="605" spans="2:62" ht="34.5" x14ac:dyDescent="0.45"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1"/>
      <c r="T605" s="61"/>
      <c r="U605" s="60"/>
      <c r="V605" s="60"/>
      <c r="W605" s="60"/>
      <c r="X605" s="60"/>
      <c r="Y605" s="60"/>
      <c r="Z605" s="60"/>
      <c r="AA605" s="60"/>
      <c r="AB605" s="60"/>
      <c r="AC605" s="60"/>
      <c r="AD605" s="60"/>
      <c r="AE605" s="60"/>
      <c r="AF605" s="60"/>
      <c r="AG605" s="60"/>
      <c r="AH605" s="60"/>
      <c r="AI605" s="60"/>
      <c r="AJ605" s="60"/>
      <c r="AK605" s="60"/>
      <c r="AL605" s="60"/>
      <c r="AM605" s="60"/>
      <c r="AN605" s="60"/>
      <c r="AO605" s="60"/>
      <c r="AP605" s="60"/>
      <c r="AQ605" s="60"/>
      <c r="AR605" s="60"/>
      <c r="AS605" s="60"/>
      <c r="AT605" s="60"/>
      <c r="AU605" s="60"/>
      <c r="AV605" s="60"/>
      <c r="AW605" s="60"/>
      <c r="AX605" s="60"/>
      <c r="AY605" s="60"/>
      <c r="AZ605" s="60"/>
      <c r="BA605" s="60"/>
      <c r="BB605" s="60"/>
      <c r="BC605" s="60"/>
      <c r="BD605" s="60"/>
      <c r="BE605" s="60"/>
      <c r="BF605" s="60"/>
      <c r="BG605" s="62"/>
      <c r="BH605" s="62"/>
      <c r="BI605" s="62"/>
      <c r="BJ605" s="62"/>
    </row>
    <row r="606" spans="2:62" ht="34.5" x14ac:dyDescent="0.45"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1"/>
      <c r="T606" s="61"/>
      <c r="U606" s="60"/>
      <c r="V606" s="60"/>
      <c r="W606" s="60"/>
      <c r="X606" s="60"/>
      <c r="Y606" s="60"/>
      <c r="Z606" s="60"/>
      <c r="AA606" s="60"/>
      <c r="AB606" s="60"/>
      <c r="AC606" s="60"/>
      <c r="AD606" s="60"/>
      <c r="AE606" s="60"/>
      <c r="AF606" s="60"/>
      <c r="AG606" s="60"/>
      <c r="AH606" s="60"/>
      <c r="AI606" s="60"/>
      <c r="AJ606" s="60"/>
      <c r="AK606" s="60"/>
      <c r="AL606" s="60"/>
      <c r="AM606" s="60"/>
      <c r="AN606" s="60"/>
      <c r="AO606" s="60"/>
      <c r="AP606" s="60"/>
      <c r="AQ606" s="60"/>
      <c r="AR606" s="60"/>
      <c r="AS606" s="60"/>
      <c r="AT606" s="60"/>
      <c r="AU606" s="60"/>
      <c r="AV606" s="60"/>
      <c r="AW606" s="60"/>
      <c r="AX606" s="60"/>
      <c r="AY606" s="60"/>
      <c r="AZ606" s="60"/>
      <c r="BA606" s="60"/>
      <c r="BB606" s="60"/>
      <c r="BC606" s="60"/>
      <c r="BD606" s="60"/>
      <c r="BE606" s="60"/>
      <c r="BF606" s="60"/>
      <c r="BG606" s="62"/>
      <c r="BH606" s="62"/>
      <c r="BI606" s="62"/>
      <c r="BJ606" s="62"/>
    </row>
    <row r="607" spans="2:62" ht="34.5" x14ac:dyDescent="0.45"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1"/>
      <c r="T607" s="61"/>
      <c r="U607" s="60"/>
      <c r="V607" s="60"/>
      <c r="W607" s="60"/>
      <c r="X607" s="60"/>
      <c r="Y607" s="60"/>
      <c r="Z607" s="60"/>
      <c r="AA607" s="60"/>
      <c r="AB607" s="60"/>
      <c r="AC607" s="60"/>
      <c r="AD607" s="60"/>
      <c r="AE607" s="60"/>
      <c r="AF607" s="60"/>
      <c r="AG607" s="60"/>
      <c r="AH607" s="60"/>
      <c r="AI607" s="60"/>
      <c r="AJ607" s="60"/>
      <c r="AK607" s="60"/>
      <c r="AL607" s="60"/>
      <c r="AM607" s="60"/>
      <c r="AN607" s="60"/>
      <c r="AO607" s="60"/>
      <c r="AP607" s="60"/>
      <c r="AQ607" s="60"/>
      <c r="AR607" s="60"/>
      <c r="AS607" s="60"/>
      <c r="AT607" s="60"/>
      <c r="AU607" s="60"/>
      <c r="AV607" s="60"/>
      <c r="AW607" s="60"/>
      <c r="AX607" s="60"/>
      <c r="AY607" s="60"/>
      <c r="AZ607" s="60"/>
      <c r="BA607" s="60"/>
      <c r="BB607" s="60"/>
      <c r="BC607" s="60"/>
      <c r="BD607" s="60"/>
      <c r="BE607" s="60"/>
      <c r="BF607" s="60"/>
      <c r="BG607" s="62"/>
      <c r="BH607" s="62"/>
      <c r="BI607" s="62"/>
      <c r="BJ607" s="62"/>
    </row>
    <row r="608" spans="2:62" ht="34.5" x14ac:dyDescent="0.45"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1"/>
      <c r="T608" s="61"/>
      <c r="U608" s="60"/>
      <c r="V608" s="60"/>
      <c r="W608" s="60"/>
      <c r="X608" s="60"/>
      <c r="Y608" s="60"/>
      <c r="Z608" s="60"/>
      <c r="AA608" s="60"/>
      <c r="AB608" s="60"/>
      <c r="AC608" s="60"/>
      <c r="AD608" s="60"/>
      <c r="AE608" s="60"/>
      <c r="AF608" s="60"/>
      <c r="AG608" s="60"/>
      <c r="AH608" s="60"/>
      <c r="AI608" s="60"/>
      <c r="AJ608" s="60"/>
      <c r="AK608" s="60"/>
      <c r="AL608" s="60"/>
      <c r="AM608" s="60"/>
      <c r="AN608" s="60"/>
      <c r="AO608" s="60"/>
      <c r="AP608" s="60"/>
      <c r="AQ608" s="60"/>
      <c r="AR608" s="60"/>
      <c r="AS608" s="60"/>
      <c r="AT608" s="60"/>
      <c r="AU608" s="60"/>
      <c r="AV608" s="60"/>
      <c r="AW608" s="60"/>
      <c r="AX608" s="60"/>
      <c r="AY608" s="60"/>
      <c r="AZ608" s="60"/>
      <c r="BA608" s="60"/>
      <c r="BB608" s="60"/>
      <c r="BC608" s="60"/>
      <c r="BD608" s="60"/>
      <c r="BE608" s="60"/>
      <c r="BF608" s="60"/>
      <c r="BG608" s="62"/>
      <c r="BH608" s="62"/>
      <c r="BI608" s="62"/>
      <c r="BJ608" s="62"/>
    </row>
    <row r="609" spans="2:62" ht="34.5" x14ac:dyDescent="0.45"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1"/>
      <c r="T609" s="61"/>
      <c r="U609" s="60"/>
      <c r="V609" s="60"/>
      <c r="W609" s="60"/>
      <c r="X609" s="60"/>
      <c r="Y609" s="60"/>
      <c r="Z609" s="60"/>
      <c r="AA609" s="60"/>
      <c r="AB609" s="60"/>
      <c r="AC609" s="60"/>
      <c r="AD609" s="60"/>
      <c r="AE609" s="60"/>
      <c r="AF609" s="60"/>
      <c r="AG609" s="60"/>
      <c r="AH609" s="60"/>
      <c r="AI609" s="60"/>
      <c r="AJ609" s="60"/>
      <c r="AK609" s="60"/>
      <c r="AL609" s="60"/>
      <c r="AM609" s="60"/>
      <c r="AN609" s="60"/>
      <c r="AO609" s="60"/>
      <c r="AP609" s="60"/>
      <c r="AQ609" s="60"/>
      <c r="AR609" s="60"/>
      <c r="AS609" s="60"/>
      <c r="AT609" s="60"/>
      <c r="AU609" s="60"/>
      <c r="AV609" s="60"/>
      <c r="AW609" s="60"/>
      <c r="AX609" s="60"/>
      <c r="AY609" s="60"/>
      <c r="AZ609" s="60"/>
      <c r="BA609" s="60"/>
      <c r="BB609" s="60"/>
      <c r="BC609" s="60"/>
      <c r="BD609" s="60"/>
      <c r="BE609" s="60"/>
      <c r="BF609" s="60"/>
      <c r="BG609" s="62"/>
      <c r="BH609" s="62"/>
      <c r="BI609" s="62"/>
      <c r="BJ609" s="62"/>
    </row>
    <row r="610" spans="2:62" ht="34.5" x14ac:dyDescent="0.45"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1"/>
      <c r="T610" s="61"/>
      <c r="U610" s="60"/>
      <c r="V610" s="60"/>
      <c r="W610" s="60"/>
      <c r="X610" s="60"/>
      <c r="Y610" s="60"/>
      <c r="Z610" s="60"/>
      <c r="AA610" s="60"/>
      <c r="AB610" s="60"/>
      <c r="AC610" s="60"/>
      <c r="AD610" s="60"/>
      <c r="AE610" s="60"/>
      <c r="AF610" s="60"/>
      <c r="AG610" s="60"/>
      <c r="AH610" s="60"/>
      <c r="AI610" s="60"/>
      <c r="AJ610" s="60"/>
      <c r="AK610" s="60"/>
      <c r="AL610" s="60"/>
      <c r="AM610" s="60"/>
      <c r="AN610" s="60"/>
      <c r="AO610" s="60"/>
      <c r="AP610" s="60"/>
      <c r="AQ610" s="60"/>
      <c r="AR610" s="60"/>
      <c r="AS610" s="60"/>
      <c r="AT610" s="60"/>
      <c r="AU610" s="60"/>
      <c r="AV610" s="60"/>
      <c r="AW610" s="60"/>
      <c r="AX610" s="60"/>
      <c r="AY610" s="60"/>
      <c r="AZ610" s="60"/>
      <c r="BA610" s="60"/>
      <c r="BB610" s="60"/>
      <c r="BC610" s="60"/>
      <c r="BD610" s="60"/>
      <c r="BE610" s="60"/>
      <c r="BF610" s="60"/>
      <c r="BG610" s="62"/>
      <c r="BH610" s="62"/>
      <c r="BI610" s="62"/>
      <c r="BJ610" s="62"/>
    </row>
    <row r="611" spans="2:62" ht="34.5" x14ac:dyDescent="0.45"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1"/>
      <c r="T611" s="61"/>
      <c r="U611" s="60"/>
      <c r="V611" s="60"/>
      <c r="W611" s="60"/>
      <c r="X611" s="60"/>
      <c r="Y611" s="60"/>
      <c r="Z611" s="60"/>
      <c r="AA611" s="60"/>
      <c r="AB611" s="60"/>
      <c r="AC611" s="60"/>
      <c r="AD611" s="60"/>
      <c r="AE611" s="60"/>
      <c r="AF611" s="60"/>
      <c r="AG611" s="60"/>
      <c r="AH611" s="60"/>
      <c r="AI611" s="60"/>
      <c r="AJ611" s="60"/>
      <c r="AK611" s="60"/>
      <c r="AL611" s="60"/>
      <c r="AM611" s="60"/>
      <c r="AN611" s="60"/>
      <c r="AO611" s="60"/>
      <c r="AP611" s="60"/>
      <c r="AQ611" s="60"/>
      <c r="AR611" s="60"/>
      <c r="AS611" s="60"/>
      <c r="AT611" s="60"/>
      <c r="AU611" s="60"/>
      <c r="AV611" s="60"/>
      <c r="AW611" s="60"/>
      <c r="AX611" s="60"/>
      <c r="AY611" s="60"/>
      <c r="AZ611" s="60"/>
      <c r="BA611" s="60"/>
      <c r="BB611" s="60"/>
      <c r="BC611" s="60"/>
      <c r="BD611" s="60"/>
      <c r="BE611" s="60"/>
      <c r="BF611" s="60"/>
      <c r="BG611" s="62"/>
      <c r="BH611" s="62"/>
      <c r="BI611" s="62"/>
      <c r="BJ611" s="62"/>
    </row>
    <row r="612" spans="2:62" ht="34.5" x14ac:dyDescent="0.45"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1"/>
      <c r="T612" s="61"/>
      <c r="U612" s="60"/>
      <c r="V612" s="60"/>
      <c r="W612" s="60"/>
      <c r="X612" s="60"/>
      <c r="Y612" s="60"/>
      <c r="Z612" s="60"/>
      <c r="AA612" s="60"/>
      <c r="AB612" s="60"/>
      <c r="AC612" s="60"/>
      <c r="AD612" s="60"/>
      <c r="AE612" s="60"/>
      <c r="AF612" s="60"/>
      <c r="AG612" s="60"/>
      <c r="AH612" s="60"/>
      <c r="AI612" s="60"/>
      <c r="AJ612" s="60"/>
      <c r="AK612" s="60"/>
      <c r="AL612" s="60"/>
      <c r="AM612" s="60"/>
      <c r="AN612" s="60"/>
      <c r="AO612" s="60"/>
      <c r="AP612" s="60"/>
      <c r="AQ612" s="60"/>
      <c r="AR612" s="60"/>
      <c r="AS612" s="60"/>
      <c r="AT612" s="60"/>
      <c r="AU612" s="60"/>
      <c r="AV612" s="60"/>
      <c r="AW612" s="60"/>
      <c r="AX612" s="60"/>
      <c r="AY612" s="60"/>
      <c r="AZ612" s="60"/>
      <c r="BA612" s="60"/>
      <c r="BB612" s="60"/>
      <c r="BC612" s="60"/>
      <c r="BD612" s="60"/>
      <c r="BE612" s="60"/>
      <c r="BF612" s="60"/>
      <c r="BG612" s="62"/>
      <c r="BH612" s="62"/>
      <c r="BI612" s="62"/>
      <c r="BJ612" s="62"/>
    </row>
    <row r="613" spans="2:62" ht="34.5" x14ac:dyDescent="0.45"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1"/>
      <c r="T613" s="61"/>
      <c r="U613" s="60"/>
      <c r="V613" s="60"/>
      <c r="W613" s="60"/>
      <c r="X613" s="60"/>
      <c r="Y613" s="60"/>
      <c r="Z613" s="60"/>
      <c r="AA613" s="60"/>
      <c r="AB613" s="60"/>
      <c r="AC613" s="60"/>
      <c r="AD613" s="60"/>
      <c r="AE613" s="60"/>
      <c r="AF613" s="60"/>
      <c r="AG613" s="60"/>
      <c r="AH613" s="60"/>
      <c r="AI613" s="60"/>
      <c r="AJ613" s="60"/>
      <c r="AK613" s="60"/>
      <c r="AL613" s="60"/>
      <c r="AM613" s="60"/>
      <c r="AN613" s="60"/>
      <c r="AO613" s="60"/>
      <c r="AP613" s="60"/>
      <c r="AQ613" s="60"/>
      <c r="AR613" s="60"/>
      <c r="AS613" s="60"/>
      <c r="AT613" s="60"/>
      <c r="AU613" s="60"/>
      <c r="AV613" s="60"/>
      <c r="AW613" s="60"/>
      <c r="AX613" s="60"/>
      <c r="AY613" s="60"/>
      <c r="AZ613" s="60"/>
      <c r="BA613" s="60"/>
      <c r="BB613" s="60"/>
      <c r="BC613" s="60"/>
      <c r="BD613" s="60"/>
      <c r="BE613" s="60"/>
      <c r="BF613" s="60"/>
      <c r="BG613" s="62"/>
      <c r="BH613" s="62"/>
      <c r="BI613" s="62"/>
      <c r="BJ613" s="62"/>
    </row>
    <row r="614" spans="2:62" ht="34.5" x14ac:dyDescent="0.45"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1"/>
      <c r="T614" s="61"/>
      <c r="U614" s="60"/>
      <c r="V614" s="60"/>
      <c r="W614" s="60"/>
      <c r="X614" s="60"/>
      <c r="Y614" s="60"/>
      <c r="Z614" s="60"/>
      <c r="AA614" s="60"/>
      <c r="AB614" s="60"/>
      <c r="AC614" s="60"/>
      <c r="AD614" s="60"/>
      <c r="AE614" s="60"/>
      <c r="AF614" s="60"/>
      <c r="AG614" s="60"/>
      <c r="AH614" s="60"/>
      <c r="AI614" s="60"/>
      <c r="AJ614" s="60"/>
      <c r="AK614" s="60"/>
      <c r="AL614" s="60"/>
      <c r="AM614" s="60"/>
      <c r="AN614" s="60"/>
      <c r="AO614" s="60"/>
      <c r="AP614" s="60"/>
      <c r="AQ614" s="60"/>
      <c r="AR614" s="60"/>
      <c r="AS614" s="60"/>
      <c r="AT614" s="60"/>
      <c r="AU614" s="60"/>
      <c r="AV614" s="60"/>
      <c r="AW614" s="60"/>
      <c r="AX614" s="60"/>
      <c r="AY614" s="60"/>
      <c r="AZ614" s="60"/>
      <c r="BA614" s="60"/>
      <c r="BB614" s="60"/>
      <c r="BC614" s="60"/>
      <c r="BD614" s="60"/>
      <c r="BE614" s="60"/>
      <c r="BF614" s="60"/>
      <c r="BG614" s="62"/>
      <c r="BH614" s="62"/>
      <c r="BI614" s="62"/>
      <c r="BJ614" s="62"/>
    </row>
    <row r="615" spans="2:62" ht="34.5" x14ac:dyDescent="0.45"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1"/>
      <c r="T615" s="61"/>
      <c r="U615" s="60"/>
      <c r="V615" s="60"/>
      <c r="W615" s="60"/>
      <c r="X615" s="60"/>
      <c r="Y615" s="60"/>
      <c r="Z615" s="60"/>
      <c r="AA615" s="60"/>
      <c r="AB615" s="60"/>
      <c r="AC615" s="60"/>
      <c r="AD615" s="60"/>
      <c r="AE615" s="60"/>
      <c r="AF615" s="60"/>
      <c r="AG615" s="60"/>
      <c r="AH615" s="60"/>
      <c r="AI615" s="60"/>
      <c r="AJ615" s="60"/>
      <c r="AK615" s="60"/>
      <c r="AL615" s="60"/>
      <c r="AM615" s="60"/>
      <c r="AN615" s="60"/>
      <c r="AO615" s="60"/>
      <c r="AP615" s="60"/>
      <c r="AQ615" s="60"/>
      <c r="AR615" s="60"/>
      <c r="AS615" s="60"/>
      <c r="AT615" s="60"/>
      <c r="AU615" s="60"/>
      <c r="AV615" s="60"/>
      <c r="AW615" s="60"/>
      <c r="AX615" s="60"/>
      <c r="AY615" s="60"/>
      <c r="AZ615" s="60"/>
      <c r="BA615" s="60"/>
      <c r="BB615" s="60"/>
      <c r="BC615" s="60"/>
      <c r="BD615" s="60"/>
      <c r="BE615" s="60"/>
      <c r="BF615" s="60"/>
      <c r="BG615" s="62"/>
      <c r="BH615" s="62"/>
      <c r="BI615" s="62"/>
      <c r="BJ615" s="62"/>
    </row>
    <row r="616" spans="2:62" ht="34.5" x14ac:dyDescent="0.45"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1"/>
      <c r="T616" s="61"/>
      <c r="U616" s="60"/>
      <c r="V616" s="60"/>
      <c r="W616" s="60"/>
      <c r="X616" s="60"/>
      <c r="Y616" s="60"/>
      <c r="Z616" s="60"/>
      <c r="AA616" s="60"/>
      <c r="AB616" s="60"/>
      <c r="AC616" s="60"/>
      <c r="AD616" s="60"/>
      <c r="AE616" s="60"/>
      <c r="AF616" s="60"/>
      <c r="AG616" s="60"/>
      <c r="AH616" s="60"/>
      <c r="AI616" s="60"/>
      <c r="AJ616" s="60"/>
      <c r="AK616" s="60"/>
      <c r="AL616" s="60"/>
      <c r="AM616" s="60"/>
      <c r="AN616" s="60"/>
      <c r="AO616" s="60"/>
      <c r="AP616" s="60"/>
      <c r="AQ616" s="60"/>
      <c r="AR616" s="60"/>
      <c r="AS616" s="60"/>
      <c r="AT616" s="60"/>
      <c r="AU616" s="60"/>
      <c r="AV616" s="60"/>
      <c r="AW616" s="60"/>
      <c r="AX616" s="60"/>
      <c r="AY616" s="60"/>
      <c r="AZ616" s="60"/>
      <c r="BA616" s="60"/>
      <c r="BB616" s="60"/>
      <c r="BC616" s="60"/>
      <c r="BD616" s="60"/>
      <c r="BE616" s="60"/>
      <c r="BF616" s="60"/>
      <c r="BG616" s="62"/>
      <c r="BH616" s="62"/>
      <c r="BI616" s="62"/>
      <c r="BJ616" s="62"/>
    </row>
    <row r="617" spans="2:62" ht="34.5" x14ac:dyDescent="0.45"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1"/>
      <c r="T617" s="61"/>
      <c r="U617" s="60"/>
      <c r="V617" s="60"/>
      <c r="W617" s="60"/>
      <c r="X617" s="60"/>
      <c r="Y617" s="60"/>
      <c r="Z617" s="60"/>
      <c r="AA617" s="60"/>
      <c r="AB617" s="60"/>
      <c r="AC617" s="60"/>
      <c r="AD617" s="60"/>
      <c r="AE617" s="60"/>
      <c r="AF617" s="60"/>
      <c r="AG617" s="60"/>
      <c r="AH617" s="60"/>
      <c r="AI617" s="60"/>
      <c r="AJ617" s="60"/>
      <c r="AK617" s="60"/>
      <c r="AL617" s="60"/>
      <c r="AM617" s="60"/>
      <c r="AN617" s="60"/>
      <c r="AO617" s="60"/>
      <c r="AP617" s="60"/>
      <c r="AQ617" s="60"/>
      <c r="AR617" s="60"/>
      <c r="AS617" s="60"/>
      <c r="AT617" s="60"/>
      <c r="AU617" s="60"/>
      <c r="AV617" s="60"/>
      <c r="AW617" s="60"/>
      <c r="AX617" s="60"/>
      <c r="AY617" s="60"/>
      <c r="AZ617" s="60"/>
      <c r="BA617" s="60"/>
      <c r="BB617" s="60"/>
      <c r="BC617" s="60"/>
      <c r="BD617" s="60"/>
      <c r="BE617" s="60"/>
      <c r="BF617" s="60"/>
      <c r="BG617" s="62"/>
      <c r="BH617" s="62"/>
      <c r="BI617" s="62"/>
      <c r="BJ617" s="62"/>
    </row>
    <row r="618" spans="2:62" ht="34.5" x14ac:dyDescent="0.45"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1"/>
      <c r="T618" s="61"/>
      <c r="U618" s="60"/>
      <c r="V618" s="60"/>
      <c r="W618" s="60"/>
      <c r="X618" s="60"/>
      <c r="Y618" s="60"/>
      <c r="Z618" s="60"/>
      <c r="AA618" s="60"/>
      <c r="AB618" s="60"/>
      <c r="AC618" s="60"/>
      <c r="AD618" s="60"/>
      <c r="AE618" s="60"/>
      <c r="AF618" s="60"/>
      <c r="AG618" s="60"/>
      <c r="AH618" s="60"/>
      <c r="AI618" s="60"/>
      <c r="AJ618" s="60"/>
      <c r="AK618" s="60"/>
      <c r="AL618" s="60"/>
      <c r="AM618" s="60"/>
      <c r="AN618" s="60"/>
      <c r="AO618" s="60"/>
      <c r="AP618" s="60"/>
      <c r="AQ618" s="60"/>
      <c r="AR618" s="60"/>
      <c r="AS618" s="60"/>
      <c r="AT618" s="60"/>
      <c r="AU618" s="60"/>
      <c r="AV618" s="60"/>
      <c r="AW618" s="60"/>
      <c r="AX618" s="60"/>
      <c r="AY618" s="60"/>
      <c r="AZ618" s="60"/>
      <c r="BA618" s="60"/>
      <c r="BB618" s="60"/>
      <c r="BC618" s="60"/>
      <c r="BD618" s="60"/>
      <c r="BE618" s="60"/>
      <c r="BF618" s="60"/>
      <c r="BG618" s="62"/>
      <c r="BH618" s="62"/>
      <c r="BI618" s="62"/>
      <c r="BJ618" s="62"/>
    </row>
    <row r="619" spans="2:62" ht="34.5" x14ac:dyDescent="0.45"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1"/>
      <c r="T619" s="61"/>
      <c r="U619" s="60"/>
      <c r="V619" s="60"/>
      <c r="W619" s="60"/>
      <c r="X619" s="60"/>
      <c r="Y619" s="60"/>
      <c r="Z619" s="60"/>
      <c r="AA619" s="60"/>
      <c r="AB619" s="60"/>
      <c r="AC619" s="60"/>
      <c r="AD619" s="60"/>
      <c r="AE619" s="60"/>
      <c r="AF619" s="60"/>
      <c r="AG619" s="60"/>
      <c r="AH619" s="60"/>
      <c r="AI619" s="60"/>
      <c r="AJ619" s="60"/>
      <c r="AK619" s="60"/>
      <c r="AL619" s="60"/>
      <c r="AM619" s="60"/>
      <c r="AN619" s="60"/>
      <c r="AO619" s="60"/>
      <c r="AP619" s="60"/>
      <c r="AQ619" s="60"/>
      <c r="AR619" s="60"/>
      <c r="AS619" s="60"/>
      <c r="AT619" s="60"/>
      <c r="AU619" s="60"/>
      <c r="AV619" s="60"/>
      <c r="AW619" s="60"/>
      <c r="AX619" s="60"/>
      <c r="AY619" s="60"/>
      <c r="AZ619" s="60"/>
      <c r="BA619" s="60"/>
      <c r="BB619" s="60"/>
      <c r="BC619" s="60"/>
      <c r="BD619" s="60"/>
      <c r="BE619" s="60"/>
      <c r="BF619" s="60"/>
      <c r="BG619" s="62"/>
      <c r="BH619" s="62"/>
      <c r="BI619" s="62"/>
      <c r="BJ619" s="62"/>
    </row>
    <row r="620" spans="2:62" ht="34.5" x14ac:dyDescent="0.45"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1"/>
      <c r="T620" s="61"/>
      <c r="U620" s="60"/>
      <c r="V620" s="60"/>
      <c r="W620" s="60"/>
      <c r="X620" s="60"/>
      <c r="Y620" s="60"/>
      <c r="Z620" s="60"/>
      <c r="AA620" s="60"/>
      <c r="AB620" s="60"/>
      <c r="AC620" s="60"/>
      <c r="AD620" s="60"/>
      <c r="AE620" s="60"/>
      <c r="AF620" s="60"/>
      <c r="AG620" s="60"/>
      <c r="AH620" s="60"/>
      <c r="AI620" s="60"/>
      <c r="AJ620" s="60"/>
      <c r="AK620" s="60"/>
      <c r="AL620" s="60"/>
      <c r="AM620" s="60"/>
      <c r="AN620" s="60"/>
      <c r="AO620" s="60"/>
      <c r="AP620" s="60"/>
      <c r="AQ620" s="60"/>
      <c r="AR620" s="60"/>
      <c r="AS620" s="60"/>
      <c r="AT620" s="60"/>
      <c r="AU620" s="60"/>
      <c r="AV620" s="60"/>
      <c r="AW620" s="60"/>
      <c r="AX620" s="60"/>
      <c r="AY620" s="60"/>
      <c r="AZ620" s="60"/>
      <c r="BA620" s="60"/>
      <c r="BB620" s="60"/>
      <c r="BC620" s="60"/>
      <c r="BD620" s="60"/>
      <c r="BE620" s="60"/>
      <c r="BF620" s="60"/>
      <c r="BG620" s="62"/>
      <c r="BH620" s="62"/>
      <c r="BI620" s="62"/>
      <c r="BJ620" s="62"/>
    </row>
    <row r="621" spans="2:62" ht="34.5" x14ac:dyDescent="0.45"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1"/>
      <c r="T621" s="61"/>
      <c r="U621" s="60"/>
      <c r="V621" s="60"/>
      <c r="W621" s="60"/>
      <c r="X621" s="60"/>
      <c r="Y621" s="60"/>
      <c r="Z621" s="60"/>
      <c r="AA621" s="60"/>
      <c r="AB621" s="60"/>
      <c r="AC621" s="60"/>
      <c r="AD621" s="60"/>
      <c r="AE621" s="60"/>
      <c r="AF621" s="60"/>
      <c r="AG621" s="60"/>
      <c r="AH621" s="60"/>
      <c r="AI621" s="60"/>
      <c r="AJ621" s="60"/>
      <c r="AK621" s="60"/>
      <c r="AL621" s="60"/>
      <c r="AM621" s="60"/>
      <c r="AN621" s="60"/>
      <c r="AO621" s="60"/>
      <c r="AP621" s="60"/>
      <c r="AQ621" s="60"/>
      <c r="AR621" s="60"/>
      <c r="AS621" s="60"/>
      <c r="AT621" s="60"/>
      <c r="AU621" s="60"/>
      <c r="AV621" s="60"/>
      <c r="AW621" s="60"/>
      <c r="AX621" s="60"/>
      <c r="AY621" s="60"/>
      <c r="AZ621" s="60"/>
      <c r="BA621" s="60"/>
      <c r="BB621" s="60"/>
      <c r="BC621" s="60"/>
      <c r="BD621" s="60"/>
      <c r="BE621" s="60"/>
      <c r="BF621" s="60"/>
      <c r="BG621" s="62"/>
      <c r="BH621" s="62"/>
      <c r="BI621" s="62"/>
      <c r="BJ621" s="62"/>
    </row>
    <row r="622" spans="2:62" ht="34.5" x14ac:dyDescent="0.45"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1"/>
      <c r="T622" s="61"/>
      <c r="U622" s="60"/>
      <c r="V622" s="60"/>
      <c r="W622" s="60"/>
      <c r="X622" s="60"/>
      <c r="Y622" s="60"/>
      <c r="Z622" s="60"/>
      <c r="AA622" s="60"/>
      <c r="AB622" s="60"/>
      <c r="AC622" s="60"/>
      <c r="AD622" s="60"/>
      <c r="AE622" s="60"/>
      <c r="AF622" s="60"/>
      <c r="AG622" s="60"/>
      <c r="AH622" s="60"/>
      <c r="AI622" s="60"/>
      <c r="AJ622" s="60"/>
      <c r="AK622" s="60"/>
      <c r="AL622" s="60"/>
      <c r="AM622" s="60"/>
      <c r="AN622" s="60"/>
      <c r="AO622" s="60"/>
      <c r="AP622" s="60"/>
      <c r="AQ622" s="60"/>
      <c r="AR622" s="60"/>
      <c r="AS622" s="60"/>
      <c r="AT622" s="60"/>
      <c r="AU622" s="60"/>
      <c r="AV622" s="60"/>
      <c r="AW622" s="60"/>
      <c r="AX622" s="60"/>
      <c r="AY622" s="60"/>
      <c r="AZ622" s="60"/>
      <c r="BA622" s="60"/>
      <c r="BB622" s="60"/>
      <c r="BC622" s="60"/>
      <c r="BD622" s="60"/>
      <c r="BE622" s="60"/>
      <c r="BF622" s="60"/>
      <c r="BG622" s="62"/>
      <c r="BH622" s="62"/>
      <c r="BI622" s="62"/>
      <c r="BJ622" s="62"/>
    </row>
    <row r="623" spans="2:62" ht="34.5" x14ac:dyDescent="0.45"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1"/>
      <c r="T623" s="61"/>
      <c r="U623" s="60"/>
      <c r="V623" s="60"/>
      <c r="W623" s="60"/>
      <c r="X623" s="60"/>
      <c r="Y623" s="60"/>
      <c r="Z623" s="60"/>
      <c r="AA623" s="60"/>
      <c r="AB623" s="60"/>
      <c r="AC623" s="60"/>
      <c r="AD623" s="60"/>
      <c r="AE623" s="60"/>
      <c r="AF623" s="60"/>
      <c r="AG623" s="60"/>
      <c r="AH623" s="60"/>
      <c r="AI623" s="60"/>
      <c r="AJ623" s="60"/>
      <c r="AK623" s="60"/>
      <c r="AL623" s="60"/>
      <c r="AM623" s="60"/>
      <c r="AN623" s="60"/>
      <c r="AO623" s="60"/>
      <c r="AP623" s="60"/>
      <c r="AQ623" s="60"/>
      <c r="AR623" s="60"/>
      <c r="AS623" s="60"/>
      <c r="AT623" s="60"/>
      <c r="AU623" s="60"/>
      <c r="AV623" s="60"/>
      <c r="AW623" s="60"/>
      <c r="AX623" s="60"/>
      <c r="AY623" s="60"/>
      <c r="AZ623" s="60"/>
      <c r="BA623" s="60"/>
      <c r="BB623" s="60"/>
      <c r="BC623" s="60"/>
      <c r="BD623" s="60"/>
      <c r="BE623" s="60"/>
      <c r="BF623" s="60"/>
      <c r="BG623" s="62"/>
      <c r="BH623" s="62"/>
      <c r="BI623" s="62"/>
      <c r="BJ623" s="62"/>
    </row>
    <row r="624" spans="2:62" ht="34.5" x14ac:dyDescent="0.45"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1"/>
      <c r="T624" s="61"/>
      <c r="U624" s="60"/>
      <c r="V624" s="60"/>
      <c r="W624" s="60"/>
      <c r="X624" s="60"/>
      <c r="Y624" s="60"/>
      <c r="Z624" s="60"/>
      <c r="AA624" s="60"/>
      <c r="AB624" s="60"/>
      <c r="AC624" s="60"/>
      <c r="AD624" s="60"/>
      <c r="AE624" s="60"/>
      <c r="AF624" s="60"/>
      <c r="AG624" s="60"/>
      <c r="AH624" s="60"/>
      <c r="AI624" s="60"/>
      <c r="AJ624" s="60"/>
      <c r="AK624" s="60"/>
      <c r="AL624" s="60"/>
      <c r="AM624" s="60"/>
      <c r="AN624" s="60"/>
      <c r="AO624" s="60"/>
      <c r="AP624" s="60"/>
      <c r="AQ624" s="60"/>
      <c r="AR624" s="60"/>
      <c r="AS624" s="60"/>
      <c r="AT624" s="60"/>
      <c r="AU624" s="60"/>
      <c r="AV624" s="60"/>
      <c r="AW624" s="60"/>
      <c r="AX624" s="60"/>
      <c r="AY624" s="60"/>
      <c r="AZ624" s="60"/>
      <c r="BA624" s="60"/>
      <c r="BB624" s="60"/>
      <c r="BC624" s="60"/>
      <c r="BD624" s="60"/>
      <c r="BE624" s="60"/>
      <c r="BF624" s="60"/>
      <c r="BG624" s="62"/>
      <c r="BH624" s="62"/>
      <c r="BI624" s="62"/>
      <c r="BJ624" s="62"/>
    </row>
    <row r="625" spans="2:62" ht="34.5" x14ac:dyDescent="0.45"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1"/>
      <c r="T625" s="61"/>
      <c r="U625" s="60"/>
      <c r="V625" s="60"/>
      <c r="W625" s="60"/>
      <c r="X625" s="60"/>
      <c r="Y625" s="60"/>
      <c r="Z625" s="60"/>
      <c r="AA625" s="60"/>
      <c r="AB625" s="60"/>
      <c r="AC625" s="60"/>
      <c r="AD625" s="60"/>
      <c r="AE625" s="60"/>
      <c r="AF625" s="60"/>
      <c r="AG625" s="60"/>
      <c r="AH625" s="60"/>
      <c r="AI625" s="60"/>
      <c r="AJ625" s="60"/>
      <c r="AK625" s="60"/>
      <c r="AL625" s="60"/>
      <c r="AM625" s="60"/>
      <c r="AN625" s="60"/>
      <c r="AO625" s="60"/>
      <c r="AP625" s="60"/>
      <c r="AQ625" s="60"/>
      <c r="AR625" s="60"/>
      <c r="AS625" s="60"/>
      <c r="AT625" s="60"/>
      <c r="AU625" s="60"/>
      <c r="AV625" s="60"/>
      <c r="AW625" s="60"/>
      <c r="AX625" s="60"/>
      <c r="AY625" s="60"/>
      <c r="AZ625" s="60"/>
      <c r="BA625" s="60"/>
      <c r="BB625" s="60"/>
      <c r="BC625" s="60"/>
      <c r="BD625" s="60"/>
      <c r="BE625" s="60"/>
      <c r="BF625" s="60"/>
      <c r="BG625" s="62"/>
      <c r="BH625" s="62"/>
      <c r="BI625" s="62"/>
      <c r="BJ625" s="62"/>
    </row>
    <row r="626" spans="2:62" ht="34.5" x14ac:dyDescent="0.45"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1"/>
      <c r="T626" s="61"/>
      <c r="U626" s="60"/>
      <c r="V626" s="60"/>
      <c r="W626" s="60"/>
      <c r="X626" s="60"/>
      <c r="Y626" s="60"/>
      <c r="Z626" s="60"/>
      <c r="AA626" s="60"/>
      <c r="AB626" s="60"/>
      <c r="AC626" s="60"/>
      <c r="AD626" s="60"/>
      <c r="AE626" s="60"/>
      <c r="AF626" s="60"/>
      <c r="AG626" s="60"/>
      <c r="AH626" s="60"/>
      <c r="AI626" s="60"/>
      <c r="AJ626" s="60"/>
      <c r="AK626" s="60"/>
      <c r="AL626" s="60"/>
      <c r="AM626" s="60"/>
      <c r="AN626" s="60"/>
      <c r="AO626" s="60"/>
      <c r="AP626" s="60"/>
      <c r="AQ626" s="60"/>
      <c r="AR626" s="60"/>
      <c r="AS626" s="60"/>
      <c r="AT626" s="60"/>
      <c r="AU626" s="60"/>
      <c r="AV626" s="60"/>
      <c r="AW626" s="60"/>
      <c r="AX626" s="60"/>
      <c r="AY626" s="60"/>
      <c r="AZ626" s="60"/>
      <c r="BA626" s="60"/>
      <c r="BB626" s="60"/>
      <c r="BC626" s="60"/>
      <c r="BD626" s="60"/>
      <c r="BE626" s="60"/>
      <c r="BF626" s="60"/>
      <c r="BG626" s="62"/>
      <c r="BH626" s="62"/>
      <c r="BI626" s="62"/>
      <c r="BJ626" s="62"/>
    </row>
    <row r="627" spans="2:62" ht="34.5" x14ac:dyDescent="0.45"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1"/>
      <c r="T627" s="61"/>
      <c r="U627" s="60"/>
      <c r="V627" s="60"/>
      <c r="W627" s="60"/>
      <c r="X627" s="60"/>
      <c r="Y627" s="60"/>
      <c r="Z627" s="60"/>
      <c r="AA627" s="60"/>
      <c r="AB627" s="60"/>
      <c r="AC627" s="60"/>
      <c r="AD627" s="60"/>
      <c r="AE627" s="60"/>
      <c r="AF627" s="60"/>
      <c r="AG627" s="60"/>
      <c r="AH627" s="60"/>
      <c r="AI627" s="60"/>
      <c r="AJ627" s="60"/>
      <c r="AK627" s="60"/>
      <c r="AL627" s="60"/>
      <c r="AM627" s="60"/>
      <c r="AN627" s="60"/>
      <c r="AO627" s="60"/>
      <c r="AP627" s="60"/>
      <c r="AQ627" s="60"/>
      <c r="AR627" s="60"/>
      <c r="AS627" s="60"/>
      <c r="AT627" s="60"/>
      <c r="AU627" s="60"/>
      <c r="AV627" s="60"/>
      <c r="AW627" s="60"/>
      <c r="AX627" s="60"/>
      <c r="AY627" s="60"/>
      <c r="AZ627" s="60"/>
      <c r="BA627" s="60"/>
      <c r="BB627" s="60"/>
      <c r="BC627" s="60"/>
      <c r="BD627" s="60"/>
      <c r="BE627" s="60"/>
      <c r="BF627" s="60"/>
      <c r="BG627" s="62"/>
      <c r="BH627" s="62"/>
      <c r="BI627" s="62"/>
      <c r="BJ627" s="62"/>
    </row>
    <row r="628" spans="2:62" ht="34.5" x14ac:dyDescent="0.45"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1"/>
      <c r="T628" s="61"/>
      <c r="U628" s="60"/>
      <c r="V628" s="60"/>
      <c r="W628" s="60"/>
      <c r="X628" s="60"/>
      <c r="Y628" s="60"/>
      <c r="Z628" s="60"/>
      <c r="AA628" s="60"/>
      <c r="AB628" s="60"/>
      <c r="AC628" s="60"/>
      <c r="AD628" s="60"/>
      <c r="AE628" s="60"/>
      <c r="AF628" s="60"/>
      <c r="AG628" s="60"/>
      <c r="AH628" s="60"/>
      <c r="AI628" s="60"/>
      <c r="AJ628" s="60"/>
      <c r="AK628" s="60"/>
      <c r="AL628" s="60"/>
      <c r="AM628" s="60"/>
      <c r="AN628" s="60"/>
      <c r="AO628" s="60"/>
      <c r="AP628" s="60"/>
      <c r="AQ628" s="60"/>
      <c r="AR628" s="60"/>
      <c r="AS628" s="60"/>
      <c r="AT628" s="60"/>
      <c r="AU628" s="60"/>
      <c r="AV628" s="60"/>
      <c r="AW628" s="60"/>
      <c r="AX628" s="60"/>
      <c r="AY628" s="60"/>
      <c r="AZ628" s="60"/>
      <c r="BA628" s="60"/>
      <c r="BB628" s="60"/>
      <c r="BC628" s="60"/>
      <c r="BD628" s="60"/>
      <c r="BE628" s="60"/>
      <c r="BF628" s="60"/>
      <c r="BG628" s="62"/>
      <c r="BH628" s="62"/>
      <c r="BI628" s="62"/>
      <c r="BJ628" s="62"/>
    </row>
    <row r="629" spans="2:62" ht="34.5" x14ac:dyDescent="0.45"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1"/>
      <c r="T629" s="61"/>
      <c r="U629" s="60"/>
      <c r="V629" s="60"/>
      <c r="W629" s="60"/>
      <c r="X629" s="60"/>
      <c r="Y629" s="60"/>
      <c r="Z629" s="60"/>
      <c r="AA629" s="60"/>
      <c r="AB629" s="60"/>
      <c r="AC629" s="60"/>
      <c r="AD629" s="60"/>
      <c r="AE629" s="60"/>
      <c r="AF629" s="60"/>
      <c r="AG629" s="60"/>
      <c r="AH629" s="60"/>
      <c r="AI629" s="60"/>
      <c r="AJ629" s="60"/>
      <c r="AK629" s="60"/>
      <c r="AL629" s="60"/>
      <c r="AM629" s="60"/>
      <c r="AN629" s="60"/>
      <c r="AO629" s="60"/>
      <c r="AP629" s="60"/>
      <c r="AQ629" s="60"/>
      <c r="AR629" s="60"/>
      <c r="AS629" s="60"/>
      <c r="AT629" s="60"/>
      <c r="AU629" s="60"/>
      <c r="AV629" s="60"/>
      <c r="AW629" s="60"/>
      <c r="AX629" s="60"/>
      <c r="AY629" s="60"/>
      <c r="AZ629" s="60"/>
      <c r="BA629" s="60"/>
      <c r="BB629" s="60"/>
      <c r="BC629" s="60"/>
      <c r="BD629" s="60"/>
      <c r="BE629" s="60"/>
      <c r="BF629" s="60"/>
      <c r="BG629" s="62"/>
      <c r="BH629" s="62"/>
      <c r="BI629" s="62"/>
      <c r="BJ629" s="62"/>
    </row>
    <row r="630" spans="2:62" ht="34.5" x14ac:dyDescent="0.45"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1"/>
      <c r="T630" s="61"/>
      <c r="U630" s="60"/>
      <c r="V630" s="60"/>
      <c r="W630" s="60"/>
      <c r="X630" s="60"/>
      <c r="Y630" s="60"/>
      <c r="Z630" s="60"/>
      <c r="AA630" s="60"/>
      <c r="AB630" s="60"/>
      <c r="AC630" s="60"/>
      <c r="AD630" s="60"/>
      <c r="AE630" s="60"/>
      <c r="AF630" s="60"/>
      <c r="AG630" s="60"/>
      <c r="AH630" s="60"/>
      <c r="AI630" s="60"/>
      <c r="AJ630" s="60"/>
      <c r="AK630" s="60"/>
      <c r="AL630" s="60"/>
      <c r="AM630" s="60"/>
      <c r="AN630" s="60"/>
      <c r="AO630" s="60"/>
      <c r="AP630" s="60"/>
      <c r="AQ630" s="60"/>
      <c r="AR630" s="60"/>
      <c r="AS630" s="60"/>
      <c r="AT630" s="60"/>
      <c r="AU630" s="60"/>
      <c r="AV630" s="60"/>
      <c r="AW630" s="60"/>
      <c r="AX630" s="60"/>
      <c r="AY630" s="60"/>
      <c r="AZ630" s="60"/>
      <c r="BA630" s="60"/>
      <c r="BB630" s="60"/>
      <c r="BC630" s="60"/>
      <c r="BD630" s="60"/>
      <c r="BE630" s="60"/>
      <c r="BF630" s="60"/>
      <c r="BG630" s="62"/>
      <c r="BH630" s="62"/>
      <c r="BI630" s="62"/>
      <c r="BJ630" s="62"/>
    </row>
    <row r="631" spans="2:62" ht="34.5" x14ac:dyDescent="0.45"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1"/>
      <c r="T631" s="61"/>
      <c r="U631" s="60"/>
      <c r="V631" s="60"/>
      <c r="W631" s="60"/>
      <c r="X631" s="60"/>
      <c r="Y631" s="60"/>
      <c r="Z631" s="60"/>
      <c r="AA631" s="60"/>
      <c r="AB631" s="60"/>
      <c r="AC631" s="60"/>
      <c r="AD631" s="60"/>
      <c r="AE631" s="60"/>
      <c r="AF631" s="60"/>
      <c r="AG631" s="60"/>
      <c r="AH631" s="60"/>
      <c r="AI631" s="60"/>
      <c r="AJ631" s="60"/>
      <c r="AK631" s="60"/>
      <c r="AL631" s="60"/>
      <c r="AM631" s="60"/>
      <c r="AN631" s="60"/>
      <c r="AO631" s="60"/>
      <c r="AP631" s="60"/>
      <c r="AQ631" s="60"/>
      <c r="AR631" s="60"/>
      <c r="AS631" s="60"/>
      <c r="AT631" s="60"/>
      <c r="AU631" s="60"/>
      <c r="AV631" s="60"/>
      <c r="AW631" s="60"/>
      <c r="AX631" s="60"/>
      <c r="AY631" s="60"/>
      <c r="AZ631" s="60"/>
      <c r="BA631" s="60"/>
      <c r="BB631" s="60"/>
      <c r="BC631" s="60"/>
      <c r="BD631" s="60"/>
      <c r="BE631" s="60"/>
      <c r="BF631" s="60"/>
      <c r="BG631" s="62"/>
      <c r="BH631" s="62"/>
      <c r="BI631" s="62"/>
      <c r="BJ631" s="62"/>
    </row>
    <row r="632" spans="2:62" ht="34.5" x14ac:dyDescent="0.45"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1"/>
      <c r="T632" s="61"/>
      <c r="U632" s="60"/>
      <c r="V632" s="60"/>
      <c r="W632" s="60"/>
      <c r="X632" s="60"/>
      <c r="Y632" s="60"/>
      <c r="Z632" s="60"/>
      <c r="AA632" s="60"/>
      <c r="AB632" s="60"/>
      <c r="AC632" s="60"/>
      <c r="AD632" s="60"/>
      <c r="AE632" s="60"/>
      <c r="AF632" s="60"/>
      <c r="AG632" s="60"/>
      <c r="AH632" s="60"/>
      <c r="AI632" s="60"/>
      <c r="AJ632" s="60"/>
      <c r="AK632" s="60"/>
      <c r="AL632" s="60"/>
      <c r="AM632" s="60"/>
      <c r="AN632" s="60"/>
      <c r="AO632" s="60"/>
      <c r="AP632" s="60"/>
      <c r="AQ632" s="60"/>
      <c r="AR632" s="60"/>
      <c r="AS632" s="60"/>
      <c r="AT632" s="60"/>
      <c r="AU632" s="60"/>
      <c r="AV632" s="60"/>
      <c r="AW632" s="60"/>
      <c r="AX632" s="60"/>
      <c r="AY632" s="60"/>
      <c r="AZ632" s="60"/>
      <c r="BA632" s="60"/>
      <c r="BB632" s="60"/>
      <c r="BC632" s="60"/>
      <c r="BD632" s="60"/>
      <c r="BE632" s="60"/>
      <c r="BF632" s="60"/>
      <c r="BG632" s="62"/>
      <c r="BH632" s="62"/>
      <c r="BI632" s="62"/>
      <c r="BJ632" s="62"/>
    </row>
    <row r="633" spans="2:62" ht="34.5" x14ac:dyDescent="0.45"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1"/>
      <c r="T633" s="61"/>
      <c r="U633" s="60"/>
      <c r="V633" s="60"/>
      <c r="W633" s="60"/>
      <c r="X633" s="60"/>
      <c r="Y633" s="60"/>
      <c r="Z633" s="60"/>
      <c r="AA633" s="60"/>
      <c r="AB633" s="60"/>
      <c r="AC633" s="60"/>
      <c r="AD633" s="60"/>
      <c r="AE633" s="60"/>
      <c r="AF633" s="60"/>
      <c r="AG633" s="60"/>
      <c r="AH633" s="60"/>
      <c r="AI633" s="60"/>
      <c r="AJ633" s="60"/>
      <c r="AK633" s="60"/>
      <c r="AL633" s="60"/>
      <c r="AM633" s="60"/>
      <c r="AN633" s="60"/>
      <c r="AO633" s="60"/>
      <c r="AP633" s="60"/>
      <c r="AQ633" s="60"/>
      <c r="AR633" s="60"/>
      <c r="AS633" s="60"/>
      <c r="AT633" s="60"/>
      <c r="AU633" s="60"/>
      <c r="AV633" s="60"/>
      <c r="AW633" s="60"/>
      <c r="AX633" s="60"/>
      <c r="AY633" s="60"/>
      <c r="AZ633" s="60"/>
      <c r="BA633" s="60"/>
      <c r="BB633" s="60"/>
      <c r="BC633" s="60"/>
      <c r="BD633" s="60"/>
      <c r="BE633" s="60"/>
      <c r="BF633" s="60"/>
      <c r="BG633" s="62"/>
      <c r="BH633" s="62"/>
      <c r="BI633" s="62"/>
      <c r="BJ633" s="62"/>
    </row>
    <row r="634" spans="2:62" ht="34.5" x14ac:dyDescent="0.45"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1"/>
      <c r="T634" s="61"/>
      <c r="U634" s="60"/>
      <c r="V634" s="60"/>
      <c r="W634" s="60"/>
      <c r="X634" s="60"/>
      <c r="Y634" s="60"/>
      <c r="Z634" s="60"/>
      <c r="AA634" s="60"/>
      <c r="AB634" s="60"/>
      <c r="AC634" s="60"/>
      <c r="AD634" s="60"/>
      <c r="AE634" s="60"/>
      <c r="AF634" s="60"/>
      <c r="AG634" s="60"/>
      <c r="AH634" s="60"/>
      <c r="AI634" s="60"/>
      <c r="AJ634" s="60"/>
      <c r="AK634" s="60"/>
      <c r="AL634" s="60"/>
      <c r="AM634" s="60"/>
      <c r="AN634" s="60"/>
      <c r="AO634" s="60"/>
      <c r="AP634" s="60"/>
      <c r="AQ634" s="60"/>
      <c r="AR634" s="60"/>
      <c r="AS634" s="60"/>
      <c r="AT634" s="60"/>
      <c r="AU634" s="60"/>
      <c r="AV634" s="60"/>
      <c r="AW634" s="60"/>
      <c r="AX634" s="60"/>
      <c r="AY634" s="60"/>
      <c r="AZ634" s="60"/>
      <c r="BA634" s="60"/>
      <c r="BB634" s="60"/>
      <c r="BC634" s="60"/>
      <c r="BD634" s="60"/>
      <c r="BE634" s="60"/>
      <c r="BF634" s="60"/>
      <c r="BG634" s="62"/>
      <c r="BH634" s="62"/>
      <c r="BI634" s="62"/>
      <c r="BJ634" s="62"/>
    </row>
    <row r="635" spans="2:62" ht="34.5" x14ac:dyDescent="0.45"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1"/>
      <c r="T635" s="61"/>
      <c r="U635" s="60"/>
      <c r="V635" s="60"/>
      <c r="W635" s="60"/>
      <c r="X635" s="60"/>
      <c r="Y635" s="60"/>
      <c r="Z635" s="60"/>
      <c r="AA635" s="60"/>
      <c r="AB635" s="60"/>
      <c r="AC635" s="60"/>
      <c r="AD635" s="60"/>
      <c r="AE635" s="60"/>
      <c r="AF635" s="60"/>
      <c r="AG635" s="60"/>
      <c r="AH635" s="60"/>
      <c r="AI635" s="60"/>
      <c r="AJ635" s="60"/>
      <c r="AK635" s="60"/>
      <c r="AL635" s="60"/>
      <c r="AM635" s="60"/>
      <c r="AN635" s="60"/>
      <c r="AO635" s="60"/>
      <c r="AP635" s="60"/>
      <c r="AQ635" s="60"/>
      <c r="AR635" s="60"/>
      <c r="AS635" s="60"/>
      <c r="AT635" s="60"/>
      <c r="AU635" s="60"/>
      <c r="AV635" s="60"/>
      <c r="AW635" s="60"/>
      <c r="AX635" s="60"/>
      <c r="AY635" s="60"/>
      <c r="AZ635" s="60"/>
      <c r="BA635" s="60"/>
      <c r="BB635" s="60"/>
      <c r="BC635" s="60"/>
      <c r="BD635" s="60"/>
      <c r="BE635" s="60"/>
      <c r="BF635" s="60"/>
      <c r="BG635" s="62"/>
      <c r="BH635" s="62"/>
      <c r="BI635" s="62"/>
      <c r="BJ635" s="62"/>
    </row>
    <row r="636" spans="2:62" ht="34.5" x14ac:dyDescent="0.45"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1"/>
      <c r="T636" s="61"/>
      <c r="U636" s="60"/>
      <c r="V636" s="60"/>
      <c r="W636" s="60"/>
      <c r="X636" s="60"/>
      <c r="Y636" s="60"/>
      <c r="Z636" s="60"/>
      <c r="AA636" s="60"/>
      <c r="AB636" s="60"/>
      <c r="AC636" s="60"/>
      <c r="AD636" s="60"/>
      <c r="AE636" s="60"/>
      <c r="AF636" s="60"/>
      <c r="AG636" s="60"/>
      <c r="AH636" s="60"/>
      <c r="AI636" s="60"/>
      <c r="AJ636" s="60"/>
      <c r="AK636" s="60"/>
      <c r="AL636" s="60"/>
      <c r="AM636" s="60"/>
      <c r="AN636" s="60"/>
      <c r="AO636" s="60"/>
      <c r="AP636" s="60"/>
      <c r="AQ636" s="60"/>
      <c r="AR636" s="60"/>
      <c r="AS636" s="60"/>
      <c r="AT636" s="60"/>
      <c r="AU636" s="60"/>
      <c r="AV636" s="60"/>
      <c r="AW636" s="60"/>
      <c r="AX636" s="60"/>
      <c r="AY636" s="60"/>
      <c r="AZ636" s="60"/>
      <c r="BA636" s="60"/>
      <c r="BB636" s="60"/>
      <c r="BC636" s="60"/>
      <c r="BD636" s="60"/>
      <c r="BE636" s="60"/>
      <c r="BF636" s="60"/>
      <c r="BG636" s="62"/>
      <c r="BH636" s="62"/>
      <c r="BI636" s="62"/>
      <c r="BJ636" s="62"/>
    </row>
    <row r="637" spans="2:62" ht="34.5" x14ac:dyDescent="0.45"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1"/>
      <c r="T637" s="61"/>
      <c r="U637" s="60"/>
      <c r="V637" s="60"/>
      <c r="W637" s="60"/>
      <c r="X637" s="60"/>
      <c r="Y637" s="60"/>
      <c r="Z637" s="60"/>
      <c r="AA637" s="60"/>
      <c r="AB637" s="60"/>
      <c r="AC637" s="60"/>
      <c r="AD637" s="60"/>
      <c r="AE637" s="60"/>
      <c r="AF637" s="60"/>
      <c r="AG637" s="60"/>
      <c r="AH637" s="60"/>
      <c r="AI637" s="60"/>
      <c r="AJ637" s="60"/>
      <c r="AK637" s="60"/>
      <c r="AL637" s="60"/>
      <c r="AM637" s="60"/>
      <c r="AN637" s="60"/>
      <c r="AO637" s="60"/>
      <c r="AP637" s="60"/>
      <c r="AQ637" s="60"/>
      <c r="AR637" s="60"/>
      <c r="AS637" s="60"/>
      <c r="AT637" s="60"/>
      <c r="AU637" s="60"/>
      <c r="AV637" s="60"/>
      <c r="AW637" s="60"/>
      <c r="AX637" s="60"/>
      <c r="AY637" s="60"/>
      <c r="AZ637" s="60"/>
      <c r="BA637" s="60"/>
      <c r="BB637" s="60"/>
      <c r="BC637" s="60"/>
      <c r="BD637" s="60"/>
      <c r="BE637" s="60"/>
      <c r="BF637" s="60"/>
      <c r="BG637" s="62"/>
      <c r="BH637" s="62"/>
      <c r="BI637" s="62"/>
      <c r="BJ637" s="62"/>
    </row>
    <row r="638" spans="2:62" ht="34.5" x14ac:dyDescent="0.45"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1"/>
      <c r="T638" s="61"/>
      <c r="U638" s="60"/>
      <c r="V638" s="60"/>
      <c r="W638" s="60"/>
      <c r="X638" s="60"/>
      <c r="Y638" s="60"/>
      <c r="Z638" s="60"/>
      <c r="AA638" s="60"/>
      <c r="AB638" s="60"/>
      <c r="AC638" s="60"/>
      <c r="AD638" s="60"/>
      <c r="AE638" s="60"/>
      <c r="AF638" s="60"/>
      <c r="AG638" s="60"/>
      <c r="AH638" s="60"/>
      <c r="AI638" s="60"/>
      <c r="AJ638" s="60"/>
      <c r="AK638" s="60"/>
      <c r="AL638" s="60"/>
      <c r="AM638" s="60"/>
      <c r="AN638" s="60"/>
      <c r="AO638" s="60"/>
      <c r="AP638" s="60"/>
      <c r="AQ638" s="60"/>
      <c r="AR638" s="60"/>
      <c r="AS638" s="60"/>
      <c r="AT638" s="60"/>
      <c r="AU638" s="60"/>
      <c r="AV638" s="60"/>
      <c r="AW638" s="60"/>
      <c r="AX638" s="60"/>
      <c r="AY638" s="60"/>
      <c r="AZ638" s="60"/>
      <c r="BA638" s="60"/>
      <c r="BB638" s="60"/>
      <c r="BC638" s="60"/>
      <c r="BD638" s="60"/>
      <c r="BE638" s="60"/>
      <c r="BF638" s="60"/>
      <c r="BG638" s="62"/>
      <c r="BH638" s="62"/>
      <c r="BI638" s="62"/>
      <c r="BJ638" s="62"/>
    </row>
    <row r="639" spans="2:62" ht="34.5" x14ac:dyDescent="0.45"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1"/>
      <c r="T639" s="61"/>
      <c r="U639" s="60"/>
      <c r="V639" s="60"/>
      <c r="W639" s="60"/>
      <c r="X639" s="60"/>
      <c r="Y639" s="60"/>
      <c r="Z639" s="60"/>
      <c r="AA639" s="60"/>
      <c r="AB639" s="60"/>
      <c r="AC639" s="60"/>
      <c r="AD639" s="60"/>
      <c r="AE639" s="60"/>
      <c r="AF639" s="60"/>
      <c r="AG639" s="60"/>
      <c r="AH639" s="60"/>
      <c r="AI639" s="60"/>
      <c r="AJ639" s="60"/>
      <c r="AK639" s="60"/>
      <c r="AL639" s="60"/>
      <c r="AM639" s="60"/>
      <c r="AN639" s="60"/>
      <c r="AO639" s="60"/>
      <c r="AP639" s="60"/>
      <c r="AQ639" s="60"/>
      <c r="AR639" s="60"/>
      <c r="AS639" s="60"/>
      <c r="AT639" s="60"/>
      <c r="AU639" s="60"/>
      <c r="AV639" s="60"/>
      <c r="AW639" s="60"/>
      <c r="AX639" s="60"/>
      <c r="AY639" s="60"/>
      <c r="AZ639" s="60"/>
      <c r="BA639" s="60"/>
      <c r="BB639" s="60"/>
      <c r="BC639" s="60"/>
      <c r="BD639" s="60"/>
      <c r="BE639" s="60"/>
      <c r="BF639" s="60"/>
      <c r="BG639" s="62"/>
      <c r="BH639" s="62"/>
      <c r="BI639" s="62"/>
      <c r="BJ639" s="62"/>
    </row>
    <row r="640" spans="2:62" ht="34.5" x14ac:dyDescent="0.45"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1"/>
      <c r="T640" s="61"/>
      <c r="U640" s="60"/>
      <c r="V640" s="60"/>
      <c r="W640" s="60"/>
      <c r="X640" s="60"/>
      <c r="Y640" s="60"/>
      <c r="Z640" s="60"/>
      <c r="AA640" s="60"/>
      <c r="AB640" s="60"/>
      <c r="AC640" s="60"/>
      <c r="AD640" s="60"/>
      <c r="AE640" s="60"/>
      <c r="AF640" s="60"/>
      <c r="AG640" s="60"/>
      <c r="AH640" s="60"/>
      <c r="AI640" s="60"/>
      <c r="AJ640" s="60"/>
      <c r="AK640" s="60"/>
      <c r="AL640" s="60"/>
      <c r="AM640" s="60"/>
      <c r="AN640" s="60"/>
      <c r="AO640" s="60"/>
      <c r="AP640" s="60"/>
      <c r="AQ640" s="60"/>
      <c r="AR640" s="60"/>
      <c r="AS640" s="60"/>
      <c r="AT640" s="60"/>
      <c r="AU640" s="60"/>
      <c r="AV640" s="60"/>
      <c r="AW640" s="60"/>
      <c r="AX640" s="60"/>
      <c r="AY640" s="60"/>
      <c r="AZ640" s="60"/>
      <c r="BA640" s="60"/>
      <c r="BB640" s="60"/>
      <c r="BC640" s="60"/>
      <c r="BD640" s="60"/>
      <c r="BE640" s="60"/>
      <c r="BF640" s="60"/>
      <c r="BG640" s="62"/>
      <c r="BH640" s="62"/>
      <c r="BI640" s="62"/>
      <c r="BJ640" s="62"/>
    </row>
    <row r="641" spans="2:62" ht="34.5" x14ac:dyDescent="0.45"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1"/>
      <c r="T641" s="61"/>
      <c r="U641" s="60"/>
      <c r="V641" s="60"/>
      <c r="W641" s="60"/>
      <c r="X641" s="60"/>
      <c r="Y641" s="60"/>
      <c r="Z641" s="60"/>
      <c r="AA641" s="60"/>
      <c r="AB641" s="60"/>
      <c r="AC641" s="60"/>
      <c r="AD641" s="60"/>
      <c r="AE641" s="60"/>
      <c r="AF641" s="60"/>
      <c r="AG641" s="60"/>
      <c r="AH641" s="60"/>
      <c r="AI641" s="60"/>
      <c r="AJ641" s="60"/>
      <c r="AK641" s="60"/>
      <c r="AL641" s="60"/>
      <c r="AM641" s="60"/>
      <c r="AN641" s="60"/>
      <c r="AO641" s="60"/>
      <c r="AP641" s="60"/>
      <c r="AQ641" s="60"/>
      <c r="AR641" s="60"/>
      <c r="AS641" s="60"/>
      <c r="AT641" s="60"/>
      <c r="AU641" s="60"/>
      <c r="AV641" s="60"/>
      <c r="AW641" s="60"/>
      <c r="AX641" s="60"/>
      <c r="AY641" s="60"/>
      <c r="AZ641" s="60"/>
      <c r="BA641" s="60"/>
      <c r="BB641" s="60"/>
      <c r="BC641" s="60"/>
      <c r="BD641" s="60"/>
      <c r="BE641" s="60"/>
      <c r="BF641" s="60"/>
      <c r="BG641" s="62"/>
      <c r="BH641" s="62"/>
      <c r="BI641" s="62"/>
      <c r="BJ641" s="62"/>
    </row>
    <row r="642" spans="2:62" ht="34.5" x14ac:dyDescent="0.45"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1"/>
      <c r="T642" s="61"/>
      <c r="U642" s="60"/>
      <c r="V642" s="60"/>
      <c r="W642" s="60"/>
      <c r="X642" s="60"/>
      <c r="Y642" s="60"/>
      <c r="Z642" s="60"/>
      <c r="AA642" s="60"/>
      <c r="AB642" s="60"/>
      <c r="AC642" s="60"/>
      <c r="AD642" s="60"/>
      <c r="AE642" s="60"/>
      <c r="AF642" s="60"/>
      <c r="AG642" s="60"/>
      <c r="AH642" s="60"/>
      <c r="AI642" s="60"/>
      <c r="AJ642" s="60"/>
      <c r="AK642" s="60"/>
      <c r="AL642" s="60"/>
      <c r="AM642" s="60"/>
      <c r="AN642" s="60"/>
      <c r="AO642" s="60"/>
      <c r="AP642" s="60"/>
      <c r="AQ642" s="60"/>
      <c r="AR642" s="60"/>
      <c r="AS642" s="60"/>
      <c r="AT642" s="60"/>
      <c r="AU642" s="60"/>
      <c r="AV642" s="60"/>
      <c r="AW642" s="60"/>
      <c r="AX642" s="60"/>
      <c r="AY642" s="60"/>
      <c r="AZ642" s="60"/>
      <c r="BA642" s="60"/>
      <c r="BB642" s="60"/>
      <c r="BC642" s="60"/>
      <c r="BD642" s="60"/>
      <c r="BE642" s="60"/>
      <c r="BF642" s="60"/>
      <c r="BG642" s="62"/>
      <c r="BH642" s="62"/>
      <c r="BI642" s="62"/>
      <c r="BJ642" s="62"/>
    </row>
    <row r="643" spans="2:62" ht="34.5" x14ac:dyDescent="0.45"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1"/>
      <c r="T643" s="61"/>
      <c r="U643" s="60"/>
      <c r="V643" s="60"/>
      <c r="W643" s="60"/>
      <c r="X643" s="60"/>
      <c r="Y643" s="60"/>
      <c r="Z643" s="60"/>
      <c r="AA643" s="60"/>
      <c r="AB643" s="60"/>
      <c r="AC643" s="60"/>
      <c r="AD643" s="60"/>
      <c r="AE643" s="60"/>
      <c r="AF643" s="60"/>
      <c r="AG643" s="60"/>
      <c r="AH643" s="60"/>
      <c r="AI643" s="60"/>
      <c r="AJ643" s="60"/>
      <c r="AK643" s="60"/>
      <c r="AL643" s="60"/>
      <c r="AM643" s="60"/>
      <c r="AN643" s="60"/>
      <c r="AO643" s="60"/>
      <c r="AP643" s="60"/>
      <c r="AQ643" s="60"/>
      <c r="AR643" s="60"/>
      <c r="AS643" s="60"/>
      <c r="AT643" s="60"/>
      <c r="AU643" s="60"/>
      <c r="AV643" s="60"/>
      <c r="AW643" s="60"/>
      <c r="AX643" s="60"/>
      <c r="AY643" s="60"/>
      <c r="AZ643" s="60"/>
      <c r="BA643" s="60"/>
      <c r="BB643" s="60"/>
      <c r="BC643" s="60"/>
      <c r="BD643" s="60"/>
      <c r="BE643" s="60"/>
      <c r="BF643" s="60"/>
      <c r="BG643" s="62"/>
      <c r="BH643" s="62"/>
      <c r="BI643" s="62"/>
      <c r="BJ643" s="62"/>
    </row>
    <row r="644" spans="2:62" ht="34.5" x14ac:dyDescent="0.45"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1"/>
      <c r="T644" s="61"/>
      <c r="U644" s="60"/>
      <c r="V644" s="60"/>
      <c r="W644" s="60"/>
      <c r="X644" s="60"/>
      <c r="Y644" s="60"/>
      <c r="Z644" s="60"/>
      <c r="AA644" s="60"/>
      <c r="AB644" s="60"/>
      <c r="AC644" s="60"/>
      <c r="AD644" s="60"/>
      <c r="AE644" s="60"/>
      <c r="AF644" s="60"/>
      <c r="AG644" s="60"/>
      <c r="AH644" s="60"/>
      <c r="AI644" s="60"/>
      <c r="AJ644" s="60"/>
      <c r="AK644" s="60"/>
      <c r="AL644" s="60"/>
      <c r="AM644" s="60"/>
      <c r="AN644" s="60"/>
      <c r="AO644" s="60"/>
      <c r="AP644" s="60"/>
      <c r="AQ644" s="60"/>
      <c r="AR644" s="60"/>
      <c r="AS644" s="60"/>
      <c r="AT644" s="60"/>
      <c r="AU644" s="60"/>
      <c r="AV644" s="60"/>
      <c r="AW644" s="60"/>
      <c r="AX644" s="60"/>
      <c r="AY644" s="60"/>
      <c r="AZ644" s="60"/>
      <c r="BA644" s="60"/>
      <c r="BB644" s="60"/>
      <c r="BC644" s="60"/>
      <c r="BD644" s="60"/>
      <c r="BE644" s="60"/>
      <c r="BF644" s="60"/>
      <c r="BG644" s="62"/>
      <c r="BH644" s="62"/>
      <c r="BI644" s="62"/>
      <c r="BJ644" s="62"/>
    </row>
    <row r="645" spans="2:62" ht="34.5" x14ac:dyDescent="0.45"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1"/>
      <c r="T645" s="61"/>
      <c r="U645" s="60"/>
      <c r="V645" s="60"/>
      <c r="W645" s="60"/>
      <c r="X645" s="60"/>
      <c r="Y645" s="60"/>
      <c r="Z645" s="60"/>
      <c r="AA645" s="60"/>
      <c r="AB645" s="60"/>
      <c r="AC645" s="60"/>
      <c r="AD645" s="60"/>
      <c r="AE645" s="60"/>
      <c r="AF645" s="60"/>
      <c r="AG645" s="60"/>
      <c r="AH645" s="60"/>
      <c r="AI645" s="60"/>
      <c r="AJ645" s="60"/>
      <c r="AK645" s="60"/>
      <c r="AL645" s="60"/>
      <c r="AM645" s="60"/>
      <c r="AN645" s="60"/>
      <c r="AO645" s="60"/>
      <c r="AP645" s="60"/>
      <c r="AQ645" s="60"/>
      <c r="AR645" s="60"/>
      <c r="AS645" s="60"/>
      <c r="AT645" s="60"/>
      <c r="AU645" s="60"/>
      <c r="AV645" s="60"/>
      <c r="AW645" s="60"/>
      <c r="AX645" s="60"/>
      <c r="AY645" s="60"/>
      <c r="AZ645" s="60"/>
      <c r="BA645" s="60"/>
      <c r="BB645" s="60"/>
      <c r="BC645" s="60"/>
      <c r="BD645" s="60"/>
      <c r="BE645" s="60"/>
      <c r="BF645" s="60"/>
      <c r="BG645" s="62"/>
      <c r="BH645" s="62"/>
      <c r="BI645" s="62"/>
      <c r="BJ645" s="62"/>
    </row>
    <row r="646" spans="2:62" ht="34.5" x14ac:dyDescent="0.45"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1"/>
      <c r="T646" s="61"/>
      <c r="U646" s="60"/>
      <c r="V646" s="60"/>
      <c r="W646" s="60"/>
      <c r="X646" s="60"/>
      <c r="Y646" s="60"/>
      <c r="Z646" s="60"/>
      <c r="AA646" s="60"/>
      <c r="AB646" s="60"/>
      <c r="AC646" s="60"/>
      <c r="AD646" s="60"/>
      <c r="AE646" s="60"/>
      <c r="AF646" s="60"/>
      <c r="AG646" s="60"/>
      <c r="AH646" s="60"/>
      <c r="AI646" s="60"/>
      <c r="AJ646" s="60"/>
      <c r="AK646" s="60"/>
      <c r="AL646" s="60"/>
      <c r="AM646" s="60"/>
      <c r="AN646" s="60"/>
      <c r="AO646" s="60"/>
      <c r="AP646" s="60"/>
      <c r="AQ646" s="60"/>
      <c r="AR646" s="60"/>
      <c r="AS646" s="60"/>
      <c r="AT646" s="60"/>
      <c r="AU646" s="60"/>
      <c r="AV646" s="60"/>
      <c r="AW646" s="60"/>
      <c r="AX646" s="60"/>
      <c r="AY646" s="60"/>
      <c r="AZ646" s="60"/>
      <c r="BA646" s="60"/>
      <c r="BB646" s="60"/>
      <c r="BC646" s="60"/>
      <c r="BD646" s="60"/>
      <c r="BE646" s="60"/>
      <c r="BF646" s="60"/>
      <c r="BG646" s="62"/>
      <c r="BH646" s="62"/>
      <c r="BI646" s="62"/>
      <c r="BJ646" s="62"/>
    </row>
    <row r="647" spans="2:62" ht="34.5" x14ac:dyDescent="0.45"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1"/>
      <c r="T647" s="61"/>
      <c r="U647" s="60"/>
      <c r="V647" s="60"/>
      <c r="W647" s="60"/>
      <c r="X647" s="60"/>
      <c r="Y647" s="60"/>
      <c r="Z647" s="60"/>
      <c r="AA647" s="60"/>
      <c r="AB647" s="60"/>
      <c r="AC647" s="60"/>
      <c r="AD647" s="60"/>
      <c r="AE647" s="60"/>
      <c r="AF647" s="60"/>
      <c r="AG647" s="60"/>
      <c r="AH647" s="60"/>
      <c r="AI647" s="60"/>
      <c r="AJ647" s="60"/>
      <c r="AK647" s="60"/>
      <c r="AL647" s="60"/>
      <c r="AM647" s="60"/>
      <c r="AN647" s="60"/>
      <c r="AO647" s="60"/>
      <c r="AP647" s="60"/>
      <c r="AQ647" s="60"/>
      <c r="AR647" s="60"/>
      <c r="AS647" s="60"/>
      <c r="AT647" s="60"/>
      <c r="AU647" s="60"/>
      <c r="AV647" s="60"/>
      <c r="AW647" s="60"/>
      <c r="AX647" s="60"/>
      <c r="AY647" s="60"/>
      <c r="AZ647" s="60"/>
      <c r="BA647" s="60"/>
      <c r="BB647" s="60"/>
      <c r="BC647" s="60"/>
      <c r="BD647" s="60"/>
      <c r="BE647" s="60"/>
      <c r="BF647" s="60"/>
      <c r="BG647" s="62"/>
      <c r="BH647" s="62"/>
      <c r="BI647" s="62"/>
      <c r="BJ647" s="62"/>
    </row>
    <row r="648" spans="2:62" ht="34.5" x14ac:dyDescent="0.45"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1"/>
      <c r="T648" s="61"/>
      <c r="U648" s="60"/>
      <c r="V648" s="60"/>
      <c r="W648" s="60"/>
      <c r="X648" s="60"/>
      <c r="Y648" s="60"/>
      <c r="Z648" s="60"/>
      <c r="AA648" s="60"/>
      <c r="AB648" s="60"/>
      <c r="AC648" s="60"/>
      <c r="AD648" s="60"/>
      <c r="AE648" s="60"/>
      <c r="AF648" s="60"/>
      <c r="AG648" s="60"/>
      <c r="AH648" s="60"/>
      <c r="AI648" s="60"/>
      <c r="AJ648" s="60"/>
      <c r="AK648" s="60"/>
      <c r="AL648" s="60"/>
      <c r="AM648" s="60"/>
      <c r="AN648" s="60"/>
      <c r="AO648" s="60"/>
      <c r="AP648" s="60"/>
      <c r="AQ648" s="60"/>
      <c r="AR648" s="60"/>
      <c r="AS648" s="60"/>
      <c r="AT648" s="60"/>
      <c r="AU648" s="60"/>
      <c r="AV648" s="60"/>
      <c r="AW648" s="60"/>
      <c r="AX648" s="60"/>
      <c r="AY648" s="60"/>
      <c r="AZ648" s="60"/>
      <c r="BA648" s="60"/>
      <c r="BB648" s="60"/>
      <c r="BC648" s="60"/>
      <c r="BD648" s="60"/>
      <c r="BE648" s="60"/>
      <c r="BF648" s="60"/>
      <c r="BG648" s="62"/>
      <c r="BH648" s="62"/>
      <c r="BI648" s="62"/>
      <c r="BJ648" s="62"/>
    </row>
    <row r="649" spans="2:62" ht="34.5" x14ac:dyDescent="0.45"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1"/>
      <c r="T649" s="61"/>
      <c r="U649" s="60"/>
      <c r="V649" s="60"/>
      <c r="W649" s="60"/>
      <c r="X649" s="60"/>
      <c r="Y649" s="60"/>
      <c r="Z649" s="60"/>
      <c r="AA649" s="60"/>
      <c r="AB649" s="60"/>
      <c r="AC649" s="60"/>
      <c r="AD649" s="60"/>
      <c r="AE649" s="60"/>
      <c r="AF649" s="60"/>
      <c r="AG649" s="60"/>
      <c r="AH649" s="60"/>
      <c r="AI649" s="60"/>
      <c r="AJ649" s="60"/>
      <c r="AK649" s="60"/>
      <c r="AL649" s="60"/>
      <c r="AM649" s="60"/>
      <c r="AN649" s="60"/>
      <c r="AO649" s="60"/>
      <c r="AP649" s="60"/>
      <c r="AQ649" s="60"/>
      <c r="AR649" s="60"/>
      <c r="AS649" s="60"/>
      <c r="AT649" s="60"/>
      <c r="AU649" s="60"/>
      <c r="AV649" s="60"/>
      <c r="AW649" s="60"/>
      <c r="AX649" s="60"/>
      <c r="AY649" s="60"/>
      <c r="AZ649" s="60"/>
      <c r="BA649" s="60"/>
      <c r="BB649" s="60"/>
      <c r="BC649" s="60"/>
      <c r="BD649" s="60"/>
      <c r="BE649" s="60"/>
      <c r="BF649" s="60"/>
      <c r="BG649" s="62"/>
      <c r="BH649" s="62"/>
      <c r="BI649" s="62"/>
      <c r="BJ649" s="62"/>
    </row>
    <row r="650" spans="2:62" ht="34.5" x14ac:dyDescent="0.45"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1"/>
      <c r="T650" s="61"/>
      <c r="U650" s="60"/>
      <c r="V650" s="60"/>
      <c r="W650" s="60"/>
      <c r="X650" s="60"/>
      <c r="Y650" s="60"/>
      <c r="Z650" s="60"/>
      <c r="AA650" s="60"/>
      <c r="AB650" s="60"/>
      <c r="AC650" s="60"/>
      <c r="AD650" s="60"/>
      <c r="AE650" s="60"/>
      <c r="AF650" s="60"/>
      <c r="AG650" s="60"/>
      <c r="AH650" s="60"/>
      <c r="AI650" s="60"/>
      <c r="AJ650" s="60"/>
      <c r="AK650" s="60"/>
      <c r="AL650" s="60"/>
      <c r="AM650" s="60"/>
      <c r="AN650" s="60"/>
      <c r="AO650" s="60"/>
      <c r="AP650" s="60"/>
      <c r="AQ650" s="60"/>
      <c r="AR650" s="60"/>
      <c r="AS650" s="60"/>
      <c r="AT650" s="60"/>
      <c r="AU650" s="60"/>
      <c r="AV650" s="60"/>
      <c r="AW650" s="60"/>
      <c r="AX650" s="60"/>
      <c r="AY650" s="60"/>
      <c r="AZ650" s="60"/>
      <c r="BA650" s="60"/>
      <c r="BB650" s="60"/>
      <c r="BC650" s="60"/>
      <c r="BD650" s="60"/>
      <c r="BE650" s="60"/>
      <c r="BF650" s="60"/>
      <c r="BG650" s="62"/>
      <c r="BH650" s="62"/>
      <c r="BI650" s="62"/>
      <c r="BJ650" s="62"/>
    </row>
    <row r="651" spans="2:62" ht="34.5" x14ac:dyDescent="0.45"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1"/>
      <c r="T651" s="61"/>
      <c r="U651" s="60"/>
      <c r="V651" s="60"/>
      <c r="W651" s="60"/>
      <c r="X651" s="60"/>
      <c r="Y651" s="60"/>
      <c r="Z651" s="60"/>
      <c r="AA651" s="60"/>
      <c r="AB651" s="60"/>
      <c r="AC651" s="60"/>
      <c r="AD651" s="60"/>
      <c r="AE651" s="60"/>
      <c r="AF651" s="60"/>
      <c r="AG651" s="60"/>
      <c r="AH651" s="60"/>
      <c r="AI651" s="60"/>
      <c r="AJ651" s="60"/>
      <c r="AK651" s="60"/>
      <c r="AL651" s="60"/>
      <c r="AM651" s="60"/>
      <c r="AN651" s="60"/>
      <c r="AO651" s="60"/>
      <c r="AP651" s="60"/>
      <c r="AQ651" s="60"/>
      <c r="AR651" s="60"/>
      <c r="AS651" s="60"/>
      <c r="AT651" s="60"/>
      <c r="AU651" s="60"/>
      <c r="AV651" s="60"/>
      <c r="AW651" s="60"/>
      <c r="AX651" s="60"/>
      <c r="AY651" s="60"/>
      <c r="AZ651" s="60"/>
      <c r="BA651" s="60"/>
      <c r="BB651" s="60"/>
      <c r="BC651" s="60"/>
      <c r="BD651" s="60"/>
      <c r="BE651" s="60"/>
      <c r="BF651" s="60"/>
      <c r="BG651" s="62"/>
      <c r="BH651" s="62"/>
      <c r="BI651" s="62"/>
      <c r="BJ651" s="62"/>
    </row>
    <row r="652" spans="2:62" ht="34.5" x14ac:dyDescent="0.45"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1"/>
      <c r="T652" s="61"/>
      <c r="U652" s="60"/>
      <c r="V652" s="60"/>
      <c r="W652" s="60"/>
      <c r="X652" s="60"/>
      <c r="Y652" s="60"/>
      <c r="Z652" s="60"/>
      <c r="AA652" s="60"/>
      <c r="AB652" s="60"/>
      <c r="AC652" s="60"/>
      <c r="AD652" s="60"/>
      <c r="AE652" s="60"/>
      <c r="AF652" s="60"/>
      <c r="AG652" s="60"/>
      <c r="AH652" s="60"/>
      <c r="AI652" s="60"/>
      <c r="AJ652" s="60"/>
      <c r="AK652" s="60"/>
      <c r="AL652" s="60"/>
      <c r="AM652" s="60"/>
      <c r="AN652" s="60"/>
      <c r="AO652" s="60"/>
      <c r="AP652" s="60"/>
      <c r="AQ652" s="60"/>
      <c r="AR652" s="60"/>
      <c r="AS652" s="60"/>
      <c r="AT652" s="60"/>
      <c r="AU652" s="60"/>
      <c r="AV652" s="60"/>
      <c r="AW652" s="60"/>
      <c r="AX652" s="60"/>
      <c r="AY652" s="60"/>
      <c r="AZ652" s="60"/>
      <c r="BA652" s="60"/>
      <c r="BB652" s="60"/>
      <c r="BC652" s="60"/>
      <c r="BD652" s="60"/>
      <c r="BE652" s="60"/>
      <c r="BF652" s="60"/>
      <c r="BG652" s="62"/>
      <c r="BH652" s="62"/>
      <c r="BI652" s="62"/>
      <c r="BJ652" s="62"/>
    </row>
    <row r="653" spans="2:62" ht="34.5" x14ac:dyDescent="0.45"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1"/>
      <c r="T653" s="61"/>
      <c r="U653" s="60"/>
      <c r="V653" s="60"/>
      <c r="W653" s="60"/>
      <c r="X653" s="60"/>
      <c r="Y653" s="60"/>
      <c r="Z653" s="60"/>
      <c r="AA653" s="60"/>
      <c r="AB653" s="60"/>
      <c r="AC653" s="60"/>
      <c r="AD653" s="60"/>
      <c r="AE653" s="60"/>
      <c r="AF653" s="60"/>
      <c r="AG653" s="60"/>
      <c r="AH653" s="60"/>
      <c r="AI653" s="60"/>
      <c r="AJ653" s="60"/>
      <c r="AK653" s="60"/>
      <c r="AL653" s="60"/>
      <c r="AM653" s="60"/>
      <c r="AN653" s="60"/>
      <c r="AO653" s="60"/>
      <c r="AP653" s="60"/>
      <c r="AQ653" s="60"/>
      <c r="AR653" s="60"/>
      <c r="AS653" s="60"/>
      <c r="AT653" s="60"/>
      <c r="AU653" s="60"/>
      <c r="AV653" s="60"/>
      <c r="AW653" s="60"/>
      <c r="AX653" s="60"/>
      <c r="AY653" s="60"/>
      <c r="AZ653" s="60"/>
      <c r="BA653" s="60"/>
      <c r="BB653" s="60"/>
      <c r="BC653" s="60"/>
      <c r="BD653" s="60"/>
      <c r="BE653" s="60"/>
      <c r="BF653" s="60"/>
      <c r="BG653" s="62"/>
      <c r="BH653" s="62"/>
      <c r="BI653" s="62"/>
      <c r="BJ653" s="62"/>
    </row>
    <row r="654" spans="2:62" ht="34.5" x14ac:dyDescent="0.45"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1"/>
      <c r="T654" s="61"/>
      <c r="U654" s="60"/>
      <c r="V654" s="60"/>
      <c r="W654" s="60"/>
      <c r="X654" s="60"/>
      <c r="Y654" s="60"/>
      <c r="Z654" s="60"/>
      <c r="AA654" s="60"/>
      <c r="AB654" s="60"/>
      <c r="AC654" s="60"/>
      <c r="AD654" s="60"/>
      <c r="AE654" s="60"/>
      <c r="AF654" s="60"/>
      <c r="AG654" s="60"/>
      <c r="AH654" s="60"/>
      <c r="AI654" s="60"/>
      <c r="AJ654" s="60"/>
      <c r="AK654" s="60"/>
      <c r="AL654" s="60"/>
      <c r="AM654" s="60"/>
      <c r="AN654" s="60"/>
      <c r="AO654" s="60"/>
      <c r="AP654" s="60"/>
      <c r="AQ654" s="60"/>
      <c r="AR654" s="60"/>
      <c r="AS654" s="60"/>
      <c r="AT654" s="60"/>
      <c r="AU654" s="60"/>
      <c r="AV654" s="60"/>
      <c r="AW654" s="60"/>
      <c r="AX654" s="60"/>
      <c r="AY654" s="60"/>
      <c r="AZ654" s="60"/>
      <c r="BA654" s="60"/>
      <c r="BB654" s="60"/>
      <c r="BC654" s="60"/>
      <c r="BD654" s="60"/>
      <c r="BE654" s="60"/>
      <c r="BF654" s="60"/>
      <c r="BG654" s="62"/>
      <c r="BH654" s="62"/>
      <c r="BI654" s="62"/>
      <c r="BJ654" s="62"/>
    </row>
    <row r="655" spans="2:62" ht="34.5" x14ac:dyDescent="0.45"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1"/>
      <c r="T655" s="61"/>
      <c r="U655" s="60"/>
      <c r="V655" s="60"/>
      <c r="W655" s="60"/>
      <c r="X655" s="60"/>
      <c r="Y655" s="60"/>
      <c r="Z655" s="60"/>
      <c r="AA655" s="60"/>
      <c r="AB655" s="60"/>
      <c r="AC655" s="60"/>
      <c r="AD655" s="60"/>
      <c r="AE655" s="60"/>
      <c r="AF655" s="60"/>
      <c r="AG655" s="60"/>
      <c r="AH655" s="60"/>
      <c r="AI655" s="60"/>
      <c r="AJ655" s="60"/>
      <c r="AK655" s="60"/>
      <c r="AL655" s="60"/>
      <c r="AM655" s="60"/>
      <c r="AN655" s="60"/>
      <c r="AO655" s="60"/>
      <c r="AP655" s="60"/>
      <c r="AQ655" s="60"/>
      <c r="AR655" s="60"/>
      <c r="AS655" s="60"/>
      <c r="AT655" s="60"/>
      <c r="AU655" s="60"/>
      <c r="AV655" s="60"/>
      <c r="AW655" s="60"/>
      <c r="AX655" s="60"/>
      <c r="AY655" s="60"/>
      <c r="AZ655" s="60"/>
      <c r="BA655" s="60"/>
      <c r="BB655" s="60"/>
      <c r="BC655" s="60"/>
      <c r="BD655" s="60"/>
      <c r="BE655" s="60"/>
      <c r="BF655" s="60"/>
      <c r="BG655" s="62"/>
      <c r="BH655" s="62"/>
      <c r="BI655" s="62"/>
      <c r="BJ655" s="62"/>
    </row>
    <row r="656" spans="2:62" ht="34.5" x14ac:dyDescent="0.45"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1"/>
      <c r="T656" s="61"/>
      <c r="U656" s="60"/>
      <c r="V656" s="60"/>
      <c r="W656" s="60"/>
      <c r="X656" s="60"/>
      <c r="Y656" s="60"/>
      <c r="Z656" s="60"/>
      <c r="AA656" s="60"/>
      <c r="AB656" s="60"/>
      <c r="AC656" s="60"/>
      <c r="AD656" s="60"/>
      <c r="AE656" s="60"/>
      <c r="AF656" s="60"/>
      <c r="AG656" s="60"/>
      <c r="AH656" s="60"/>
      <c r="AI656" s="60"/>
      <c r="AJ656" s="60"/>
      <c r="AK656" s="60"/>
      <c r="AL656" s="60"/>
      <c r="AM656" s="60"/>
      <c r="AN656" s="60"/>
      <c r="AO656" s="60"/>
      <c r="AP656" s="60"/>
      <c r="AQ656" s="60"/>
      <c r="AR656" s="60"/>
      <c r="AS656" s="60"/>
      <c r="AT656" s="60"/>
      <c r="AU656" s="60"/>
      <c r="AV656" s="60"/>
      <c r="AW656" s="60"/>
      <c r="AX656" s="60"/>
      <c r="AY656" s="60"/>
      <c r="AZ656" s="60"/>
      <c r="BA656" s="60"/>
      <c r="BB656" s="60"/>
      <c r="BC656" s="60"/>
      <c r="BD656" s="60"/>
      <c r="BE656" s="60"/>
      <c r="BF656" s="60"/>
      <c r="BG656" s="62"/>
      <c r="BH656" s="62"/>
      <c r="BI656" s="62"/>
      <c r="BJ656" s="62"/>
    </row>
    <row r="657" spans="2:62" ht="34.5" x14ac:dyDescent="0.45"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1"/>
      <c r="T657" s="61"/>
      <c r="U657" s="60"/>
      <c r="V657" s="60"/>
      <c r="W657" s="60"/>
      <c r="X657" s="60"/>
      <c r="Y657" s="60"/>
      <c r="Z657" s="60"/>
      <c r="AA657" s="60"/>
      <c r="AB657" s="60"/>
      <c r="AC657" s="60"/>
      <c r="AD657" s="60"/>
      <c r="AE657" s="60"/>
      <c r="AF657" s="60"/>
      <c r="AG657" s="60"/>
      <c r="AH657" s="60"/>
      <c r="AI657" s="60"/>
      <c r="AJ657" s="60"/>
      <c r="AK657" s="60"/>
      <c r="AL657" s="60"/>
      <c r="AM657" s="60"/>
      <c r="AN657" s="60"/>
      <c r="AO657" s="60"/>
      <c r="AP657" s="60"/>
      <c r="AQ657" s="60"/>
      <c r="AR657" s="60"/>
      <c r="AS657" s="60"/>
      <c r="AT657" s="60"/>
      <c r="AU657" s="60"/>
      <c r="AV657" s="60"/>
      <c r="AW657" s="60"/>
      <c r="AX657" s="60"/>
      <c r="AY657" s="60"/>
      <c r="AZ657" s="60"/>
      <c r="BA657" s="60"/>
      <c r="BB657" s="60"/>
      <c r="BC657" s="60"/>
      <c r="BD657" s="60"/>
      <c r="BE657" s="60"/>
      <c r="BF657" s="60"/>
      <c r="BG657" s="62"/>
      <c r="BH657" s="62"/>
      <c r="BI657" s="62"/>
      <c r="BJ657" s="62"/>
    </row>
    <row r="658" spans="2:62" ht="34.5" x14ac:dyDescent="0.45"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1"/>
      <c r="T658" s="61"/>
      <c r="U658" s="60"/>
      <c r="V658" s="60"/>
      <c r="W658" s="60"/>
      <c r="X658" s="60"/>
      <c r="Y658" s="60"/>
      <c r="Z658" s="60"/>
      <c r="AA658" s="60"/>
      <c r="AB658" s="60"/>
      <c r="AC658" s="60"/>
      <c r="AD658" s="60"/>
      <c r="AE658" s="60"/>
      <c r="AF658" s="60"/>
      <c r="AG658" s="60"/>
      <c r="AH658" s="60"/>
      <c r="AI658" s="60"/>
      <c r="AJ658" s="60"/>
      <c r="AK658" s="60"/>
      <c r="AL658" s="60"/>
      <c r="AM658" s="60"/>
      <c r="AN658" s="60"/>
      <c r="AO658" s="60"/>
      <c r="AP658" s="60"/>
      <c r="AQ658" s="60"/>
      <c r="AR658" s="60"/>
      <c r="AS658" s="60"/>
      <c r="AT658" s="60"/>
      <c r="AU658" s="60"/>
      <c r="AV658" s="60"/>
      <c r="AW658" s="60"/>
      <c r="AX658" s="60"/>
      <c r="AY658" s="60"/>
      <c r="AZ658" s="60"/>
      <c r="BA658" s="60"/>
      <c r="BB658" s="60"/>
      <c r="BC658" s="60"/>
      <c r="BD658" s="60"/>
      <c r="BE658" s="60"/>
      <c r="BF658" s="60"/>
      <c r="BG658" s="62"/>
      <c r="BH658" s="62"/>
      <c r="BI658" s="62"/>
      <c r="BJ658" s="62"/>
    </row>
    <row r="659" spans="2:62" ht="34.5" x14ac:dyDescent="0.45"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1"/>
      <c r="T659" s="61"/>
      <c r="U659" s="60"/>
      <c r="V659" s="60"/>
      <c r="W659" s="60"/>
      <c r="X659" s="60"/>
      <c r="Y659" s="60"/>
      <c r="Z659" s="60"/>
      <c r="AA659" s="60"/>
      <c r="AB659" s="60"/>
      <c r="AC659" s="60"/>
      <c r="AD659" s="60"/>
      <c r="AE659" s="60"/>
      <c r="AF659" s="60"/>
      <c r="AG659" s="60"/>
      <c r="AH659" s="60"/>
      <c r="AI659" s="60"/>
      <c r="AJ659" s="60"/>
      <c r="AK659" s="60"/>
      <c r="AL659" s="60"/>
      <c r="AM659" s="60"/>
      <c r="AN659" s="60"/>
      <c r="AO659" s="60"/>
      <c r="AP659" s="60"/>
      <c r="AQ659" s="60"/>
      <c r="AR659" s="60"/>
      <c r="AS659" s="60"/>
      <c r="AT659" s="60"/>
      <c r="AU659" s="60"/>
      <c r="AV659" s="60"/>
      <c r="AW659" s="60"/>
      <c r="AX659" s="60"/>
      <c r="AY659" s="60"/>
      <c r="AZ659" s="60"/>
      <c r="BA659" s="60"/>
      <c r="BB659" s="60"/>
      <c r="BC659" s="60"/>
      <c r="BD659" s="60"/>
      <c r="BE659" s="60"/>
      <c r="BF659" s="60"/>
      <c r="BG659" s="62"/>
      <c r="BH659" s="62"/>
      <c r="BI659" s="62"/>
      <c r="BJ659" s="62"/>
    </row>
    <row r="660" spans="2:62" ht="34.5" x14ac:dyDescent="0.45"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1"/>
      <c r="T660" s="61"/>
      <c r="U660" s="60"/>
      <c r="V660" s="60"/>
      <c r="W660" s="60"/>
      <c r="X660" s="60"/>
      <c r="Y660" s="60"/>
      <c r="Z660" s="60"/>
      <c r="AA660" s="60"/>
      <c r="AB660" s="60"/>
      <c r="AC660" s="60"/>
      <c r="AD660" s="60"/>
      <c r="AE660" s="60"/>
      <c r="AF660" s="60"/>
      <c r="AG660" s="60"/>
      <c r="AH660" s="60"/>
      <c r="AI660" s="60"/>
      <c r="AJ660" s="60"/>
      <c r="AK660" s="60"/>
      <c r="AL660" s="60"/>
      <c r="AM660" s="60"/>
      <c r="AN660" s="60"/>
      <c r="AO660" s="60"/>
      <c r="AP660" s="60"/>
      <c r="AQ660" s="60"/>
      <c r="AR660" s="60"/>
      <c r="AS660" s="60"/>
      <c r="AT660" s="60"/>
      <c r="AU660" s="60"/>
      <c r="AV660" s="60"/>
      <c r="AW660" s="60"/>
      <c r="AX660" s="60"/>
      <c r="AY660" s="60"/>
      <c r="AZ660" s="60"/>
      <c r="BA660" s="60"/>
      <c r="BB660" s="60"/>
      <c r="BC660" s="60"/>
      <c r="BD660" s="60"/>
      <c r="BE660" s="60"/>
      <c r="BF660" s="60"/>
      <c r="BG660" s="62"/>
      <c r="BH660" s="62"/>
      <c r="BI660" s="62"/>
      <c r="BJ660" s="62"/>
    </row>
    <row r="661" spans="2:62" ht="34.5" x14ac:dyDescent="0.45"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1"/>
      <c r="T661" s="61"/>
      <c r="U661" s="60"/>
      <c r="V661" s="60"/>
      <c r="W661" s="60"/>
      <c r="X661" s="60"/>
      <c r="Y661" s="60"/>
      <c r="Z661" s="60"/>
      <c r="AA661" s="60"/>
      <c r="AB661" s="60"/>
      <c r="AC661" s="60"/>
      <c r="AD661" s="60"/>
      <c r="AE661" s="60"/>
      <c r="AF661" s="60"/>
      <c r="AG661" s="60"/>
      <c r="AH661" s="60"/>
      <c r="AI661" s="60"/>
      <c r="AJ661" s="60"/>
      <c r="AK661" s="60"/>
      <c r="AL661" s="60"/>
      <c r="AM661" s="60"/>
      <c r="AN661" s="60"/>
      <c r="AO661" s="60"/>
      <c r="AP661" s="60"/>
      <c r="AQ661" s="60"/>
      <c r="AR661" s="60"/>
      <c r="AS661" s="60"/>
      <c r="AT661" s="60"/>
      <c r="AU661" s="60"/>
      <c r="AV661" s="60"/>
      <c r="AW661" s="60"/>
      <c r="AX661" s="60"/>
      <c r="AY661" s="60"/>
      <c r="AZ661" s="60"/>
      <c r="BA661" s="60"/>
      <c r="BB661" s="60"/>
      <c r="BC661" s="60"/>
      <c r="BD661" s="60"/>
      <c r="BE661" s="60"/>
      <c r="BF661" s="60"/>
      <c r="BG661" s="62"/>
      <c r="BH661" s="62"/>
      <c r="BI661" s="62"/>
      <c r="BJ661" s="62"/>
    </row>
    <row r="662" spans="2:62" ht="34.5" x14ac:dyDescent="0.45"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1"/>
      <c r="T662" s="61"/>
      <c r="U662" s="60"/>
      <c r="V662" s="60"/>
      <c r="W662" s="60"/>
      <c r="X662" s="60"/>
      <c r="Y662" s="60"/>
      <c r="Z662" s="60"/>
      <c r="AA662" s="60"/>
      <c r="AB662" s="60"/>
      <c r="AC662" s="60"/>
      <c r="AD662" s="60"/>
      <c r="AE662" s="60"/>
      <c r="AF662" s="60"/>
      <c r="AG662" s="60"/>
      <c r="AH662" s="60"/>
      <c r="AI662" s="60"/>
      <c r="AJ662" s="60"/>
      <c r="AK662" s="60"/>
      <c r="AL662" s="60"/>
      <c r="AM662" s="60"/>
      <c r="AN662" s="60"/>
      <c r="AO662" s="60"/>
      <c r="AP662" s="60"/>
      <c r="AQ662" s="60"/>
      <c r="AR662" s="60"/>
      <c r="AS662" s="60"/>
      <c r="AT662" s="60"/>
      <c r="AU662" s="60"/>
      <c r="AV662" s="60"/>
      <c r="AW662" s="60"/>
      <c r="AX662" s="60"/>
      <c r="AY662" s="60"/>
      <c r="AZ662" s="60"/>
      <c r="BA662" s="60"/>
      <c r="BB662" s="60"/>
      <c r="BC662" s="60"/>
      <c r="BD662" s="60"/>
      <c r="BE662" s="60"/>
      <c r="BF662" s="60"/>
      <c r="BG662" s="62"/>
      <c r="BH662" s="62"/>
      <c r="BI662" s="62"/>
      <c r="BJ662" s="62"/>
    </row>
    <row r="663" spans="2:62" ht="34.5" x14ac:dyDescent="0.45"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1"/>
      <c r="T663" s="61"/>
      <c r="U663" s="60"/>
      <c r="V663" s="60"/>
      <c r="W663" s="60"/>
      <c r="X663" s="60"/>
      <c r="Y663" s="60"/>
      <c r="Z663" s="60"/>
      <c r="AA663" s="60"/>
      <c r="AB663" s="60"/>
      <c r="AC663" s="60"/>
      <c r="AD663" s="60"/>
      <c r="AE663" s="60"/>
      <c r="AF663" s="60"/>
      <c r="AG663" s="60"/>
      <c r="AH663" s="60"/>
      <c r="AI663" s="60"/>
      <c r="AJ663" s="60"/>
      <c r="AK663" s="60"/>
      <c r="AL663" s="60"/>
      <c r="AM663" s="60"/>
      <c r="AN663" s="60"/>
      <c r="AO663" s="60"/>
      <c r="AP663" s="60"/>
      <c r="AQ663" s="60"/>
      <c r="AR663" s="60"/>
      <c r="AS663" s="60"/>
      <c r="AT663" s="60"/>
      <c r="AU663" s="60"/>
      <c r="AV663" s="60"/>
      <c r="AW663" s="60"/>
      <c r="AX663" s="60"/>
      <c r="AY663" s="60"/>
      <c r="AZ663" s="60"/>
      <c r="BA663" s="60"/>
      <c r="BB663" s="60"/>
      <c r="BC663" s="60"/>
      <c r="BD663" s="60"/>
      <c r="BE663" s="60"/>
      <c r="BF663" s="60"/>
      <c r="BG663" s="62"/>
      <c r="BH663" s="62"/>
      <c r="BI663" s="62"/>
      <c r="BJ663" s="62"/>
    </row>
    <row r="664" spans="2:62" ht="34.5" x14ac:dyDescent="0.45"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1"/>
      <c r="T664" s="61"/>
      <c r="U664" s="60"/>
      <c r="V664" s="60"/>
      <c r="W664" s="60"/>
      <c r="X664" s="60"/>
      <c r="Y664" s="60"/>
      <c r="Z664" s="60"/>
      <c r="AA664" s="60"/>
      <c r="AB664" s="60"/>
      <c r="AC664" s="60"/>
      <c r="AD664" s="60"/>
      <c r="AE664" s="60"/>
      <c r="AF664" s="60"/>
      <c r="AG664" s="60"/>
      <c r="AH664" s="60"/>
      <c r="AI664" s="60"/>
      <c r="AJ664" s="60"/>
      <c r="AK664" s="60"/>
      <c r="AL664" s="60"/>
      <c r="AM664" s="60"/>
      <c r="AN664" s="60"/>
      <c r="AO664" s="60"/>
      <c r="AP664" s="60"/>
      <c r="AQ664" s="60"/>
      <c r="AR664" s="60"/>
      <c r="AS664" s="60"/>
      <c r="AT664" s="60"/>
      <c r="AU664" s="60"/>
      <c r="AV664" s="60"/>
      <c r="AW664" s="60"/>
      <c r="AX664" s="60"/>
      <c r="AY664" s="60"/>
      <c r="AZ664" s="60"/>
      <c r="BA664" s="60"/>
      <c r="BB664" s="60"/>
      <c r="BC664" s="60"/>
      <c r="BD664" s="60"/>
      <c r="BE664" s="60"/>
      <c r="BF664" s="60"/>
      <c r="BG664" s="62"/>
      <c r="BH664" s="62"/>
      <c r="BI664" s="62"/>
      <c r="BJ664" s="62"/>
    </row>
    <row r="665" spans="2:62" ht="34.5" x14ac:dyDescent="0.45"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1"/>
      <c r="T665" s="61"/>
      <c r="U665" s="60"/>
      <c r="V665" s="60"/>
      <c r="W665" s="60"/>
      <c r="X665" s="60"/>
      <c r="Y665" s="60"/>
      <c r="Z665" s="60"/>
      <c r="AA665" s="60"/>
      <c r="AB665" s="60"/>
      <c r="AC665" s="60"/>
      <c r="AD665" s="60"/>
      <c r="AE665" s="60"/>
      <c r="AF665" s="60"/>
      <c r="AG665" s="60"/>
      <c r="AH665" s="60"/>
      <c r="AI665" s="60"/>
      <c r="AJ665" s="60"/>
      <c r="AK665" s="60"/>
      <c r="AL665" s="60"/>
      <c r="AM665" s="60"/>
      <c r="AN665" s="60"/>
      <c r="AO665" s="60"/>
      <c r="AP665" s="60"/>
      <c r="AQ665" s="60"/>
      <c r="AR665" s="60"/>
      <c r="AS665" s="60"/>
      <c r="AT665" s="60"/>
      <c r="AU665" s="60"/>
      <c r="AV665" s="60"/>
      <c r="AW665" s="60"/>
      <c r="AX665" s="60"/>
      <c r="AY665" s="60"/>
      <c r="AZ665" s="60"/>
      <c r="BA665" s="60"/>
      <c r="BB665" s="60"/>
      <c r="BC665" s="60"/>
      <c r="BD665" s="60"/>
      <c r="BE665" s="60"/>
      <c r="BF665" s="60"/>
      <c r="BG665" s="62"/>
      <c r="BH665" s="62"/>
      <c r="BI665" s="62"/>
      <c r="BJ665" s="62"/>
    </row>
    <row r="666" spans="2:62" ht="34.5" x14ac:dyDescent="0.45"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1"/>
      <c r="T666" s="61"/>
      <c r="U666" s="60"/>
      <c r="V666" s="60"/>
      <c r="W666" s="60"/>
      <c r="X666" s="60"/>
      <c r="Y666" s="60"/>
      <c r="Z666" s="60"/>
      <c r="AA666" s="60"/>
      <c r="AB666" s="60"/>
      <c r="AC666" s="60"/>
      <c r="AD666" s="60"/>
      <c r="AE666" s="60"/>
      <c r="AF666" s="60"/>
      <c r="AG666" s="60"/>
      <c r="AH666" s="60"/>
      <c r="AI666" s="60"/>
      <c r="AJ666" s="60"/>
      <c r="AK666" s="60"/>
      <c r="AL666" s="60"/>
      <c r="AM666" s="60"/>
      <c r="AN666" s="60"/>
      <c r="AO666" s="60"/>
      <c r="AP666" s="60"/>
      <c r="AQ666" s="60"/>
      <c r="AR666" s="60"/>
      <c r="AS666" s="60"/>
      <c r="AT666" s="60"/>
      <c r="AU666" s="60"/>
      <c r="AV666" s="60"/>
      <c r="AW666" s="60"/>
      <c r="AX666" s="60"/>
      <c r="AY666" s="60"/>
      <c r="AZ666" s="60"/>
      <c r="BA666" s="60"/>
      <c r="BB666" s="60"/>
      <c r="BC666" s="60"/>
      <c r="BD666" s="60"/>
      <c r="BE666" s="60"/>
      <c r="BF666" s="60"/>
      <c r="BG666" s="62"/>
      <c r="BH666" s="62"/>
      <c r="BI666" s="62"/>
      <c r="BJ666" s="62"/>
    </row>
    <row r="667" spans="2:62" ht="34.5" x14ac:dyDescent="0.45"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1"/>
      <c r="T667" s="61"/>
      <c r="U667" s="60"/>
      <c r="V667" s="60"/>
      <c r="W667" s="60"/>
      <c r="X667" s="60"/>
      <c r="Y667" s="60"/>
      <c r="Z667" s="60"/>
      <c r="AA667" s="60"/>
      <c r="AB667" s="60"/>
      <c r="AC667" s="60"/>
      <c r="AD667" s="60"/>
      <c r="AE667" s="60"/>
      <c r="AF667" s="60"/>
      <c r="AG667" s="60"/>
      <c r="AH667" s="60"/>
      <c r="AI667" s="60"/>
      <c r="AJ667" s="60"/>
      <c r="AK667" s="60"/>
      <c r="AL667" s="60"/>
      <c r="AM667" s="60"/>
      <c r="AN667" s="60"/>
      <c r="AO667" s="60"/>
      <c r="AP667" s="60"/>
      <c r="AQ667" s="60"/>
      <c r="AR667" s="60"/>
      <c r="AS667" s="60"/>
      <c r="AT667" s="60"/>
      <c r="AU667" s="60"/>
      <c r="AV667" s="60"/>
      <c r="AW667" s="60"/>
      <c r="AX667" s="60"/>
      <c r="AY667" s="60"/>
      <c r="AZ667" s="60"/>
      <c r="BA667" s="60"/>
      <c r="BB667" s="60"/>
      <c r="BC667" s="60"/>
      <c r="BD667" s="60"/>
      <c r="BE667" s="60"/>
      <c r="BF667" s="60"/>
      <c r="BG667" s="62"/>
      <c r="BH667" s="62"/>
      <c r="BI667" s="62"/>
      <c r="BJ667" s="62"/>
    </row>
    <row r="668" spans="2:62" ht="34.5" x14ac:dyDescent="0.45"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1"/>
      <c r="T668" s="61"/>
      <c r="U668" s="60"/>
      <c r="V668" s="60"/>
      <c r="W668" s="60"/>
      <c r="X668" s="60"/>
      <c r="Y668" s="60"/>
      <c r="Z668" s="60"/>
      <c r="AA668" s="60"/>
      <c r="AB668" s="60"/>
      <c r="AC668" s="60"/>
      <c r="AD668" s="60"/>
      <c r="AE668" s="60"/>
      <c r="AF668" s="60"/>
      <c r="AG668" s="60"/>
      <c r="AH668" s="60"/>
      <c r="AI668" s="60"/>
      <c r="AJ668" s="60"/>
      <c r="AK668" s="60"/>
      <c r="AL668" s="60"/>
      <c r="AM668" s="60"/>
      <c r="AN668" s="60"/>
      <c r="AO668" s="60"/>
      <c r="AP668" s="60"/>
      <c r="AQ668" s="60"/>
      <c r="AR668" s="60"/>
      <c r="AS668" s="60"/>
      <c r="AT668" s="60"/>
      <c r="AU668" s="60"/>
      <c r="AV668" s="60"/>
      <c r="AW668" s="60"/>
      <c r="AX668" s="60"/>
      <c r="AY668" s="60"/>
      <c r="AZ668" s="60"/>
      <c r="BA668" s="60"/>
      <c r="BB668" s="60"/>
      <c r="BC668" s="60"/>
      <c r="BD668" s="60"/>
      <c r="BE668" s="60"/>
      <c r="BF668" s="60"/>
      <c r="BG668" s="62"/>
      <c r="BH668" s="62"/>
      <c r="BI668" s="62"/>
      <c r="BJ668" s="62"/>
    </row>
    <row r="669" spans="2:62" ht="34.5" x14ac:dyDescent="0.45"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1"/>
      <c r="T669" s="61"/>
      <c r="U669" s="60"/>
      <c r="V669" s="60"/>
      <c r="W669" s="60"/>
      <c r="X669" s="60"/>
      <c r="Y669" s="60"/>
      <c r="Z669" s="60"/>
      <c r="AA669" s="60"/>
      <c r="AB669" s="60"/>
      <c r="AC669" s="60"/>
      <c r="AD669" s="60"/>
      <c r="AE669" s="60"/>
      <c r="AF669" s="60"/>
      <c r="AG669" s="60"/>
      <c r="AH669" s="60"/>
      <c r="AI669" s="60"/>
      <c r="AJ669" s="60"/>
      <c r="AK669" s="60"/>
      <c r="AL669" s="60"/>
      <c r="AM669" s="60"/>
      <c r="AN669" s="60"/>
      <c r="AO669" s="60"/>
      <c r="AP669" s="60"/>
      <c r="AQ669" s="60"/>
      <c r="AR669" s="60"/>
      <c r="AS669" s="60"/>
      <c r="AT669" s="60"/>
      <c r="AU669" s="60"/>
      <c r="AV669" s="60"/>
      <c r="AW669" s="60"/>
      <c r="AX669" s="60"/>
      <c r="AY669" s="60"/>
      <c r="AZ669" s="60"/>
      <c r="BA669" s="60"/>
      <c r="BB669" s="60"/>
      <c r="BC669" s="60"/>
      <c r="BD669" s="60"/>
      <c r="BE669" s="60"/>
      <c r="BF669" s="60"/>
      <c r="BG669" s="62"/>
      <c r="BH669" s="62"/>
      <c r="BI669" s="62"/>
      <c r="BJ669" s="62"/>
    </row>
    <row r="670" spans="2:62" ht="34.5" x14ac:dyDescent="0.45"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1"/>
      <c r="T670" s="61"/>
      <c r="U670" s="60"/>
      <c r="V670" s="60"/>
      <c r="W670" s="60"/>
      <c r="X670" s="60"/>
      <c r="Y670" s="60"/>
      <c r="Z670" s="60"/>
      <c r="AA670" s="60"/>
      <c r="AB670" s="60"/>
      <c r="AC670" s="60"/>
      <c r="AD670" s="60"/>
      <c r="AE670" s="60"/>
      <c r="AF670" s="60"/>
      <c r="AG670" s="60"/>
      <c r="AH670" s="60"/>
      <c r="AI670" s="60"/>
      <c r="AJ670" s="60"/>
      <c r="AK670" s="60"/>
      <c r="AL670" s="60"/>
      <c r="AM670" s="60"/>
      <c r="AN670" s="60"/>
      <c r="AO670" s="60"/>
      <c r="AP670" s="60"/>
      <c r="AQ670" s="60"/>
      <c r="AR670" s="60"/>
      <c r="AS670" s="60"/>
      <c r="AT670" s="60"/>
      <c r="AU670" s="60"/>
      <c r="AV670" s="60"/>
      <c r="AW670" s="60"/>
      <c r="AX670" s="60"/>
      <c r="AY670" s="60"/>
      <c r="AZ670" s="60"/>
      <c r="BA670" s="60"/>
      <c r="BB670" s="60"/>
      <c r="BC670" s="60"/>
      <c r="BD670" s="60"/>
      <c r="BE670" s="60"/>
      <c r="BF670" s="60"/>
      <c r="BG670" s="62"/>
      <c r="BH670" s="62"/>
      <c r="BI670" s="62"/>
      <c r="BJ670" s="62"/>
    </row>
    <row r="671" spans="2:62" ht="34.5" x14ac:dyDescent="0.45"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1"/>
      <c r="T671" s="61"/>
      <c r="U671" s="60"/>
      <c r="V671" s="60"/>
      <c r="W671" s="60"/>
      <c r="X671" s="60"/>
      <c r="Y671" s="60"/>
      <c r="Z671" s="60"/>
      <c r="AA671" s="60"/>
      <c r="AB671" s="60"/>
      <c r="AC671" s="60"/>
      <c r="AD671" s="60"/>
      <c r="AE671" s="60"/>
      <c r="AF671" s="60"/>
      <c r="AG671" s="60"/>
      <c r="AH671" s="60"/>
      <c r="AI671" s="60"/>
      <c r="AJ671" s="60"/>
      <c r="AK671" s="60"/>
      <c r="AL671" s="60"/>
      <c r="AM671" s="60"/>
      <c r="AN671" s="60"/>
      <c r="AO671" s="60"/>
      <c r="AP671" s="60"/>
      <c r="AQ671" s="60"/>
      <c r="AR671" s="60"/>
      <c r="AS671" s="60"/>
      <c r="AT671" s="60"/>
      <c r="AU671" s="60"/>
      <c r="AV671" s="60"/>
      <c r="AW671" s="60"/>
      <c r="AX671" s="60"/>
      <c r="AY671" s="60"/>
      <c r="AZ671" s="60"/>
      <c r="BA671" s="60"/>
      <c r="BB671" s="60"/>
      <c r="BC671" s="60"/>
      <c r="BD671" s="60"/>
      <c r="BE671" s="60"/>
      <c r="BF671" s="60"/>
      <c r="BG671" s="62"/>
      <c r="BH671" s="62"/>
      <c r="BI671" s="62"/>
      <c r="BJ671" s="62"/>
    </row>
    <row r="672" spans="2:62" ht="34.5" x14ac:dyDescent="0.45"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1"/>
      <c r="T672" s="61"/>
      <c r="U672" s="60"/>
      <c r="V672" s="60"/>
      <c r="W672" s="60"/>
      <c r="X672" s="60"/>
      <c r="Y672" s="60"/>
      <c r="Z672" s="60"/>
      <c r="AA672" s="60"/>
      <c r="AB672" s="60"/>
      <c r="AC672" s="60"/>
      <c r="AD672" s="60"/>
      <c r="AE672" s="60"/>
      <c r="AF672" s="60"/>
      <c r="AG672" s="60"/>
      <c r="AH672" s="60"/>
      <c r="AI672" s="60"/>
      <c r="AJ672" s="60"/>
      <c r="AK672" s="60"/>
      <c r="AL672" s="60"/>
      <c r="AM672" s="60"/>
      <c r="AN672" s="60"/>
      <c r="AO672" s="60"/>
      <c r="AP672" s="60"/>
      <c r="AQ672" s="60"/>
      <c r="AR672" s="60"/>
      <c r="AS672" s="60"/>
      <c r="AT672" s="60"/>
      <c r="AU672" s="60"/>
      <c r="AV672" s="60"/>
      <c r="AW672" s="60"/>
      <c r="AX672" s="60"/>
      <c r="AY672" s="60"/>
      <c r="AZ672" s="60"/>
      <c r="BA672" s="60"/>
      <c r="BB672" s="60"/>
      <c r="BC672" s="60"/>
      <c r="BD672" s="60"/>
      <c r="BE672" s="60"/>
      <c r="BF672" s="60"/>
      <c r="BG672" s="62"/>
      <c r="BH672" s="62"/>
      <c r="BI672" s="62"/>
      <c r="BJ672" s="62"/>
    </row>
    <row r="673" spans="2:62" ht="34.5" x14ac:dyDescent="0.45"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1"/>
      <c r="T673" s="61"/>
      <c r="U673" s="60"/>
      <c r="V673" s="60"/>
      <c r="W673" s="60"/>
      <c r="X673" s="60"/>
      <c r="Y673" s="60"/>
      <c r="Z673" s="60"/>
      <c r="AA673" s="60"/>
      <c r="AB673" s="60"/>
      <c r="AC673" s="60"/>
      <c r="AD673" s="60"/>
      <c r="AE673" s="60"/>
      <c r="AF673" s="60"/>
      <c r="AG673" s="60"/>
      <c r="AH673" s="60"/>
      <c r="AI673" s="60"/>
      <c r="AJ673" s="60"/>
      <c r="AK673" s="60"/>
      <c r="AL673" s="60"/>
      <c r="AM673" s="60"/>
      <c r="AN673" s="60"/>
      <c r="AO673" s="60"/>
      <c r="AP673" s="60"/>
      <c r="AQ673" s="60"/>
      <c r="AR673" s="60"/>
      <c r="AS673" s="60"/>
      <c r="AT673" s="60"/>
      <c r="AU673" s="60"/>
      <c r="AV673" s="60"/>
      <c r="AW673" s="60"/>
      <c r="AX673" s="60"/>
      <c r="AY673" s="60"/>
      <c r="AZ673" s="60"/>
      <c r="BA673" s="60"/>
      <c r="BB673" s="60"/>
      <c r="BC673" s="60"/>
      <c r="BD673" s="60"/>
      <c r="BE673" s="60"/>
      <c r="BF673" s="60"/>
      <c r="BG673" s="62"/>
      <c r="BH673" s="62"/>
      <c r="BI673" s="62"/>
      <c r="BJ673" s="62"/>
    </row>
    <row r="674" spans="2:62" ht="34.5" x14ac:dyDescent="0.45"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1"/>
      <c r="T674" s="61"/>
      <c r="U674" s="60"/>
      <c r="V674" s="60"/>
      <c r="W674" s="60"/>
      <c r="X674" s="60"/>
      <c r="Y674" s="60"/>
      <c r="Z674" s="60"/>
      <c r="AA674" s="60"/>
      <c r="AB674" s="60"/>
      <c r="AC674" s="60"/>
      <c r="AD674" s="60"/>
      <c r="AE674" s="60"/>
      <c r="AF674" s="60"/>
      <c r="AG674" s="60"/>
      <c r="AH674" s="60"/>
      <c r="AI674" s="60"/>
      <c r="AJ674" s="60"/>
      <c r="AK674" s="60"/>
      <c r="AL674" s="60"/>
      <c r="AM674" s="60"/>
      <c r="AN674" s="60"/>
      <c r="AO674" s="60"/>
      <c r="AP674" s="60"/>
      <c r="AQ674" s="60"/>
      <c r="AR674" s="60"/>
      <c r="AS674" s="60"/>
      <c r="AT674" s="60"/>
      <c r="AU674" s="60"/>
      <c r="AV674" s="60"/>
      <c r="AW674" s="60"/>
      <c r="AX674" s="60"/>
      <c r="AY674" s="60"/>
      <c r="AZ674" s="60"/>
      <c r="BA674" s="60"/>
      <c r="BB674" s="60"/>
      <c r="BC674" s="60"/>
      <c r="BD674" s="60"/>
      <c r="BE674" s="60"/>
      <c r="BF674" s="60"/>
      <c r="BG674" s="62"/>
      <c r="BH674" s="62"/>
      <c r="BI674" s="62"/>
      <c r="BJ674" s="62"/>
    </row>
    <row r="675" spans="2:62" ht="34.5" x14ac:dyDescent="0.45"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1"/>
      <c r="T675" s="61"/>
      <c r="U675" s="60"/>
      <c r="V675" s="60"/>
      <c r="W675" s="60"/>
      <c r="X675" s="60"/>
      <c r="Y675" s="60"/>
      <c r="Z675" s="60"/>
      <c r="AA675" s="60"/>
      <c r="AB675" s="60"/>
      <c r="AC675" s="60"/>
      <c r="AD675" s="60"/>
      <c r="AE675" s="60"/>
      <c r="AF675" s="60"/>
      <c r="AG675" s="60"/>
      <c r="AH675" s="60"/>
      <c r="AI675" s="60"/>
      <c r="AJ675" s="60"/>
      <c r="AK675" s="60"/>
      <c r="AL675" s="60"/>
      <c r="AM675" s="60"/>
      <c r="AN675" s="60"/>
      <c r="AO675" s="60"/>
      <c r="AP675" s="60"/>
      <c r="AQ675" s="60"/>
      <c r="AR675" s="60"/>
      <c r="AS675" s="60"/>
      <c r="AT675" s="60"/>
      <c r="AU675" s="60"/>
      <c r="AV675" s="60"/>
      <c r="AW675" s="60"/>
      <c r="AX675" s="60"/>
      <c r="AY675" s="60"/>
      <c r="AZ675" s="60"/>
      <c r="BA675" s="60"/>
      <c r="BB675" s="60"/>
      <c r="BC675" s="60"/>
      <c r="BD675" s="60"/>
      <c r="BE675" s="60"/>
      <c r="BF675" s="60"/>
      <c r="BG675" s="62"/>
      <c r="BH675" s="62"/>
      <c r="BI675" s="62"/>
      <c r="BJ675" s="62"/>
    </row>
    <row r="676" spans="2:62" ht="34.5" x14ac:dyDescent="0.45"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1"/>
      <c r="T676" s="61"/>
      <c r="U676" s="60"/>
      <c r="V676" s="60"/>
      <c r="W676" s="60"/>
      <c r="X676" s="60"/>
      <c r="Y676" s="60"/>
      <c r="Z676" s="60"/>
      <c r="AA676" s="60"/>
      <c r="AB676" s="60"/>
      <c r="AC676" s="60"/>
      <c r="AD676" s="60"/>
      <c r="AE676" s="60"/>
      <c r="AF676" s="60"/>
      <c r="AG676" s="60"/>
      <c r="AH676" s="60"/>
      <c r="AI676" s="60"/>
      <c r="AJ676" s="60"/>
      <c r="AK676" s="60"/>
      <c r="AL676" s="60"/>
      <c r="AM676" s="60"/>
      <c r="AN676" s="60"/>
      <c r="AO676" s="60"/>
      <c r="AP676" s="60"/>
      <c r="AQ676" s="60"/>
      <c r="AR676" s="60"/>
      <c r="AS676" s="60"/>
      <c r="AT676" s="60"/>
      <c r="AU676" s="60"/>
      <c r="AV676" s="60"/>
      <c r="AW676" s="60"/>
      <c r="AX676" s="60"/>
      <c r="AY676" s="60"/>
      <c r="AZ676" s="60"/>
      <c r="BA676" s="60"/>
      <c r="BB676" s="60"/>
      <c r="BC676" s="60"/>
      <c r="BD676" s="60"/>
      <c r="BE676" s="60"/>
      <c r="BF676" s="60"/>
      <c r="BG676" s="62"/>
      <c r="BH676" s="62"/>
      <c r="BI676" s="62"/>
      <c r="BJ676" s="62"/>
    </row>
    <row r="677" spans="2:62" ht="34.5" x14ac:dyDescent="0.45"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1"/>
      <c r="T677" s="61"/>
      <c r="U677" s="60"/>
      <c r="V677" s="60"/>
      <c r="W677" s="60"/>
      <c r="X677" s="60"/>
      <c r="Y677" s="60"/>
      <c r="Z677" s="60"/>
      <c r="AA677" s="60"/>
      <c r="AB677" s="60"/>
      <c r="AC677" s="60"/>
      <c r="AD677" s="60"/>
      <c r="AE677" s="60"/>
      <c r="AF677" s="60"/>
      <c r="AG677" s="60"/>
      <c r="AH677" s="60"/>
      <c r="AI677" s="60"/>
      <c r="AJ677" s="60"/>
      <c r="AK677" s="60"/>
      <c r="AL677" s="60"/>
      <c r="AM677" s="60"/>
      <c r="AN677" s="60"/>
      <c r="AO677" s="60"/>
      <c r="AP677" s="60"/>
      <c r="AQ677" s="60"/>
      <c r="AR677" s="60"/>
      <c r="AS677" s="60"/>
      <c r="AT677" s="60"/>
      <c r="AU677" s="60"/>
      <c r="AV677" s="60"/>
      <c r="AW677" s="60"/>
      <c r="AX677" s="60"/>
      <c r="AY677" s="60"/>
      <c r="AZ677" s="60"/>
      <c r="BA677" s="60"/>
      <c r="BB677" s="60"/>
      <c r="BC677" s="60"/>
      <c r="BD677" s="60"/>
      <c r="BE677" s="60"/>
      <c r="BF677" s="60"/>
      <c r="BG677" s="62"/>
      <c r="BH677" s="62"/>
      <c r="BI677" s="62"/>
      <c r="BJ677" s="62"/>
    </row>
    <row r="678" spans="2:62" ht="34.5" x14ac:dyDescent="0.45"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1"/>
      <c r="T678" s="61"/>
      <c r="U678" s="60"/>
      <c r="V678" s="60"/>
      <c r="W678" s="60"/>
      <c r="X678" s="60"/>
      <c r="Y678" s="60"/>
      <c r="Z678" s="60"/>
      <c r="AA678" s="60"/>
      <c r="AB678" s="60"/>
      <c r="AC678" s="60"/>
      <c r="AD678" s="60"/>
      <c r="AE678" s="60"/>
      <c r="AF678" s="60"/>
      <c r="AG678" s="60"/>
      <c r="AH678" s="60"/>
      <c r="AI678" s="60"/>
      <c r="AJ678" s="60"/>
      <c r="AK678" s="60"/>
      <c r="AL678" s="60"/>
      <c r="AM678" s="60"/>
      <c r="AN678" s="60"/>
      <c r="AO678" s="60"/>
      <c r="AP678" s="60"/>
      <c r="AQ678" s="60"/>
      <c r="AR678" s="60"/>
      <c r="AS678" s="60"/>
      <c r="AT678" s="60"/>
      <c r="AU678" s="60"/>
      <c r="AV678" s="60"/>
      <c r="AW678" s="60"/>
      <c r="AX678" s="60"/>
      <c r="AY678" s="60"/>
      <c r="AZ678" s="60"/>
      <c r="BA678" s="60"/>
      <c r="BB678" s="60"/>
      <c r="BC678" s="60"/>
      <c r="BD678" s="60"/>
      <c r="BE678" s="60"/>
      <c r="BF678" s="60"/>
      <c r="BG678" s="62"/>
      <c r="BH678" s="62"/>
      <c r="BI678" s="62"/>
      <c r="BJ678" s="62"/>
    </row>
    <row r="679" spans="2:62" ht="34.5" x14ac:dyDescent="0.45"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1"/>
      <c r="T679" s="61"/>
      <c r="U679" s="60"/>
      <c r="V679" s="60"/>
      <c r="W679" s="60"/>
      <c r="X679" s="60"/>
      <c r="Y679" s="60"/>
      <c r="Z679" s="60"/>
      <c r="AA679" s="60"/>
      <c r="AB679" s="60"/>
      <c r="AC679" s="60"/>
      <c r="AD679" s="60"/>
      <c r="AE679" s="60"/>
      <c r="AF679" s="60"/>
      <c r="AG679" s="60"/>
      <c r="AH679" s="60"/>
      <c r="AI679" s="60"/>
      <c r="AJ679" s="60"/>
      <c r="AK679" s="60"/>
      <c r="AL679" s="60"/>
      <c r="AM679" s="60"/>
      <c r="AN679" s="60"/>
      <c r="AO679" s="60"/>
      <c r="AP679" s="60"/>
      <c r="AQ679" s="60"/>
      <c r="AR679" s="60"/>
      <c r="AS679" s="60"/>
      <c r="AT679" s="60"/>
      <c r="AU679" s="60"/>
      <c r="AV679" s="60"/>
      <c r="AW679" s="60"/>
      <c r="AX679" s="60"/>
      <c r="AY679" s="60"/>
      <c r="AZ679" s="60"/>
      <c r="BA679" s="60"/>
      <c r="BB679" s="60"/>
      <c r="BC679" s="60"/>
      <c r="BD679" s="60"/>
      <c r="BE679" s="60"/>
      <c r="BF679" s="60"/>
      <c r="BG679" s="62"/>
      <c r="BH679" s="62"/>
      <c r="BI679" s="62"/>
      <c r="BJ679" s="62"/>
    </row>
    <row r="680" spans="2:62" ht="34.5" x14ac:dyDescent="0.45"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1"/>
      <c r="T680" s="61"/>
      <c r="U680" s="60"/>
      <c r="V680" s="60"/>
      <c r="W680" s="60"/>
      <c r="X680" s="60"/>
      <c r="Y680" s="60"/>
      <c r="Z680" s="60"/>
      <c r="AA680" s="60"/>
      <c r="AB680" s="60"/>
      <c r="AC680" s="60"/>
      <c r="AD680" s="60"/>
      <c r="AE680" s="60"/>
      <c r="AF680" s="60"/>
      <c r="AG680" s="60"/>
      <c r="AH680" s="60"/>
      <c r="AI680" s="60"/>
      <c r="AJ680" s="60"/>
      <c r="AK680" s="60"/>
      <c r="AL680" s="60"/>
      <c r="AM680" s="60"/>
      <c r="AN680" s="60"/>
      <c r="AO680" s="60"/>
      <c r="AP680" s="60"/>
      <c r="AQ680" s="60"/>
      <c r="AR680" s="60"/>
      <c r="AS680" s="60"/>
      <c r="AT680" s="60"/>
      <c r="AU680" s="60"/>
      <c r="AV680" s="60"/>
      <c r="AW680" s="60"/>
      <c r="AX680" s="60"/>
      <c r="AY680" s="60"/>
      <c r="AZ680" s="60"/>
      <c r="BA680" s="60"/>
      <c r="BB680" s="60"/>
      <c r="BC680" s="60"/>
      <c r="BD680" s="60"/>
      <c r="BE680" s="60"/>
      <c r="BF680" s="60"/>
      <c r="BG680" s="62"/>
      <c r="BH680" s="62"/>
      <c r="BI680" s="62"/>
      <c r="BJ680" s="62"/>
    </row>
    <row r="681" spans="2:62" ht="34.5" x14ac:dyDescent="0.45"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1"/>
      <c r="T681" s="61"/>
      <c r="U681" s="60"/>
      <c r="V681" s="60"/>
      <c r="W681" s="60"/>
      <c r="X681" s="60"/>
      <c r="Y681" s="60"/>
      <c r="Z681" s="60"/>
      <c r="AA681" s="60"/>
      <c r="AB681" s="60"/>
      <c r="AC681" s="60"/>
      <c r="AD681" s="60"/>
      <c r="AE681" s="60"/>
      <c r="AF681" s="60"/>
      <c r="AG681" s="60"/>
      <c r="AH681" s="60"/>
      <c r="AI681" s="60"/>
      <c r="AJ681" s="60"/>
      <c r="AK681" s="60"/>
      <c r="AL681" s="60"/>
      <c r="AM681" s="60"/>
      <c r="AN681" s="60"/>
      <c r="AO681" s="60"/>
      <c r="AP681" s="60"/>
      <c r="AQ681" s="60"/>
      <c r="AR681" s="60"/>
      <c r="AS681" s="60"/>
      <c r="AT681" s="60"/>
      <c r="AU681" s="60"/>
      <c r="AV681" s="60"/>
      <c r="AW681" s="60"/>
      <c r="AX681" s="60"/>
      <c r="AY681" s="60"/>
      <c r="AZ681" s="60"/>
      <c r="BA681" s="60"/>
      <c r="BB681" s="60"/>
      <c r="BC681" s="60"/>
      <c r="BD681" s="60"/>
      <c r="BE681" s="60"/>
      <c r="BF681" s="60"/>
      <c r="BG681" s="62"/>
      <c r="BH681" s="62"/>
      <c r="BI681" s="62"/>
      <c r="BJ681" s="62"/>
    </row>
    <row r="682" spans="2:62" ht="34.5" x14ac:dyDescent="0.45"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1"/>
      <c r="T682" s="61"/>
      <c r="U682" s="60"/>
      <c r="V682" s="60"/>
      <c r="W682" s="60"/>
      <c r="X682" s="60"/>
      <c r="Y682" s="60"/>
      <c r="Z682" s="60"/>
      <c r="AA682" s="60"/>
      <c r="AB682" s="60"/>
      <c r="AC682" s="60"/>
      <c r="AD682" s="60"/>
      <c r="AE682" s="60"/>
      <c r="AF682" s="60"/>
      <c r="AG682" s="60"/>
      <c r="AH682" s="60"/>
      <c r="AI682" s="60"/>
      <c r="AJ682" s="60"/>
      <c r="AK682" s="60"/>
      <c r="AL682" s="60"/>
      <c r="AM682" s="60"/>
      <c r="AN682" s="60"/>
      <c r="AO682" s="60"/>
      <c r="AP682" s="60"/>
      <c r="AQ682" s="60"/>
      <c r="AR682" s="60"/>
      <c r="AS682" s="60"/>
      <c r="AT682" s="60"/>
      <c r="AU682" s="60"/>
      <c r="AV682" s="60"/>
      <c r="AW682" s="60"/>
      <c r="AX682" s="60"/>
      <c r="AY682" s="60"/>
      <c r="AZ682" s="60"/>
      <c r="BA682" s="60"/>
      <c r="BB682" s="60"/>
      <c r="BC682" s="60"/>
      <c r="BD682" s="60"/>
      <c r="BE682" s="60"/>
      <c r="BF682" s="60"/>
      <c r="BG682" s="62"/>
      <c r="BH682" s="62"/>
      <c r="BI682" s="62"/>
      <c r="BJ682" s="62"/>
    </row>
    <row r="683" spans="2:62" ht="34.5" x14ac:dyDescent="0.45"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1"/>
      <c r="T683" s="61"/>
      <c r="U683" s="60"/>
      <c r="V683" s="60"/>
      <c r="W683" s="60"/>
      <c r="X683" s="60"/>
      <c r="Y683" s="60"/>
      <c r="Z683" s="60"/>
      <c r="AA683" s="60"/>
      <c r="AB683" s="60"/>
      <c r="AC683" s="60"/>
      <c r="AD683" s="60"/>
      <c r="AE683" s="60"/>
      <c r="AF683" s="60"/>
      <c r="AG683" s="60"/>
      <c r="AH683" s="60"/>
      <c r="AI683" s="60"/>
      <c r="AJ683" s="60"/>
      <c r="AK683" s="60"/>
      <c r="AL683" s="60"/>
      <c r="AM683" s="60"/>
      <c r="AN683" s="60"/>
      <c r="AO683" s="60"/>
      <c r="AP683" s="60"/>
      <c r="AQ683" s="60"/>
      <c r="AR683" s="60"/>
      <c r="AS683" s="60"/>
      <c r="AT683" s="60"/>
      <c r="AU683" s="60"/>
      <c r="AV683" s="60"/>
      <c r="AW683" s="60"/>
      <c r="AX683" s="60"/>
      <c r="AY683" s="60"/>
      <c r="AZ683" s="60"/>
      <c r="BA683" s="60"/>
      <c r="BB683" s="60"/>
      <c r="BC683" s="60"/>
      <c r="BD683" s="60"/>
      <c r="BE683" s="60"/>
      <c r="BF683" s="60"/>
      <c r="BG683" s="62"/>
      <c r="BH683" s="62"/>
      <c r="BI683" s="62"/>
      <c r="BJ683" s="62"/>
    </row>
    <row r="684" spans="2:62" ht="34.5" x14ac:dyDescent="0.45"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1"/>
      <c r="T684" s="61"/>
      <c r="U684" s="60"/>
      <c r="V684" s="60"/>
      <c r="W684" s="60"/>
      <c r="X684" s="60"/>
      <c r="Y684" s="60"/>
      <c r="Z684" s="60"/>
      <c r="AA684" s="60"/>
      <c r="AB684" s="60"/>
      <c r="AC684" s="60"/>
      <c r="AD684" s="60"/>
      <c r="AE684" s="60"/>
      <c r="AF684" s="60"/>
      <c r="AG684" s="60"/>
      <c r="AH684" s="60"/>
      <c r="AI684" s="60"/>
      <c r="AJ684" s="60"/>
      <c r="AK684" s="60"/>
      <c r="AL684" s="60"/>
      <c r="AM684" s="60"/>
      <c r="AN684" s="60"/>
      <c r="AO684" s="60"/>
      <c r="AP684" s="60"/>
      <c r="AQ684" s="60"/>
      <c r="AR684" s="60"/>
      <c r="AS684" s="60"/>
      <c r="AT684" s="60"/>
      <c r="AU684" s="60"/>
      <c r="AV684" s="60"/>
      <c r="AW684" s="60"/>
      <c r="AX684" s="60"/>
      <c r="AY684" s="60"/>
      <c r="AZ684" s="60"/>
      <c r="BA684" s="60"/>
      <c r="BB684" s="60"/>
      <c r="BC684" s="60"/>
      <c r="BD684" s="60"/>
      <c r="BE684" s="60"/>
      <c r="BF684" s="60"/>
      <c r="BG684" s="62"/>
      <c r="BH684" s="62"/>
      <c r="BI684" s="62"/>
      <c r="BJ684" s="62"/>
    </row>
    <row r="685" spans="2:62" ht="34.5" x14ac:dyDescent="0.45"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1"/>
      <c r="T685" s="61"/>
      <c r="U685" s="60"/>
      <c r="V685" s="60"/>
      <c r="W685" s="60"/>
      <c r="X685" s="60"/>
      <c r="Y685" s="60"/>
      <c r="Z685" s="60"/>
      <c r="AA685" s="60"/>
      <c r="AB685" s="60"/>
      <c r="AC685" s="60"/>
      <c r="AD685" s="60"/>
      <c r="AE685" s="60"/>
      <c r="AF685" s="60"/>
      <c r="AG685" s="60"/>
      <c r="AH685" s="60"/>
      <c r="AI685" s="60"/>
      <c r="AJ685" s="60"/>
      <c r="AK685" s="60"/>
      <c r="AL685" s="60"/>
      <c r="AM685" s="60"/>
      <c r="AN685" s="60"/>
      <c r="AO685" s="60"/>
      <c r="AP685" s="60"/>
      <c r="AQ685" s="60"/>
      <c r="AR685" s="60"/>
      <c r="AS685" s="60"/>
      <c r="AT685" s="60"/>
      <c r="AU685" s="60"/>
      <c r="AV685" s="60"/>
      <c r="AW685" s="60"/>
      <c r="AX685" s="60"/>
      <c r="AY685" s="60"/>
      <c r="AZ685" s="60"/>
      <c r="BA685" s="60"/>
      <c r="BB685" s="60"/>
      <c r="BC685" s="60"/>
      <c r="BD685" s="60"/>
      <c r="BE685" s="60"/>
      <c r="BF685" s="60"/>
      <c r="BG685" s="62"/>
      <c r="BH685" s="62"/>
      <c r="BI685" s="62"/>
      <c r="BJ685" s="62"/>
    </row>
    <row r="686" spans="2:62" ht="34.5" x14ac:dyDescent="0.45"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1"/>
      <c r="T686" s="61"/>
      <c r="U686" s="60"/>
      <c r="V686" s="60"/>
      <c r="W686" s="60"/>
      <c r="X686" s="60"/>
      <c r="Y686" s="60"/>
      <c r="Z686" s="60"/>
      <c r="AA686" s="60"/>
      <c r="AB686" s="60"/>
      <c r="AC686" s="60"/>
      <c r="AD686" s="60"/>
      <c r="AE686" s="60"/>
      <c r="AF686" s="60"/>
      <c r="AG686" s="60"/>
      <c r="AH686" s="60"/>
      <c r="AI686" s="60"/>
      <c r="AJ686" s="60"/>
      <c r="AK686" s="60"/>
      <c r="AL686" s="60"/>
      <c r="AM686" s="60"/>
      <c r="AN686" s="60"/>
      <c r="AO686" s="60"/>
      <c r="AP686" s="60"/>
      <c r="AQ686" s="60"/>
      <c r="AR686" s="60"/>
      <c r="AS686" s="60"/>
      <c r="AT686" s="60"/>
      <c r="AU686" s="60"/>
      <c r="AV686" s="60"/>
      <c r="AW686" s="60"/>
      <c r="AX686" s="60"/>
      <c r="AY686" s="60"/>
      <c r="AZ686" s="60"/>
      <c r="BA686" s="60"/>
      <c r="BB686" s="60"/>
      <c r="BC686" s="60"/>
      <c r="BD686" s="60"/>
      <c r="BE686" s="60"/>
      <c r="BF686" s="60"/>
      <c r="BG686" s="62"/>
      <c r="BH686" s="62"/>
      <c r="BI686" s="62"/>
      <c r="BJ686" s="62"/>
    </row>
    <row r="687" spans="2:62" ht="34.5" x14ac:dyDescent="0.45"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1"/>
      <c r="T687" s="61"/>
      <c r="U687" s="60"/>
      <c r="V687" s="60"/>
      <c r="W687" s="60"/>
      <c r="X687" s="60"/>
      <c r="Y687" s="60"/>
      <c r="Z687" s="60"/>
      <c r="AA687" s="60"/>
      <c r="AB687" s="60"/>
      <c r="AC687" s="60"/>
      <c r="AD687" s="60"/>
      <c r="AE687" s="60"/>
      <c r="AF687" s="60"/>
      <c r="AG687" s="60"/>
      <c r="AH687" s="60"/>
      <c r="AI687" s="60"/>
      <c r="AJ687" s="60"/>
      <c r="AK687" s="60"/>
      <c r="AL687" s="60"/>
      <c r="AM687" s="60"/>
      <c r="AN687" s="60"/>
      <c r="AO687" s="60"/>
      <c r="AP687" s="60"/>
      <c r="AQ687" s="60"/>
      <c r="AR687" s="60"/>
      <c r="AS687" s="60"/>
      <c r="AT687" s="60"/>
      <c r="AU687" s="60"/>
      <c r="AV687" s="60"/>
      <c r="AW687" s="60"/>
      <c r="AX687" s="60"/>
      <c r="AY687" s="60"/>
      <c r="AZ687" s="60"/>
      <c r="BA687" s="60"/>
      <c r="BB687" s="60"/>
      <c r="BC687" s="60"/>
      <c r="BD687" s="60"/>
      <c r="BE687" s="60"/>
      <c r="BF687" s="60"/>
      <c r="BG687" s="62"/>
      <c r="BH687" s="62"/>
      <c r="BI687" s="62"/>
      <c r="BJ687" s="62"/>
    </row>
    <row r="688" spans="2:62" ht="34.5" x14ac:dyDescent="0.45"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1"/>
      <c r="T688" s="61"/>
      <c r="U688" s="60"/>
      <c r="V688" s="60"/>
      <c r="W688" s="60"/>
      <c r="X688" s="60"/>
      <c r="Y688" s="60"/>
      <c r="Z688" s="60"/>
      <c r="AA688" s="60"/>
      <c r="AB688" s="60"/>
      <c r="AC688" s="60"/>
      <c r="AD688" s="60"/>
      <c r="AE688" s="60"/>
      <c r="AF688" s="60"/>
      <c r="AG688" s="60"/>
      <c r="AH688" s="60"/>
      <c r="AI688" s="60"/>
      <c r="AJ688" s="60"/>
      <c r="AK688" s="60"/>
      <c r="AL688" s="60"/>
      <c r="AM688" s="60"/>
      <c r="AN688" s="60"/>
      <c r="AO688" s="60"/>
      <c r="AP688" s="60"/>
      <c r="AQ688" s="60"/>
      <c r="AR688" s="60"/>
      <c r="AS688" s="60"/>
      <c r="AT688" s="60"/>
      <c r="AU688" s="60"/>
      <c r="AV688" s="60"/>
      <c r="AW688" s="60"/>
      <c r="AX688" s="60"/>
      <c r="AY688" s="60"/>
      <c r="AZ688" s="60"/>
      <c r="BA688" s="60"/>
      <c r="BB688" s="60"/>
      <c r="BC688" s="60"/>
      <c r="BD688" s="60"/>
      <c r="BE688" s="60"/>
      <c r="BF688" s="60"/>
      <c r="BG688" s="62"/>
      <c r="BH688" s="62"/>
      <c r="BI688" s="62"/>
      <c r="BJ688" s="62"/>
    </row>
    <row r="689" spans="2:62" ht="34.5" x14ac:dyDescent="0.45"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1"/>
      <c r="T689" s="61"/>
      <c r="U689" s="60"/>
      <c r="V689" s="60"/>
      <c r="W689" s="60"/>
      <c r="X689" s="60"/>
      <c r="Y689" s="60"/>
      <c r="Z689" s="60"/>
      <c r="AA689" s="60"/>
      <c r="AB689" s="60"/>
      <c r="AC689" s="60"/>
      <c r="AD689" s="60"/>
      <c r="AE689" s="60"/>
      <c r="AF689" s="60"/>
      <c r="AG689" s="60"/>
      <c r="AH689" s="60"/>
      <c r="AI689" s="60"/>
      <c r="AJ689" s="60"/>
      <c r="AK689" s="60"/>
      <c r="AL689" s="60"/>
      <c r="AM689" s="60"/>
      <c r="AN689" s="60"/>
      <c r="AO689" s="60"/>
      <c r="AP689" s="60"/>
      <c r="AQ689" s="60"/>
      <c r="AR689" s="60"/>
      <c r="AS689" s="60"/>
      <c r="AT689" s="60"/>
      <c r="AU689" s="60"/>
      <c r="AV689" s="60"/>
      <c r="AW689" s="60"/>
      <c r="AX689" s="60"/>
      <c r="AY689" s="60"/>
      <c r="AZ689" s="60"/>
      <c r="BA689" s="60"/>
      <c r="BB689" s="60"/>
      <c r="BC689" s="60"/>
      <c r="BD689" s="60"/>
      <c r="BE689" s="60"/>
      <c r="BF689" s="60"/>
      <c r="BG689" s="62"/>
      <c r="BH689" s="62"/>
      <c r="BI689" s="62"/>
      <c r="BJ689" s="62"/>
    </row>
    <row r="690" spans="2:62" ht="34.5" x14ac:dyDescent="0.45"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1"/>
      <c r="T690" s="61"/>
      <c r="U690" s="60"/>
      <c r="V690" s="60"/>
      <c r="W690" s="60"/>
      <c r="X690" s="60"/>
      <c r="Y690" s="60"/>
      <c r="Z690" s="60"/>
      <c r="AA690" s="60"/>
      <c r="AB690" s="60"/>
      <c r="AC690" s="60"/>
      <c r="AD690" s="60"/>
      <c r="AE690" s="60"/>
      <c r="AF690" s="60"/>
      <c r="AG690" s="60"/>
      <c r="AH690" s="60"/>
      <c r="AI690" s="60"/>
      <c r="AJ690" s="60"/>
      <c r="AK690" s="60"/>
      <c r="AL690" s="60"/>
      <c r="AM690" s="60"/>
      <c r="AN690" s="60"/>
      <c r="AO690" s="60"/>
      <c r="AP690" s="60"/>
      <c r="AQ690" s="60"/>
      <c r="AR690" s="60"/>
      <c r="AS690" s="60"/>
      <c r="AT690" s="60"/>
      <c r="AU690" s="60"/>
      <c r="AV690" s="60"/>
      <c r="AW690" s="60"/>
      <c r="AX690" s="60"/>
      <c r="AY690" s="60"/>
      <c r="AZ690" s="60"/>
      <c r="BA690" s="60"/>
      <c r="BB690" s="60"/>
      <c r="BC690" s="60"/>
      <c r="BD690" s="60"/>
      <c r="BE690" s="60"/>
      <c r="BF690" s="60"/>
      <c r="BG690" s="62"/>
      <c r="BH690" s="62"/>
      <c r="BI690" s="62"/>
      <c r="BJ690" s="62"/>
    </row>
    <row r="691" spans="2:62" ht="34.5" x14ac:dyDescent="0.45"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1"/>
      <c r="T691" s="61"/>
      <c r="U691" s="60"/>
      <c r="V691" s="60"/>
      <c r="W691" s="60"/>
      <c r="X691" s="60"/>
      <c r="Y691" s="60"/>
      <c r="Z691" s="60"/>
      <c r="AA691" s="60"/>
      <c r="AB691" s="60"/>
      <c r="AC691" s="60"/>
      <c r="AD691" s="60"/>
      <c r="AE691" s="60"/>
      <c r="AF691" s="60"/>
      <c r="AG691" s="60"/>
      <c r="AH691" s="60"/>
      <c r="AI691" s="60"/>
      <c r="AJ691" s="60"/>
      <c r="AK691" s="60"/>
      <c r="AL691" s="60"/>
      <c r="AM691" s="60"/>
      <c r="AN691" s="60"/>
      <c r="AO691" s="60"/>
      <c r="AP691" s="60"/>
      <c r="AQ691" s="60"/>
      <c r="AR691" s="60"/>
      <c r="AS691" s="60"/>
      <c r="AT691" s="60"/>
      <c r="AU691" s="60"/>
      <c r="AV691" s="60"/>
      <c r="AW691" s="60"/>
      <c r="AX691" s="60"/>
      <c r="AY691" s="60"/>
      <c r="AZ691" s="60"/>
      <c r="BA691" s="60"/>
      <c r="BB691" s="60"/>
      <c r="BC691" s="60"/>
      <c r="BD691" s="60"/>
      <c r="BE691" s="60"/>
      <c r="BF691" s="60"/>
      <c r="BG691" s="62"/>
      <c r="BH691" s="62"/>
      <c r="BI691" s="62"/>
      <c r="BJ691" s="62"/>
    </row>
    <row r="692" spans="2:62" ht="34.5" x14ac:dyDescent="0.45"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1"/>
      <c r="T692" s="61"/>
      <c r="U692" s="60"/>
      <c r="V692" s="60"/>
      <c r="W692" s="60"/>
      <c r="X692" s="60"/>
      <c r="Y692" s="60"/>
      <c r="Z692" s="60"/>
      <c r="AA692" s="60"/>
      <c r="AB692" s="60"/>
      <c r="AC692" s="60"/>
      <c r="AD692" s="60"/>
      <c r="AE692" s="60"/>
      <c r="AF692" s="60"/>
      <c r="AG692" s="60"/>
      <c r="AH692" s="60"/>
      <c r="AI692" s="60"/>
      <c r="AJ692" s="60"/>
      <c r="AK692" s="60"/>
      <c r="AL692" s="60"/>
      <c r="AM692" s="60"/>
      <c r="AN692" s="60"/>
      <c r="AO692" s="60"/>
      <c r="AP692" s="60"/>
      <c r="AQ692" s="60"/>
      <c r="AR692" s="60"/>
      <c r="AS692" s="60"/>
      <c r="AT692" s="60"/>
      <c r="AU692" s="60"/>
      <c r="AV692" s="60"/>
      <c r="AW692" s="60"/>
      <c r="AX692" s="60"/>
      <c r="AY692" s="60"/>
      <c r="AZ692" s="60"/>
      <c r="BA692" s="60"/>
      <c r="BB692" s="60"/>
      <c r="BC692" s="60"/>
      <c r="BD692" s="60"/>
      <c r="BE692" s="60"/>
      <c r="BF692" s="60"/>
      <c r="BG692" s="62"/>
      <c r="BH692" s="62"/>
      <c r="BI692" s="62"/>
      <c r="BJ692" s="62"/>
    </row>
    <row r="693" spans="2:62" ht="34.5" x14ac:dyDescent="0.45"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1"/>
      <c r="T693" s="61"/>
      <c r="U693" s="60"/>
      <c r="V693" s="60"/>
      <c r="W693" s="60"/>
      <c r="X693" s="60"/>
      <c r="Y693" s="60"/>
      <c r="Z693" s="60"/>
      <c r="AA693" s="60"/>
      <c r="AB693" s="60"/>
      <c r="AC693" s="60"/>
      <c r="AD693" s="60"/>
      <c r="AE693" s="60"/>
      <c r="AF693" s="60"/>
      <c r="AG693" s="60"/>
      <c r="AH693" s="60"/>
      <c r="AI693" s="60"/>
      <c r="AJ693" s="60"/>
      <c r="AK693" s="60"/>
      <c r="AL693" s="60"/>
      <c r="AM693" s="60"/>
      <c r="AN693" s="60"/>
      <c r="AO693" s="60"/>
      <c r="AP693" s="60"/>
      <c r="AQ693" s="60"/>
      <c r="AR693" s="60"/>
      <c r="AS693" s="60"/>
      <c r="AT693" s="60"/>
      <c r="AU693" s="60"/>
      <c r="AV693" s="60"/>
      <c r="AW693" s="60"/>
      <c r="AX693" s="60"/>
      <c r="AY693" s="60"/>
      <c r="AZ693" s="60"/>
      <c r="BA693" s="60"/>
      <c r="BB693" s="60"/>
      <c r="BC693" s="60"/>
      <c r="BD693" s="60"/>
      <c r="BE693" s="60"/>
      <c r="BF693" s="60"/>
      <c r="BG693" s="62"/>
      <c r="BH693" s="62"/>
      <c r="BI693" s="62"/>
      <c r="BJ693" s="62"/>
    </row>
    <row r="694" spans="2:62" ht="34.5" x14ac:dyDescent="0.45"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1"/>
      <c r="T694" s="61"/>
      <c r="U694" s="60"/>
      <c r="V694" s="60"/>
      <c r="W694" s="60"/>
      <c r="X694" s="60"/>
      <c r="Y694" s="60"/>
      <c r="Z694" s="60"/>
      <c r="AA694" s="60"/>
      <c r="AB694" s="60"/>
      <c r="AC694" s="60"/>
      <c r="AD694" s="60"/>
      <c r="AE694" s="60"/>
      <c r="AF694" s="60"/>
      <c r="AG694" s="60"/>
      <c r="AH694" s="60"/>
      <c r="AI694" s="60"/>
      <c r="AJ694" s="60"/>
      <c r="AK694" s="60"/>
      <c r="AL694" s="60"/>
      <c r="AM694" s="60"/>
      <c r="AN694" s="60"/>
      <c r="AO694" s="60"/>
      <c r="AP694" s="60"/>
      <c r="AQ694" s="60"/>
      <c r="AR694" s="60"/>
      <c r="AS694" s="60"/>
      <c r="AT694" s="60"/>
      <c r="AU694" s="60"/>
      <c r="AV694" s="60"/>
      <c r="AW694" s="60"/>
      <c r="AX694" s="60"/>
      <c r="AY694" s="60"/>
      <c r="AZ694" s="60"/>
      <c r="BA694" s="60"/>
      <c r="BB694" s="60"/>
      <c r="BC694" s="60"/>
      <c r="BD694" s="60"/>
      <c r="BE694" s="60"/>
      <c r="BF694" s="60"/>
      <c r="BG694" s="62"/>
      <c r="BH694" s="62"/>
      <c r="BI694" s="62"/>
      <c r="BJ694" s="62"/>
    </row>
    <row r="695" spans="2:62" ht="34.5" x14ac:dyDescent="0.45"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1"/>
      <c r="T695" s="61"/>
      <c r="U695" s="60"/>
      <c r="V695" s="60"/>
      <c r="W695" s="60"/>
      <c r="X695" s="60"/>
      <c r="Y695" s="60"/>
      <c r="Z695" s="60"/>
      <c r="AA695" s="60"/>
      <c r="AB695" s="60"/>
      <c r="AC695" s="60"/>
      <c r="AD695" s="60"/>
      <c r="AE695" s="60"/>
      <c r="AF695" s="60"/>
      <c r="AG695" s="60"/>
      <c r="AH695" s="60"/>
      <c r="AI695" s="60"/>
      <c r="AJ695" s="60"/>
      <c r="AK695" s="60"/>
      <c r="AL695" s="60"/>
      <c r="AM695" s="60"/>
      <c r="AN695" s="60"/>
      <c r="AO695" s="60"/>
      <c r="AP695" s="60"/>
      <c r="AQ695" s="60"/>
      <c r="AR695" s="60"/>
      <c r="AS695" s="60"/>
      <c r="AT695" s="60"/>
      <c r="AU695" s="60"/>
      <c r="AV695" s="60"/>
      <c r="AW695" s="60"/>
      <c r="AX695" s="60"/>
      <c r="AY695" s="60"/>
      <c r="AZ695" s="60"/>
      <c r="BA695" s="60"/>
      <c r="BB695" s="60"/>
      <c r="BC695" s="60"/>
      <c r="BD695" s="60"/>
      <c r="BE695" s="60"/>
      <c r="BF695" s="60"/>
      <c r="BG695" s="62"/>
      <c r="BH695" s="62"/>
      <c r="BI695" s="62"/>
      <c r="BJ695" s="62"/>
    </row>
    <row r="696" spans="2:62" ht="34.5" x14ac:dyDescent="0.45"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1"/>
      <c r="T696" s="61"/>
      <c r="U696" s="60"/>
      <c r="V696" s="60"/>
      <c r="W696" s="60"/>
      <c r="X696" s="60"/>
      <c r="Y696" s="60"/>
      <c r="Z696" s="60"/>
      <c r="AA696" s="60"/>
      <c r="AB696" s="60"/>
      <c r="AC696" s="60"/>
      <c r="AD696" s="60"/>
      <c r="AE696" s="60"/>
      <c r="AF696" s="60"/>
      <c r="AG696" s="60"/>
      <c r="AH696" s="60"/>
      <c r="AI696" s="60"/>
      <c r="AJ696" s="60"/>
      <c r="AK696" s="60"/>
      <c r="AL696" s="60"/>
      <c r="AM696" s="60"/>
      <c r="AN696" s="60"/>
      <c r="AO696" s="60"/>
      <c r="AP696" s="60"/>
      <c r="AQ696" s="60"/>
      <c r="AR696" s="60"/>
      <c r="AS696" s="60"/>
      <c r="AT696" s="60"/>
      <c r="AU696" s="60"/>
      <c r="AV696" s="60"/>
      <c r="AW696" s="60"/>
      <c r="AX696" s="60"/>
      <c r="AY696" s="60"/>
      <c r="AZ696" s="60"/>
      <c r="BA696" s="60"/>
      <c r="BB696" s="60"/>
      <c r="BC696" s="60"/>
      <c r="BD696" s="60"/>
      <c r="BE696" s="60"/>
      <c r="BF696" s="60"/>
      <c r="BG696" s="62"/>
      <c r="BH696" s="62"/>
      <c r="BI696" s="62"/>
      <c r="BJ696" s="62"/>
    </row>
    <row r="697" spans="2:62" ht="34.5" x14ac:dyDescent="0.45"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1"/>
      <c r="T697" s="61"/>
      <c r="U697" s="60"/>
      <c r="V697" s="60"/>
      <c r="W697" s="60"/>
      <c r="X697" s="60"/>
      <c r="Y697" s="60"/>
      <c r="Z697" s="60"/>
      <c r="AA697" s="60"/>
      <c r="AB697" s="60"/>
      <c r="AC697" s="60"/>
      <c r="AD697" s="60"/>
      <c r="AE697" s="60"/>
      <c r="AF697" s="60"/>
      <c r="AG697" s="60"/>
      <c r="AH697" s="60"/>
      <c r="AI697" s="60"/>
      <c r="AJ697" s="60"/>
      <c r="AK697" s="60"/>
      <c r="AL697" s="60"/>
      <c r="AM697" s="60"/>
      <c r="AN697" s="60"/>
      <c r="AO697" s="60"/>
      <c r="AP697" s="60"/>
      <c r="AQ697" s="60"/>
      <c r="AR697" s="60"/>
      <c r="AS697" s="60"/>
      <c r="AT697" s="60"/>
      <c r="AU697" s="60"/>
      <c r="AV697" s="60"/>
      <c r="AW697" s="60"/>
      <c r="AX697" s="60"/>
      <c r="AY697" s="60"/>
      <c r="AZ697" s="60"/>
      <c r="BA697" s="60"/>
      <c r="BB697" s="60"/>
      <c r="BC697" s="60"/>
      <c r="BD697" s="60"/>
      <c r="BE697" s="60"/>
      <c r="BF697" s="60"/>
      <c r="BG697" s="62"/>
      <c r="BH697" s="62"/>
      <c r="BI697" s="62"/>
      <c r="BJ697" s="62"/>
    </row>
  </sheetData>
  <mergeCells count="1334">
    <mergeCell ref="C78:P78"/>
    <mergeCell ref="Q78:R78"/>
    <mergeCell ref="S78:T78"/>
    <mergeCell ref="U78:V78"/>
    <mergeCell ref="W78:X78"/>
    <mergeCell ref="Y78:Z78"/>
    <mergeCell ref="AA78:AB78"/>
    <mergeCell ref="AC78:AD78"/>
    <mergeCell ref="AE78:AF78"/>
    <mergeCell ref="BE78:BF78"/>
    <mergeCell ref="BG78:BJ78"/>
    <mergeCell ref="B173:E173"/>
    <mergeCell ref="F173:BF173"/>
    <mergeCell ref="BG173:BJ173"/>
    <mergeCell ref="B1:BJ1"/>
    <mergeCell ref="C3:J3"/>
    <mergeCell ref="Z3:AQ3"/>
    <mergeCell ref="BD3:BJ3"/>
    <mergeCell ref="BB5:BI5"/>
    <mergeCell ref="W6:AS6"/>
    <mergeCell ref="L15:O15"/>
    <mergeCell ref="P15:S15"/>
    <mergeCell ref="T15:T16"/>
    <mergeCell ref="U15:W15"/>
    <mergeCell ref="X15:X16"/>
    <mergeCell ref="Y15:AA15"/>
    <mergeCell ref="C10:I10"/>
    <mergeCell ref="J10:O10"/>
    <mergeCell ref="BB9:BI9"/>
    <mergeCell ref="C13:R13"/>
    <mergeCell ref="AP13:BI13"/>
    <mergeCell ref="B15:B16"/>
    <mergeCell ref="C15:F15"/>
    <mergeCell ref="G15:G16"/>
    <mergeCell ref="H15:J15"/>
    <mergeCell ref="K15:K16"/>
    <mergeCell ref="W7:AS7"/>
    <mergeCell ref="C8:I8"/>
    <mergeCell ref="J8:P8"/>
    <mergeCell ref="BB10:BI10"/>
    <mergeCell ref="C9:J9"/>
    <mergeCell ref="K9:N9"/>
    <mergeCell ref="Y32:Z33"/>
    <mergeCell ref="AA32:AB33"/>
    <mergeCell ref="AC32:AD33"/>
    <mergeCell ref="AE32:AF33"/>
    <mergeCell ref="BJ15:BJ16"/>
    <mergeCell ref="B30:B33"/>
    <mergeCell ref="C30:P33"/>
    <mergeCell ref="Q30:R33"/>
    <mergeCell ref="S30:T33"/>
    <mergeCell ref="U30:AF30"/>
    <mergeCell ref="AG30:BD30"/>
    <mergeCell ref="BE30:BF33"/>
    <mergeCell ref="BG30:BJ33"/>
    <mergeCell ref="U31:V33"/>
    <mergeCell ref="BD15:BD16"/>
    <mergeCell ref="BE15:BE16"/>
    <mergeCell ref="BF15:BF16"/>
    <mergeCell ref="BG15:BG16"/>
    <mergeCell ref="BH15:BH16"/>
    <mergeCell ref="BI15:BI16"/>
    <mergeCell ref="AP15:AS15"/>
    <mergeCell ref="AT15:AT16"/>
    <mergeCell ref="AU15:AW15"/>
    <mergeCell ref="AX15:AX16"/>
    <mergeCell ref="AY15:BB15"/>
    <mergeCell ref="BC15:BC16"/>
    <mergeCell ref="AB15:AB16"/>
    <mergeCell ref="AC15:AF15"/>
    <mergeCell ref="AG15:AG16"/>
    <mergeCell ref="AH15:AJ15"/>
    <mergeCell ref="AK15:AK16"/>
    <mergeCell ref="AL15:AO15"/>
    <mergeCell ref="AE34:AF34"/>
    <mergeCell ref="BE34:BF34"/>
    <mergeCell ref="BG34:BJ34"/>
    <mergeCell ref="C35:P35"/>
    <mergeCell ref="Q35:R35"/>
    <mergeCell ref="S35:T35"/>
    <mergeCell ref="U35:V35"/>
    <mergeCell ref="W35:X35"/>
    <mergeCell ref="Y35:Z35"/>
    <mergeCell ref="AA35:AB35"/>
    <mergeCell ref="AY32:BA32"/>
    <mergeCell ref="BB32:BD32"/>
    <mergeCell ref="C34:P34"/>
    <mergeCell ref="Q34:R34"/>
    <mergeCell ref="S34:T34"/>
    <mergeCell ref="U34:V34"/>
    <mergeCell ref="W34:X34"/>
    <mergeCell ref="Y34:Z34"/>
    <mergeCell ref="AA34:AB34"/>
    <mergeCell ref="AC34:AD34"/>
    <mergeCell ref="AG32:AI32"/>
    <mergeCell ref="AJ32:AL32"/>
    <mergeCell ref="AM32:AO32"/>
    <mergeCell ref="AP32:AR32"/>
    <mergeCell ref="AS32:AU32"/>
    <mergeCell ref="AV32:AX32"/>
    <mergeCell ref="W31:X33"/>
    <mergeCell ref="Y31:AF31"/>
    <mergeCell ref="AG31:AL31"/>
    <mergeCell ref="AM31:AR31"/>
    <mergeCell ref="AS31:AX31"/>
    <mergeCell ref="AY31:BD31"/>
    <mergeCell ref="AA36:AB36"/>
    <mergeCell ref="AC36:AD36"/>
    <mergeCell ref="AE36:AF36"/>
    <mergeCell ref="BE36:BF36"/>
    <mergeCell ref="BG36:BJ36"/>
    <mergeCell ref="C37:P37"/>
    <mergeCell ref="Q37:R37"/>
    <mergeCell ref="S37:T37"/>
    <mergeCell ref="U37:V37"/>
    <mergeCell ref="W37:X37"/>
    <mergeCell ref="AC35:AD35"/>
    <mergeCell ref="AE35:AF35"/>
    <mergeCell ref="BE35:BF35"/>
    <mergeCell ref="BG35:BJ35"/>
    <mergeCell ref="C36:P36"/>
    <mergeCell ref="Q36:R36"/>
    <mergeCell ref="U36:V36"/>
    <mergeCell ref="W36:X36"/>
    <mergeCell ref="Y36:Z36"/>
    <mergeCell ref="AA38:AB38"/>
    <mergeCell ref="AC38:AD38"/>
    <mergeCell ref="AE38:AF38"/>
    <mergeCell ref="BE38:BF38"/>
    <mergeCell ref="BG38:BJ38"/>
    <mergeCell ref="C39:P39"/>
    <mergeCell ref="Q39:R39"/>
    <mergeCell ref="S39:T39"/>
    <mergeCell ref="U39:V39"/>
    <mergeCell ref="W39:X39"/>
    <mergeCell ref="C38:P38"/>
    <mergeCell ref="Q38:R38"/>
    <mergeCell ref="S38:T38"/>
    <mergeCell ref="U38:V38"/>
    <mergeCell ref="W38:X38"/>
    <mergeCell ref="Y38:Z38"/>
    <mergeCell ref="Y37:Z37"/>
    <mergeCell ref="AA37:AB37"/>
    <mergeCell ref="AC37:AD37"/>
    <mergeCell ref="AE37:AF37"/>
    <mergeCell ref="BE37:BF37"/>
    <mergeCell ref="BG37:BJ37"/>
    <mergeCell ref="AA40:AB40"/>
    <mergeCell ref="AC40:AD40"/>
    <mergeCell ref="AE40:AF40"/>
    <mergeCell ref="BE40:BF40"/>
    <mergeCell ref="BG40:BJ40"/>
    <mergeCell ref="C41:P41"/>
    <mergeCell ref="Q41:R41"/>
    <mergeCell ref="S41:T41"/>
    <mergeCell ref="U41:V41"/>
    <mergeCell ref="W41:X41"/>
    <mergeCell ref="C40:P40"/>
    <mergeCell ref="Q40:R40"/>
    <mergeCell ref="S40:T40"/>
    <mergeCell ref="U40:V40"/>
    <mergeCell ref="W40:X40"/>
    <mergeCell ref="Y40:Z40"/>
    <mergeCell ref="Y39:Z39"/>
    <mergeCell ref="AA39:AB39"/>
    <mergeCell ref="AC39:AD39"/>
    <mergeCell ref="AE39:AF39"/>
    <mergeCell ref="BE39:BF39"/>
    <mergeCell ref="BG39:BJ39"/>
    <mergeCell ref="AA42:AB42"/>
    <mergeCell ref="AC42:AD42"/>
    <mergeCell ref="AE42:AF42"/>
    <mergeCell ref="BE42:BF42"/>
    <mergeCell ref="BG42:BJ42"/>
    <mergeCell ref="C43:P43"/>
    <mergeCell ref="Q43:R43"/>
    <mergeCell ref="S43:T43"/>
    <mergeCell ref="U43:V43"/>
    <mergeCell ref="W43:X43"/>
    <mergeCell ref="C42:P42"/>
    <mergeCell ref="Q42:R42"/>
    <mergeCell ref="S42:T42"/>
    <mergeCell ref="U42:V42"/>
    <mergeCell ref="W42:X42"/>
    <mergeCell ref="Y42:Z42"/>
    <mergeCell ref="Y41:Z41"/>
    <mergeCell ref="AA41:AB41"/>
    <mergeCell ref="AC41:AD41"/>
    <mergeCell ref="AE41:AF41"/>
    <mergeCell ref="BE41:BF41"/>
    <mergeCell ref="BG41:BJ41"/>
    <mergeCell ref="AA44:AB44"/>
    <mergeCell ref="AC44:AD44"/>
    <mergeCell ref="AE44:AF44"/>
    <mergeCell ref="BE44:BF44"/>
    <mergeCell ref="BG44:BJ44"/>
    <mergeCell ref="C45:P45"/>
    <mergeCell ref="Q45:R45"/>
    <mergeCell ref="S45:T45"/>
    <mergeCell ref="U45:V45"/>
    <mergeCell ref="W45:X45"/>
    <mergeCell ref="C44:P44"/>
    <mergeCell ref="Q44:R44"/>
    <mergeCell ref="S44:T44"/>
    <mergeCell ref="U44:V44"/>
    <mergeCell ref="W44:X44"/>
    <mergeCell ref="Y44:Z44"/>
    <mergeCell ref="Y43:Z43"/>
    <mergeCell ref="AA43:AB43"/>
    <mergeCell ref="AC43:AD43"/>
    <mergeCell ref="AE43:AF43"/>
    <mergeCell ref="BE43:BF43"/>
    <mergeCell ref="BG43:BJ43"/>
    <mergeCell ref="AA46:AB46"/>
    <mergeCell ref="AC46:AD46"/>
    <mergeCell ref="AE46:AF46"/>
    <mergeCell ref="BE46:BF46"/>
    <mergeCell ref="BG46:BJ46"/>
    <mergeCell ref="C47:P47"/>
    <mergeCell ref="Q47:R47"/>
    <mergeCell ref="S47:T47"/>
    <mergeCell ref="U47:V47"/>
    <mergeCell ref="W47:X47"/>
    <mergeCell ref="C46:P46"/>
    <mergeCell ref="Q46:R46"/>
    <mergeCell ref="S46:T46"/>
    <mergeCell ref="U46:V46"/>
    <mergeCell ref="W46:X46"/>
    <mergeCell ref="Y46:Z46"/>
    <mergeCell ref="Y45:Z45"/>
    <mergeCell ref="AA45:AB45"/>
    <mergeCell ref="AC45:AD45"/>
    <mergeCell ref="AE45:AF45"/>
    <mergeCell ref="BE45:BF45"/>
    <mergeCell ref="BG45:BJ45"/>
    <mergeCell ref="AA48:AB48"/>
    <mergeCell ref="AC48:AD48"/>
    <mergeCell ref="AE48:AF48"/>
    <mergeCell ref="BE48:BF48"/>
    <mergeCell ref="BG48:BJ48"/>
    <mergeCell ref="C49:P49"/>
    <mergeCell ref="Q49:R49"/>
    <mergeCell ref="S49:T49"/>
    <mergeCell ref="U49:V49"/>
    <mergeCell ref="W49:X49"/>
    <mergeCell ref="C48:P48"/>
    <mergeCell ref="Q48:R48"/>
    <mergeCell ref="S48:T48"/>
    <mergeCell ref="U48:V48"/>
    <mergeCell ref="W48:X48"/>
    <mergeCell ref="Y48:Z48"/>
    <mergeCell ref="Y47:Z47"/>
    <mergeCell ref="AA47:AB47"/>
    <mergeCell ref="AC47:AD47"/>
    <mergeCell ref="AE47:AF47"/>
    <mergeCell ref="BE47:BF47"/>
    <mergeCell ref="BG47:BJ47"/>
    <mergeCell ref="AA50:AB50"/>
    <mergeCell ref="AC50:AD50"/>
    <mergeCell ref="AE50:AF50"/>
    <mergeCell ref="BE50:BF50"/>
    <mergeCell ref="BG50:BJ50"/>
    <mergeCell ref="C51:P51"/>
    <mergeCell ref="Q51:R51"/>
    <mergeCell ref="S51:T51"/>
    <mergeCell ref="U51:V51"/>
    <mergeCell ref="W51:X51"/>
    <mergeCell ref="C50:P50"/>
    <mergeCell ref="Q50:R50"/>
    <mergeCell ref="S50:T50"/>
    <mergeCell ref="U50:V50"/>
    <mergeCell ref="W50:X50"/>
    <mergeCell ref="Y50:Z50"/>
    <mergeCell ref="Y49:Z49"/>
    <mergeCell ref="AA49:AB49"/>
    <mergeCell ref="AC49:AD49"/>
    <mergeCell ref="AE49:AF49"/>
    <mergeCell ref="BE49:BF49"/>
    <mergeCell ref="BG49:BJ49"/>
    <mergeCell ref="AA52:AB52"/>
    <mergeCell ref="AC52:AD52"/>
    <mergeCell ref="AE52:AF52"/>
    <mergeCell ref="BE52:BF52"/>
    <mergeCell ref="BG52:BJ52"/>
    <mergeCell ref="C53:P53"/>
    <mergeCell ref="Q53:R53"/>
    <mergeCell ref="S53:T53"/>
    <mergeCell ref="U53:V53"/>
    <mergeCell ref="W53:X53"/>
    <mergeCell ref="C52:P52"/>
    <mergeCell ref="Q52:R52"/>
    <mergeCell ref="S52:T52"/>
    <mergeCell ref="U52:V52"/>
    <mergeCell ref="W52:X52"/>
    <mergeCell ref="Y52:Z52"/>
    <mergeCell ref="Y51:Z51"/>
    <mergeCell ref="AA51:AB51"/>
    <mergeCell ref="AC51:AD51"/>
    <mergeCell ref="AE51:AF51"/>
    <mergeCell ref="BE51:BF51"/>
    <mergeCell ref="BG51:BJ51"/>
    <mergeCell ref="C55:P55"/>
    <mergeCell ref="Q55:R55"/>
    <mergeCell ref="S55:T55"/>
    <mergeCell ref="U55:V55"/>
    <mergeCell ref="W55:X55"/>
    <mergeCell ref="C54:P54"/>
    <mergeCell ref="Q54:R54"/>
    <mergeCell ref="S54:T54"/>
    <mergeCell ref="U54:V54"/>
    <mergeCell ref="W54:X54"/>
    <mergeCell ref="Y54:Z54"/>
    <mergeCell ref="Y53:Z53"/>
    <mergeCell ref="AA53:AB53"/>
    <mergeCell ref="AC53:AD53"/>
    <mergeCell ref="AE53:AF53"/>
    <mergeCell ref="BE53:BF53"/>
    <mergeCell ref="BG53:BJ53"/>
    <mergeCell ref="Y55:Z55"/>
    <mergeCell ref="AA55:AB55"/>
    <mergeCell ref="AC55:AD55"/>
    <mergeCell ref="AE55:AF55"/>
    <mergeCell ref="BE55:BF55"/>
    <mergeCell ref="BG55:BJ55"/>
    <mergeCell ref="BG56:BJ59"/>
    <mergeCell ref="U57:V59"/>
    <mergeCell ref="W57:X59"/>
    <mergeCell ref="Y57:AF57"/>
    <mergeCell ref="AG57:AL57"/>
    <mergeCell ref="AM57:AR57"/>
    <mergeCell ref="AS57:AX57"/>
    <mergeCell ref="AY57:BD57"/>
    <mergeCell ref="Y58:Z59"/>
    <mergeCell ref="BB58:BD58"/>
    <mergeCell ref="AA54:AB54"/>
    <mergeCell ref="AC54:AD54"/>
    <mergeCell ref="AE54:AF54"/>
    <mergeCell ref="BE54:BF54"/>
    <mergeCell ref="BG54:BJ54"/>
    <mergeCell ref="Y61:Z61"/>
    <mergeCell ref="AA61:AB61"/>
    <mergeCell ref="AC61:AD61"/>
    <mergeCell ref="AE61:AF61"/>
    <mergeCell ref="BE61:BF61"/>
    <mergeCell ref="BG61:BJ61"/>
    <mergeCell ref="AA60:AB60"/>
    <mergeCell ref="AC60:AD60"/>
    <mergeCell ref="AE60:AF60"/>
    <mergeCell ref="BE60:BF60"/>
    <mergeCell ref="BG60:BJ60"/>
    <mergeCell ref="AC58:AD59"/>
    <mergeCell ref="AE58:AF59"/>
    <mergeCell ref="AG58:AI58"/>
    <mergeCell ref="AJ58:AL58"/>
    <mergeCell ref="AM58:AO58"/>
    <mergeCell ref="AP58:AR58"/>
    <mergeCell ref="C61:P61"/>
    <mergeCell ref="Q61:R61"/>
    <mergeCell ref="S61:T61"/>
    <mergeCell ref="U61:V61"/>
    <mergeCell ref="W61:X61"/>
    <mergeCell ref="C60:P60"/>
    <mergeCell ref="Q60:R60"/>
    <mergeCell ref="S60:T60"/>
    <mergeCell ref="U60:V60"/>
    <mergeCell ref="W60:X60"/>
    <mergeCell ref="Y60:Z60"/>
    <mergeCell ref="Y63:Z63"/>
    <mergeCell ref="AA63:AB63"/>
    <mergeCell ref="AC63:AD63"/>
    <mergeCell ref="AE63:AF63"/>
    <mergeCell ref="BE63:BF63"/>
    <mergeCell ref="BG63:BJ63"/>
    <mergeCell ref="AA62:AB62"/>
    <mergeCell ref="AC62:AD62"/>
    <mergeCell ref="AE62:AF62"/>
    <mergeCell ref="BE62:BF62"/>
    <mergeCell ref="BG62:BJ62"/>
    <mergeCell ref="C63:P63"/>
    <mergeCell ref="Q63:R63"/>
    <mergeCell ref="S63:T63"/>
    <mergeCell ref="U63:V63"/>
    <mergeCell ref="W63:X63"/>
    <mergeCell ref="C62:P62"/>
    <mergeCell ref="Q62:R62"/>
    <mergeCell ref="S62:T62"/>
    <mergeCell ref="U62:V62"/>
    <mergeCell ref="W62:X62"/>
    <mergeCell ref="Y62:Z62"/>
    <mergeCell ref="Y65:Z65"/>
    <mergeCell ref="AA65:AB65"/>
    <mergeCell ref="AC65:AD65"/>
    <mergeCell ref="AE65:AF65"/>
    <mergeCell ref="BE65:BF65"/>
    <mergeCell ref="BG65:BJ65"/>
    <mergeCell ref="AA64:AB64"/>
    <mergeCell ref="AC64:AD64"/>
    <mergeCell ref="AE64:AF64"/>
    <mergeCell ref="BE64:BF64"/>
    <mergeCell ref="BG64:BJ64"/>
    <mergeCell ref="C65:P65"/>
    <mergeCell ref="Q65:R65"/>
    <mergeCell ref="S65:T65"/>
    <mergeCell ref="U65:V65"/>
    <mergeCell ref="W65:X65"/>
    <mergeCell ref="C64:P64"/>
    <mergeCell ref="Q64:R64"/>
    <mergeCell ref="S64:T64"/>
    <mergeCell ref="U64:V64"/>
    <mergeCell ref="W64:X64"/>
    <mergeCell ref="Y64:Z64"/>
    <mergeCell ref="Y67:Z67"/>
    <mergeCell ref="AA67:AB67"/>
    <mergeCell ref="AC67:AD67"/>
    <mergeCell ref="AE67:AF67"/>
    <mergeCell ref="BE67:BF67"/>
    <mergeCell ref="BG67:BJ67"/>
    <mergeCell ref="C67:P67"/>
    <mergeCell ref="Q67:R67"/>
    <mergeCell ref="S67:T67"/>
    <mergeCell ref="U67:V67"/>
    <mergeCell ref="W67:X67"/>
    <mergeCell ref="AA66:AB66"/>
    <mergeCell ref="AC66:AD66"/>
    <mergeCell ref="AE66:AF66"/>
    <mergeCell ref="BE66:BF66"/>
    <mergeCell ref="BG66:BJ66"/>
    <mergeCell ref="C66:P66"/>
    <mergeCell ref="Q66:R66"/>
    <mergeCell ref="S66:T66"/>
    <mergeCell ref="U66:V66"/>
    <mergeCell ref="W66:X66"/>
    <mergeCell ref="Y66:Z66"/>
    <mergeCell ref="Y69:Z69"/>
    <mergeCell ref="AA69:AB69"/>
    <mergeCell ref="AC69:AD69"/>
    <mergeCell ref="AE69:AF69"/>
    <mergeCell ref="BE69:BF69"/>
    <mergeCell ref="BG69:BJ69"/>
    <mergeCell ref="AA68:AB68"/>
    <mergeCell ref="AC68:AD68"/>
    <mergeCell ref="AE68:AF68"/>
    <mergeCell ref="BE68:BF68"/>
    <mergeCell ref="BG68:BJ68"/>
    <mergeCell ref="C69:P69"/>
    <mergeCell ref="Q69:R69"/>
    <mergeCell ref="S69:T69"/>
    <mergeCell ref="U69:V69"/>
    <mergeCell ref="W69:X69"/>
    <mergeCell ref="C68:P68"/>
    <mergeCell ref="Q68:R68"/>
    <mergeCell ref="S68:T68"/>
    <mergeCell ref="U68:V68"/>
    <mergeCell ref="W68:X68"/>
    <mergeCell ref="Y68:Z68"/>
    <mergeCell ref="Y71:Z71"/>
    <mergeCell ref="AA71:AB71"/>
    <mergeCell ref="AC71:AD71"/>
    <mergeCell ref="AE71:AF71"/>
    <mergeCell ref="BE71:BF71"/>
    <mergeCell ref="BG71:BJ71"/>
    <mergeCell ref="AA70:AB70"/>
    <mergeCell ref="AC70:AD70"/>
    <mergeCell ref="AE70:AF70"/>
    <mergeCell ref="BE70:BF70"/>
    <mergeCell ref="BG70:BJ70"/>
    <mergeCell ref="C71:P71"/>
    <mergeCell ref="Q71:R71"/>
    <mergeCell ref="S71:T71"/>
    <mergeCell ref="U71:V71"/>
    <mergeCell ref="W71:X71"/>
    <mergeCell ref="C70:P70"/>
    <mergeCell ref="Q70:R70"/>
    <mergeCell ref="S70:T70"/>
    <mergeCell ref="U70:V70"/>
    <mergeCell ref="W70:X70"/>
    <mergeCell ref="Y70:Z70"/>
    <mergeCell ref="Y73:Z73"/>
    <mergeCell ref="AA73:AB73"/>
    <mergeCell ref="AC73:AD73"/>
    <mergeCell ref="AE73:AF73"/>
    <mergeCell ref="BE73:BF73"/>
    <mergeCell ref="BG73:BJ73"/>
    <mergeCell ref="AA72:AB72"/>
    <mergeCell ref="AC72:AD72"/>
    <mergeCell ref="AE72:AF72"/>
    <mergeCell ref="BE72:BF72"/>
    <mergeCell ref="BG72:BJ72"/>
    <mergeCell ref="C73:P73"/>
    <mergeCell ref="Q73:R73"/>
    <mergeCell ref="S73:T73"/>
    <mergeCell ref="U73:V73"/>
    <mergeCell ref="W73:X73"/>
    <mergeCell ref="C72:P72"/>
    <mergeCell ref="Q72:R72"/>
    <mergeCell ref="S72:T72"/>
    <mergeCell ref="U72:V72"/>
    <mergeCell ref="W72:X72"/>
    <mergeCell ref="Y72:Z72"/>
    <mergeCell ref="Y75:Z75"/>
    <mergeCell ref="AA75:AB75"/>
    <mergeCell ref="AC75:AD75"/>
    <mergeCell ref="AE75:AF75"/>
    <mergeCell ref="BE75:BF75"/>
    <mergeCell ref="BG75:BJ75"/>
    <mergeCell ref="AA74:AB74"/>
    <mergeCell ref="AC74:AD74"/>
    <mergeCell ref="AE74:AF74"/>
    <mergeCell ref="BE74:BF74"/>
    <mergeCell ref="BG74:BJ74"/>
    <mergeCell ref="C75:P75"/>
    <mergeCell ref="Q75:R75"/>
    <mergeCell ref="S75:T75"/>
    <mergeCell ref="U75:V75"/>
    <mergeCell ref="W75:X75"/>
    <mergeCell ref="C74:P74"/>
    <mergeCell ref="Q74:R74"/>
    <mergeCell ref="S74:T74"/>
    <mergeCell ref="U74:V74"/>
    <mergeCell ref="W74:X74"/>
    <mergeCell ref="Y74:Z74"/>
    <mergeCell ref="Y77:Z77"/>
    <mergeCell ref="AA77:AB77"/>
    <mergeCell ref="AC77:AD77"/>
    <mergeCell ref="AE77:AF77"/>
    <mergeCell ref="BE77:BF77"/>
    <mergeCell ref="BG77:BJ77"/>
    <mergeCell ref="AA76:AB76"/>
    <mergeCell ref="AC76:AD76"/>
    <mergeCell ref="AE76:AF76"/>
    <mergeCell ref="BE76:BF76"/>
    <mergeCell ref="BG76:BJ76"/>
    <mergeCell ref="C77:P77"/>
    <mergeCell ref="Q77:R77"/>
    <mergeCell ref="S77:T77"/>
    <mergeCell ref="U77:V77"/>
    <mergeCell ref="W77:X77"/>
    <mergeCell ref="C76:P76"/>
    <mergeCell ref="Q76:R76"/>
    <mergeCell ref="S76:T76"/>
    <mergeCell ref="U76:V76"/>
    <mergeCell ref="W76:X76"/>
    <mergeCell ref="Y76:Z76"/>
    <mergeCell ref="AA79:AB79"/>
    <mergeCell ref="AC79:AD79"/>
    <mergeCell ref="AE79:AF79"/>
    <mergeCell ref="BE79:BF79"/>
    <mergeCell ref="BG79:BJ79"/>
    <mergeCell ref="C79:P79"/>
    <mergeCell ref="Q79:R79"/>
    <mergeCell ref="S79:T79"/>
    <mergeCell ref="U79:V79"/>
    <mergeCell ref="W79:X79"/>
    <mergeCell ref="Y79:Z79"/>
    <mergeCell ref="Y81:Z81"/>
    <mergeCell ref="AA81:AB81"/>
    <mergeCell ref="AC81:AD81"/>
    <mergeCell ref="AE81:AF81"/>
    <mergeCell ref="BE81:BF81"/>
    <mergeCell ref="BG81:BJ81"/>
    <mergeCell ref="AA80:AB80"/>
    <mergeCell ref="AC80:AD80"/>
    <mergeCell ref="AE80:AF80"/>
    <mergeCell ref="BE80:BF80"/>
    <mergeCell ref="BG80:BJ80"/>
    <mergeCell ref="C81:P81"/>
    <mergeCell ref="Q81:R81"/>
    <mergeCell ref="S81:T81"/>
    <mergeCell ref="U81:V81"/>
    <mergeCell ref="W81:X81"/>
    <mergeCell ref="C80:P80"/>
    <mergeCell ref="Q80:R80"/>
    <mergeCell ref="S80:T80"/>
    <mergeCell ref="U80:V80"/>
    <mergeCell ref="W80:X80"/>
    <mergeCell ref="Y80:Z80"/>
    <mergeCell ref="Y83:Z83"/>
    <mergeCell ref="AA83:AB83"/>
    <mergeCell ref="AC83:AD83"/>
    <mergeCell ref="AE83:AF83"/>
    <mergeCell ref="BE83:BF83"/>
    <mergeCell ref="BG83:BJ83"/>
    <mergeCell ref="AA82:AB82"/>
    <mergeCell ref="AC82:AD82"/>
    <mergeCell ref="AE82:AF82"/>
    <mergeCell ref="BE82:BF82"/>
    <mergeCell ref="BG82:BJ82"/>
    <mergeCell ref="C83:P83"/>
    <mergeCell ref="Q83:R83"/>
    <mergeCell ref="S83:T83"/>
    <mergeCell ref="U83:V83"/>
    <mergeCell ref="W83:X83"/>
    <mergeCell ref="C82:P82"/>
    <mergeCell ref="Q82:R82"/>
    <mergeCell ref="S82:T82"/>
    <mergeCell ref="U82:V82"/>
    <mergeCell ref="W82:X82"/>
    <mergeCell ref="Y82:Z82"/>
    <mergeCell ref="Y85:Z85"/>
    <mergeCell ref="AA85:AB85"/>
    <mergeCell ref="AC85:AD85"/>
    <mergeCell ref="AE85:AF85"/>
    <mergeCell ref="BE85:BF85"/>
    <mergeCell ref="BG85:BJ85"/>
    <mergeCell ref="AA84:AB84"/>
    <mergeCell ref="AC84:AD84"/>
    <mergeCell ref="AE84:AF84"/>
    <mergeCell ref="BE84:BF84"/>
    <mergeCell ref="BG84:BJ84"/>
    <mergeCell ref="C85:P85"/>
    <mergeCell ref="Q85:R85"/>
    <mergeCell ref="S85:T85"/>
    <mergeCell ref="U85:V85"/>
    <mergeCell ref="W85:X85"/>
    <mergeCell ref="C84:P84"/>
    <mergeCell ref="Q84:R84"/>
    <mergeCell ref="S84:T84"/>
    <mergeCell ref="U84:V84"/>
    <mergeCell ref="W84:X84"/>
    <mergeCell ref="Y84:Z84"/>
    <mergeCell ref="Y87:Z87"/>
    <mergeCell ref="AA87:AB87"/>
    <mergeCell ref="AC87:AD87"/>
    <mergeCell ref="AE87:AF87"/>
    <mergeCell ref="BE87:BF87"/>
    <mergeCell ref="BG87:BJ87"/>
    <mergeCell ref="AA86:AB86"/>
    <mergeCell ref="AC86:AD86"/>
    <mergeCell ref="AE86:AF86"/>
    <mergeCell ref="BE86:BF86"/>
    <mergeCell ref="BG86:BJ86"/>
    <mergeCell ref="C87:P87"/>
    <mergeCell ref="Q87:R87"/>
    <mergeCell ref="S87:T87"/>
    <mergeCell ref="U87:V87"/>
    <mergeCell ref="W87:X87"/>
    <mergeCell ref="C86:P86"/>
    <mergeCell ref="Q86:R86"/>
    <mergeCell ref="S86:T86"/>
    <mergeCell ref="U86:V86"/>
    <mergeCell ref="W86:X86"/>
    <mergeCell ref="Y86:Z86"/>
    <mergeCell ref="BG89:BJ89"/>
    <mergeCell ref="AA88:AB88"/>
    <mergeCell ref="AC88:AD88"/>
    <mergeCell ref="AE88:AF88"/>
    <mergeCell ref="BE88:BF88"/>
    <mergeCell ref="BG88:BJ88"/>
    <mergeCell ref="C89:P89"/>
    <mergeCell ref="Q89:R89"/>
    <mergeCell ref="S89:T89"/>
    <mergeCell ref="U89:V89"/>
    <mergeCell ref="W89:X89"/>
    <mergeCell ref="C88:P88"/>
    <mergeCell ref="Q88:R88"/>
    <mergeCell ref="S88:T88"/>
    <mergeCell ref="U88:V88"/>
    <mergeCell ref="W88:X88"/>
    <mergeCell ref="Y88:Z88"/>
    <mergeCell ref="Y89:Z89"/>
    <mergeCell ref="AA89:AB89"/>
    <mergeCell ref="Y102:Z102"/>
    <mergeCell ref="AA102:AB102"/>
    <mergeCell ref="AC102:AD102"/>
    <mergeCell ref="AE102:AF102"/>
    <mergeCell ref="BE102:BF102"/>
    <mergeCell ref="BG102:BJ102"/>
    <mergeCell ref="AA92:AB92"/>
    <mergeCell ref="AC92:AD92"/>
    <mergeCell ref="AE92:AF92"/>
    <mergeCell ref="BE92:BF92"/>
    <mergeCell ref="BG92:BJ92"/>
    <mergeCell ref="C102:P102"/>
    <mergeCell ref="Q102:R102"/>
    <mergeCell ref="S102:T102"/>
    <mergeCell ref="U102:V102"/>
    <mergeCell ref="W102:X102"/>
    <mergeCell ref="C92:P92"/>
    <mergeCell ref="Q92:R92"/>
    <mergeCell ref="S92:T92"/>
    <mergeCell ref="U92:V92"/>
    <mergeCell ref="W92:X92"/>
    <mergeCell ref="Y92:Z92"/>
    <mergeCell ref="BE98:BF101"/>
    <mergeCell ref="AY99:BD99"/>
    <mergeCell ref="C93:P93"/>
    <mergeCell ref="Q93:R93"/>
    <mergeCell ref="S93:T93"/>
    <mergeCell ref="U93:V93"/>
    <mergeCell ref="W93:X93"/>
    <mergeCell ref="Y93:Z93"/>
    <mergeCell ref="AA93:AB93"/>
    <mergeCell ref="AC93:AD93"/>
    <mergeCell ref="Y104:Z104"/>
    <mergeCell ref="AA104:AB104"/>
    <mergeCell ref="AC104:AD104"/>
    <mergeCell ref="AE104:AF104"/>
    <mergeCell ref="BE104:BF104"/>
    <mergeCell ref="BG104:BJ104"/>
    <mergeCell ref="AA103:AB103"/>
    <mergeCell ref="AC103:AD103"/>
    <mergeCell ref="AE103:AF103"/>
    <mergeCell ref="BE103:BF103"/>
    <mergeCell ref="BG103:BJ103"/>
    <mergeCell ref="C104:P104"/>
    <mergeCell ref="Q104:R104"/>
    <mergeCell ref="S104:T104"/>
    <mergeCell ref="U104:V104"/>
    <mergeCell ref="W104:X104"/>
    <mergeCell ref="C103:P103"/>
    <mergeCell ref="Q103:R103"/>
    <mergeCell ref="S103:T103"/>
    <mergeCell ref="U103:V103"/>
    <mergeCell ref="W103:X103"/>
    <mergeCell ref="Y103:Z103"/>
    <mergeCell ref="Y106:Z106"/>
    <mergeCell ref="AA106:AB106"/>
    <mergeCell ref="AC106:AD106"/>
    <mergeCell ref="AE106:AF106"/>
    <mergeCell ref="BE106:BF106"/>
    <mergeCell ref="BG106:BJ106"/>
    <mergeCell ref="AA105:AB105"/>
    <mergeCell ref="AC105:AD105"/>
    <mergeCell ref="AE105:AF105"/>
    <mergeCell ref="BE105:BF105"/>
    <mergeCell ref="BG105:BJ105"/>
    <mergeCell ref="C106:P106"/>
    <mergeCell ref="Q106:R106"/>
    <mergeCell ref="S106:T106"/>
    <mergeCell ref="U106:V106"/>
    <mergeCell ref="W106:X106"/>
    <mergeCell ref="C105:P105"/>
    <mergeCell ref="Q105:R105"/>
    <mergeCell ref="S105:T105"/>
    <mergeCell ref="U105:V105"/>
    <mergeCell ref="W105:X105"/>
    <mergeCell ref="Y105:Z105"/>
    <mergeCell ref="Y109:Z109"/>
    <mergeCell ref="AA109:AB109"/>
    <mergeCell ref="AC109:AD109"/>
    <mergeCell ref="AE109:AF109"/>
    <mergeCell ref="BE109:BF109"/>
    <mergeCell ref="BG109:BJ109"/>
    <mergeCell ref="AA108:AB108"/>
    <mergeCell ref="AC108:AD108"/>
    <mergeCell ref="AE108:AF108"/>
    <mergeCell ref="BE108:BF108"/>
    <mergeCell ref="BG108:BJ108"/>
    <mergeCell ref="C109:P109"/>
    <mergeCell ref="Q109:R109"/>
    <mergeCell ref="S109:T109"/>
    <mergeCell ref="U109:V109"/>
    <mergeCell ref="W109:X109"/>
    <mergeCell ref="C108:P108"/>
    <mergeCell ref="Q108:R108"/>
    <mergeCell ref="S108:T108"/>
    <mergeCell ref="U108:V108"/>
    <mergeCell ref="W108:X108"/>
    <mergeCell ref="Y108:Z108"/>
    <mergeCell ref="AC111:AD111"/>
    <mergeCell ref="AE111:AF111"/>
    <mergeCell ref="BE111:BF111"/>
    <mergeCell ref="BG111:BJ111"/>
    <mergeCell ref="AA110:AB110"/>
    <mergeCell ref="AC110:AD110"/>
    <mergeCell ref="AE110:AF110"/>
    <mergeCell ref="BE110:BF110"/>
    <mergeCell ref="BG110:BJ110"/>
    <mergeCell ref="C111:P111"/>
    <mergeCell ref="Q111:R111"/>
    <mergeCell ref="S111:T111"/>
    <mergeCell ref="U111:V111"/>
    <mergeCell ref="W111:X111"/>
    <mergeCell ref="C110:P110"/>
    <mergeCell ref="Q110:R110"/>
    <mergeCell ref="S110:T110"/>
    <mergeCell ref="U110:V110"/>
    <mergeCell ref="W110:X110"/>
    <mergeCell ref="Y110:Z110"/>
    <mergeCell ref="BE113:BF113"/>
    <mergeCell ref="BG113:BJ113"/>
    <mergeCell ref="AA112:AB112"/>
    <mergeCell ref="AC112:AD112"/>
    <mergeCell ref="AE112:AF112"/>
    <mergeCell ref="BE112:BF112"/>
    <mergeCell ref="BG112:BJ112"/>
    <mergeCell ref="C113:P113"/>
    <mergeCell ref="Q113:R113"/>
    <mergeCell ref="S113:T113"/>
    <mergeCell ref="U113:V113"/>
    <mergeCell ref="W113:X113"/>
    <mergeCell ref="C112:P112"/>
    <mergeCell ref="Q112:R112"/>
    <mergeCell ref="S112:T112"/>
    <mergeCell ref="U112:V112"/>
    <mergeCell ref="W112:X112"/>
    <mergeCell ref="Y112:Z112"/>
    <mergeCell ref="BE116:BF116"/>
    <mergeCell ref="BG116:BJ116"/>
    <mergeCell ref="AA115:AB115"/>
    <mergeCell ref="AC115:AD115"/>
    <mergeCell ref="AE115:AF115"/>
    <mergeCell ref="BE115:BF115"/>
    <mergeCell ref="BG115:BJ115"/>
    <mergeCell ref="C116:P116"/>
    <mergeCell ref="Q116:R116"/>
    <mergeCell ref="S116:T116"/>
    <mergeCell ref="U116:V116"/>
    <mergeCell ref="W116:X116"/>
    <mergeCell ref="C115:P115"/>
    <mergeCell ref="Q115:R115"/>
    <mergeCell ref="S115:T115"/>
    <mergeCell ref="U115:V115"/>
    <mergeCell ref="W115:X115"/>
    <mergeCell ref="Y115:Z115"/>
    <mergeCell ref="BE118:BF118"/>
    <mergeCell ref="BG118:BJ118"/>
    <mergeCell ref="AA117:AB117"/>
    <mergeCell ref="AC117:AD117"/>
    <mergeCell ref="AE117:AF117"/>
    <mergeCell ref="BE117:BF117"/>
    <mergeCell ref="BG117:BJ117"/>
    <mergeCell ref="C118:P118"/>
    <mergeCell ref="Q118:R118"/>
    <mergeCell ref="S118:T118"/>
    <mergeCell ref="U118:V118"/>
    <mergeCell ref="W118:X118"/>
    <mergeCell ref="C117:P117"/>
    <mergeCell ref="Q117:R117"/>
    <mergeCell ref="S117:T117"/>
    <mergeCell ref="U117:V117"/>
    <mergeCell ref="W117:X117"/>
    <mergeCell ref="Y117:Z117"/>
    <mergeCell ref="Y121:Z121"/>
    <mergeCell ref="AA121:AB121"/>
    <mergeCell ref="AC121:AD121"/>
    <mergeCell ref="AE121:AF121"/>
    <mergeCell ref="BE121:BF121"/>
    <mergeCell ref="BG121:BJ121"/>
    <mergeCell ref="AA120:AB120"/>
    <mergeCell ref="AC120:AD120"/>
    <mergeCell ref="AE120:AF120"/>
    <mergeCell ref="BE120:BF120"/>
    <mergeCell ref="BG120:BJ120"/>
    <mergeCell ref="C121:P121"/>
    <mergeCell ref="Q121:R121"/>
    <mergeCell ref="S121:T121"/>
    <mergeCell ref="U121:V121"/>
    <mergeCell ref="W121:X121"/>
    <mergeCell ref="C120:P120"/>
    <mergeCell ref="Q120:R120"/>
    <mergeCell ref="S120:T120"/>
    <mergeCell ref="U120:V120"/>
    <mergeCell ref="W120:X120"/>
    <mergeCell ref="Y120:Z120"/>
    <mergeCell ref="Y123:Z123"/>
    <mergeCell ref="AA123:AB123"/>
    <mergeCell ref="AC123:AD123"/>
    <mergeCell ref="AE123:AF123"/>
    <mergeCell ref="BE123:BF123"/>
    <mergeCell ref="BG123:BJ123"/>
    <mergeCell ref="AA122:AB122"/>
    <mergeCell ref="AC122:AD122"/>
    <mergeCell ref="AE122:AF122"/>
    <mergeCell ref="BE122:BF122"/>
    <mergeCell ref="BG122:BJ122"/>
    <mergeCell ref="C123:P123"/>
    <mergeCell ref="Q123:R123"/>
    <mergeCell ref="S123:T123"/>
    <mergeCell ref="U123:V123"/>
    <mergeCell ref="W123:X123"/>
    <mergeCell ref="C122:P122"/>
    <mergeCell ref="Q122:R122"/>
    <mergeCell ref="S122:T122"/>
    <mergeCell ref="U122:V122"/>
    <mergeCell ref="W122:X122"/>
    <mergeCell ref="Y122:Z122"/>
    <mergeCell ref="AC125:AD125"/>
    <mergeCell ref="AE125:AF125"/>
    <mergeCell ref="BE125:BF125"/>
    <mergeCell ref="BG125:BJ125"/>
    <mergeCell ref="B126:T126"/>
    <mergeCell ref="U126:V126"/>
    <mergeCell ref="W126:X126"/>
    <mergeCell ref="Y126:Z126"/>
    <mergeCell ref="AA126:AB126"/>
    <mergeCell ref="AC126:AD126"/>
    <mergeCell ref="AV126:AX126"/>
    <mergeCell ref="AY126:BA126"/>
    <mergeCell ref="BB126:BD126"/>
    <mergeCell ref="BE126:BF126"/>
    <mergeCell ref="BG126:BJ126"/>
    <mergeCell ref="AA124:AB124"/>
    <mergeCell ref="AC124:AD124"/>
    <mergeCell ref="AE124:AF124"/>
    <mergeCell ref="BE124:BF124"/>
    <mergeCell ref="BG124:BJ124"/>
    <mergeCell ref="B125:T125"/>
    <mergeCell ref="U125:V125"/>
    <mergeCell ref="W125:X125"/>
    <mergeCell ref="Y125:Z125"/>
    <mergeCell ref="AA125:AB125"/>
    <mergeCell ref="C124:P124"/>
    <mergeCell ref="Q124:R124"/>
    <mergeCell ref="S124:T124"/>
    <mergeCell ref="U124:V124"/>
    <mergeCell ref="W124:X124"/>
    <mergeCell ref="Y124:Z124"/>
    <mergeCell ref="AE126:AF126"/>
    <mergeCell ref="B128:T128"/>
    <mergeCell ref="U128:V128"/>
    <mergeCell ref="W128:X128"/>
    <mergeCell ref="Y128:Z128"/>
    <mergeCell ref="AA128:AB128"/>
    <mergeCell ref="AE127:AF127"/>
    <mergeCell ref="AG127:AI127"/>
    <mergeCell ref="AJ127:AL127"/>
    <mergeCell ref="AM127:AO127"/>
    <mergeCell ref="AP127:AR127"/>
    <mergeCell ref="AS127:AU127"/>
    <mergeCell ref="B127:T127"/>
    <mergeCell ref="U127:V127"/>
    <mergeCell ref="W127:X127"/>
    <mergeCell ref="Y127:Z127"/>
    <mergeCell ref="AA127:AB127"/>
    <mergeCell ref="AC127:AD127"/>
    <mergeCell ref="AG126:AI126"/>
    <mergeCell ref="AJ126:AL126"/>
    <mergeCell ref="AM126:AO126"/>
    <mergeCell ref="AC129:AD129"/>
    <mergeCell ref="AS128:AU128"/>
    <mergeCell ref="AV128:AX128"/>
    <mergeCell ref="AY128:BA128"/>
    <mergeCell ref="BB128:BD128"/>
    <mergeCell ref="BE128:BF128"/>
    <mergeCell ref="BG128:BJ128"/>
    <mergeCell ref="AC128:AD128"/>
    <mergeCell ref="AE128:AF128"/>
    <mergeCell ref="AG128:AI128"/>
    <mergeCell ref="AJ128:AL128"/>
    <mergeCell ref="AM128:AO128"/>
    <mergeCell ref="AP128:AR128"/>
    <mergeCell ref="AV127:AX127"/>
    <mergeCell ref="AY127:BA127"/>
    <mergeCell ref="BB127:BD127"/>
    <mergeCell ref="BE127:BF127"/>
    <mergeCell ref="BG127:BJ127"/>
    <mergeCell ref="AP126:AR126"/>
    <mergeCell ref="AS126:AU126"/>
    <mergeCell ref="AA131:AC131"/>
    <mergeCell ref="AD131:AF131"/>
    <mergeCell ref="AG131:AK131"/>
    <mergeCell ref="AL131:AP131"/>
    <mergeCell ref="AQ131:AU131"/>
    <mergeCell ref="AV131:BJ131"/>
    <mergeCell ref="B131:H131"/>
    <mergeCell ref="I131:K131"/>
    <mergeCell ref="L131:N131"/>
    <mergeCell ref="O131:Q131"/>
    <mergeCell ref="R131:W131"/>
    <mergeCell ref="X131:Z131"/>
    <mergeCell ref="AV129:AX129"/>
    <mergeCell ref="AY129:BA129"/>
    <mergeCell ref="BB129:BD129"/>
    <mergeCell ref="BE129:BF129"/>
    <mergeCell ref="BG129:BJ129"/>
    <mergeCell ref="B130:Q130"/>
    <mergeCell ref="R130:AF130"/>
    <mergeCell ref="AG130:AU130"/>
    <mergeCell ref="AV130:BJ130"/>
    <mergeCell ref="AE129:AF129"/>
    <mergeCell ref="AG129:AI129"/>
    <mergeCell ref="AJ129:AL129"/>
    <mergeCell ref="AM129:AO129"/>
    <mergeCell ref="AP129:AR129"/>
    <mergeCell ref="AS129:AU129"/>
    <mergeCell ref="B129:T129"/>
    <mergeCell ref="U129:V129"/>
    <mergeCell ref="W129:X129"/>
    <mergeCell ref="Y129:Z129"/>
    <mergeCell ref="AA129:AB129"/>
    <mergeCell ref="AA132:AC132"/>
    <mergeCell ref="AD132:AF132"/>
    <mergeCell ref="AG132:AK134"/>
    <mergeCell ref="AL132:AP134"/>
    <mergeCell ref="AQ132:AU134"/>
    <mergeCell ref="AV132:BJ134"/>
    <mergeCell ref="AA133:AC133"/>
    <mergeCell ref="AD133:AF133"/>
    <mergeCell ref="AA134:AC134"/>
    <mergeCell ref="AD134:AF134"/>
    <mergeCell ref="B132:H134"/>
    <mergeCell ref="I132:K134"/>
    <mergeCell ref="L132:N134"/>
    <mergeCell ref="O132:Q134"/>
    <mergeCell ref="R132:W132"/>
    <mergeCell ref="X132:Z132"/>
    <mergeCell ref="R133:W133"/>
    <mergeCell ref="X133:Z133"/>
    <mergeCell ref="R134:W134"/>
    <mergeCell ref="X134:Z134"/>
    <mergeCell ref="B141:E141"/>
    <mergeCell ref="F141:BF141"/>
    <mergeCell ref="BG141:BJ141"/>
    <mergeCell ref="B142:E142"/>
    <mergeCell ref="F142:BF142"/>
    <mergeCell ref="BG142:BJ142"/>
    <mergeCell ref="B146:E146"/>
    <mergeCell ref="F146:BF146"/>
    <mergeCell ref="BG146:BJ146"/>
    <mergeCell ref="B139:E139"/>
    <mergeCell ref="F139:BF139"/>
    <mergeCell ref="BG139:BJ139"/>
    <mergeCell ref="B140:E140"/>
    <mergeCell ref="F140:BF140"/>
    <mergeCell ref="BG140:BJ140"/>
    <mergeCell ref="B136:BJ136"/>
    <mergeCell ref="B137:E137"/>
    <mergeCell ref="F137:BF137"/>
    <mergeCell ref="BG137:BJ137"/>
    <mergeCell ref="B138:E138"/>
    <mergeCell ref="F138:BF138"/>
    <mergeCell ref="BG138:BJ138"/>
    <mergeCell ref="B149:E149"/>
    <mergeCell ref="F149:BF149"/>
    <mergeCell ref="BG149:BJ149"/>
    <mergeCell ref="B147:E147"/>
    <mergeCell ref="F147:BF147"/>
    <mergeCell ref="BG147:BJ147"/>
    <mergeCell ref="F153:BF153"/>
    <mergeCell ref="BG153:BJ153"/>
    <mergeCell ref="B150:E150"/>
    <mergeCell ref="F150:BF150"/>
    <mergeCell ref="BG150:BJ150"/>
    <mergeCell ref="B151:E151"/>
    <mergeCell ref="F151:BF151"/>
    <mergeCell ref="BG151:BJ151"/>
    <mergeCell ref="B143:E143"/>
    <mergeCell ref="F143:BF143"/>
    <mergeCell ref="BG143:BJ143"/>
    <mergeCell ref="B145:E145"/>
    <mergeCell ref="F145:BF145"/>
    <mergeCell ref="BG145:BJ145"/>
    <mergeCell ref="B161:E161"/>
    <mergeCell ref="F161:BF161"/>
    <mergeCell ref="BG161:BJ161"/>
    <mergeCell ref="B162:E162"/>
    <mergeCell ref="F162:BF162"/>
    <mergeCell ref="BG162:BJ162"/>
    <mergeCell ref="B157:E157"/>
    <mergeCell ref="F157:BF157"/>
    <mergeCell ref="BG157:BJ157"/>
    <mergeCell ref="B158:E158"/>
    <mergeCell ref="F158:BF158"/>
    <mergeCell ref="BG158:BJ158"/>
    <mergeCell ref="B155:E155"/>
    <mergeCell ref="F155:BF155"/>
    <mergeCell ref="BG155:BJ155"/>
    <mergeCell ref="B156:E156"/>
    <mergeCell ref="F156:BF156"/>
    <mergeCell ref="BG156:BJ156"/>
    <mergeCell ref="B159:E159"/>
    <mergeCell ref="F159:BF159"/>
    <mergeCell ref="BG159:BJ159"/>
    <mergeCell ref="B160:E160"/>
    <mergeCell ref="F160:BF160"/>
    <mergeCell ref="BG160:BJ160"/>
    <mergeCell ref="F187:BF187"/>
    <mergeCell ref="BG187:BJ187"/>
    <mergeCell ref="B188:E188"/>
    <mergeCell ref="B165:E165"/>
    <mergeCell ref="F165:BF165"/>
    <mergeCell ref="BG165:BJ165"/>
    <mergeCell ref="B166:E166"/>
    <mergeCell ref="F166:BF166"/>
    <mergeCell ref="BG166:BJ166"/>
    <mergeCell ref="B163:E163"/>
    <mergeCell ref="F163:BF163"/>
    <mergeCell ref="B175:E175"/>
    <mergeCell ref="F175:BF175"/>
    <mergeCell ref="BG175:BJ175"/>
    <mergeCell ref="B176:E176"/>
    <mergeCell ref="F176:BF176"/>
    <mergeCell ref="BG176:BJ176"/>
    <mergeCell ref="F188:BF188"/>
    <mergeCell ref="BG188:BJ188"/>
    <mergeCell ref="B174:E174"/>
    <mergeCell ref="F174:BF174"/>
    <mergeCell ref="BG174:BJ174"/>
    <mergeCell ref="B171:E171"/>
    <mergeCell ref="F171:BF171"/>
    <mergeCell ref="BG171:BJ171"/>
    <mergeCell ref="B172:E172"/>
    <mergeCell ref="F172:BF172"/>
    <mergeCell ref="BG172:BJ172"/>
    <mergeCell ref="B169:E169"/>
    <mergeCell ref="F169:BF169"/>
    <mergeCell ref="BG169:BJ169"/>
    <mergeCell ref="B170:E170"/>
    <mergeCell ref="B190:E190"/>
    <mergeCell ref="F190:BF190"/>
    <mergeCell ref="BG190:BJ190"/>
    <mergeCell ref="B191:E191"/>
    <mergeCell ref="F191:BF191"/>
    <mergeCell ref="BG191:BJ191"/>
    <mergeCell ref="B177:E177"/>
    <mergeCell ref="F177:BF177"/>
    <mergeCell ref="BG177:BJ177"/>
    <mergeCell ref="B178:E178"/>
    <mergeCell ref="F178:BF178"/>
    <mergeCell ref="BG178:BJ178"/>
    <mergeCell ref="B194:E194"/>
    <mergeCell ref="F194:BF194"/>
    <mergeCell ref="BG194:BJ194"/>
    <mergeCell ref="B195:E195"/>
    <mergeCell ref="F195:BF195"/>
    <mergeCell ref="BG195:BJ195"/>
    <mergeCell ref="B192:E192"/>
    <mergeCell ref="F192:BF192"/>
    <mergeCell ref="BG192:BJ192"/>
    <mergeCell ref="B193:E193"/>
    <mergeCell ref="F193:BF193"/>
    <mergeCell ref="BG193:BJ193"/>
    <mergeCell ref="B189:E189"/>
    <mergeCell ref="F189:BF189"/>
    <mergeCell ref="BG189:BJ189"/>
    <mergeCell ref="B183:BH183"/>
    <mergeCell ref="B184:E184"/>
    <mergeCell ref="F184:BF184"/>
    <mergeCell ref="BG184:BJ184"/>
    <mergeCell ref="B187:E187"/>
    <mergeCell ref="B200:E200"/>
    <mergeCell ref="F200:BF200"/>
    <mergeCell ref="BG200:BJ200"/>
    <mergeCell ref="B201:E201"/>
    <mergeCell ref="F201:BF201"/>
    <mergeCell ref="BG201:BJ201"/>
    <mergeCell ref="B198:E198"/>
    <mergeCell ref="F198:BF198"/>
    <mergeCell ref="BG198:BJ198"/>
    <mergeCell ref="B199:E199"/>
    <mergeCell ref="F199:BF199"/>
    <mergeCell ref="BG199:BJ199"/>
    <mergeCell ref="B196:E196"/>
    <mergeCell ref="F196:BF196"/>
    <mergeCell ref="BG196:BJ196"/>
    <mergeCell ref="B197:E197"/>
    <mergeCell ref="F197:BF197"/>
    <mergeCell ref="BG197:BJ197"/>
    <mergeCell ref="AK218:BD218"/>
    <mergeCell ref="B209:H209"/>
    <mergeCell ref="I209:O209"/>
    <mergeCell ref="AK208:AP208"/>
    <mergeCell ref="AK207:AW207"/>
    <mergeCell ref="AK209:AW209"/>
    <mergeCell ref="B202:BJ202"/>
    <mergeCell ref="B203:BJ203"/>
    <mergeCell ref="B205:O205"/>
    <mergeCell ref="AK205:BG205"/>
    <mergeCell ref="AK206:AP206"/>
    <mergeCell ref="B225:AI225"/>
    <mergeCell ref="B227:AC227"/>
    <mergeCell ref="B228:AC228"/>
    <mergeCell ref="B214:H214"/>
    <mergeCell ref="I214:O214"/>
    <mergeCell ref="B211:R211"/>
    <mergeCell ref="AK211:BB211"/>
    <mergeCell ref="B212:H212"/>
    <mergeCell ref="I212:O212"/>
    <mergeCell ref="AQ212:AW212"/>
    <mergeCell ref="B213:H213"/>
    <mergeCell ref="AK214:AP214"/>
    <mergeCell ref="AQ214:AT214"/>
    <mergeCell ref="B207:O207"/>
    <mergeCell ref="B56:B59"/>
    <mergeCell ref="C56:P59"/>
    <mergeCell ref="Q56:R59"/>
    <mergeCell ref="S56:T59"/>
    <mergeCell ref="U56:AF56"/>
    <mergeCell ref="AG56:BD56"/>
    <mergeCell ref="AA58:AB59"/>
    <mergeCell ref="B222:H222"/>
    <mergeCell ref="I222:O222"/>
    <mergeCell ref="B223:G223"/>
    <mergeCell ref="B220:H220"/>
    <mergeCell ref="I220:O220"/>
    <mergeCell ref="B221:G221"/>
    <mergeCell ref="AK222:AP222"/>
    <mergeCell ref="U98:AF98"/>
    <mergeCell ref="AG98:BD98"/>
    <mergeCell ref="U99:V101"/>
    <mergeCell ref="W99:X101"/>
    <mergeCell ref="Y99:AF99"/>
    <mergeCell ref="AG99:AL99"/>
    <mergeCell ref="AS58:AU58"/>
    <mergeCell ref="AV58:AX58"/>
    <mergeCell ref="AY58:BA58"/>
    <mergeCell ref="B218:V218"/>
    <mergeCell ref="B219:AD219"/>
    <mergeCell ref="C98:P101"/>
    <mergeCell ref="Q98:R101"/>
    <mergeCell ref="S98:T101"/>
    <mergeCell ref="AK220:AP220"/>
    <mergeCell ref="AQ220:AW220"/>
    <mergeCell ref="AQ222:AT222"/>
    <mergeCell ref="B210:G210"/>
    <mergeCell ref="BE56:BF59"/>
    <mergeCell ref="B94:Z96"/>
    <mergeCell ref="AN94:BG96"/>
    <mergeCell ref="B98:B101"/>
    <mergeCell ref="Y91:Z91"/>
    <mergeCell ref="AA91:AB91"/>
    <mergeCell ref="AC91:AD91"/>
    <mergeCell ref="AE91:AF91"/>
    <mergeCell ref="BE91:BF91"/>
    <mergeCell ref="BG91:BJ91"/>
    <mergeCell ref="AA90:AB90"/>
    <mergeCell ref="AC90:AD90"/>
    <mergeCell ref="AE90:AF90"/>
    <mergeCell ref="BE90:BF90"/>
    <mergeCell ref="BG90:BJ90"/>
    <mergeCell ref="C91:P91"/>
    <mergeCell ref="Q91:R91"/>
    <mergeCell ref="S91:T91"/>
    <mergeCell ref="U91:V91"/>
    <mergeCell ref="W91:X91"/>
    <mergeCell ref="C90:P90"/>
    <mergeCell ref="Q90:R90"/>
    <mergeCell ref="S90:T90"/>
    <mergeCell ref="U90:V90"/>
    <mergeCell ref="W90:X90"/>
    <mergeCell ref="Y90:Z90"/>
    <mergeCell ref="BG98:BJ101"/>
    <mergeCell ref="AM99:AR99"/>
    <mergeCell ref="AS99:AX99"/>
    <mergeCell ref="AC89:AD89"/>
    <mergeCell ref="AE89:AF89"/>
    <mergeCell ref="BE89:BF89"/>
    <mergeCell ref="Q107:R107"/>
    <mergeCell ref="S107:T107"/>
    <mergeCell ref="U107:V107"/>
    <mergeCell ref="AM100:AO100"/>
    <mergeCell ref="AP100:AR100"/>
    <mergeCell ref="AS100:AU100"/>
    <mergeCell ref="AV100:AX100"/>
    <mergeCell ref="AY100:BA100"/>
    <mergeCell ref="BB100:BD100"/>
    <mergeCell ref="Y100:Z101"/>
    <mergeCell ref="AA100:AB101"/>
    <mergeCell ref="AC100:AD101"/>
    <mergeCell ref="AE100:AF101"/>
    <mergeCell ref="AG100:AI100"/>
    <mergeCell ref="AJ100:AL100"/>
    <mergeCell ref="C119:P119"/>
    <mergeCell ref="Q119:R119"/>
    <mergeCell ref="S119:T119"/>
    <mergeCell ref="Y118:Z118"/>
    <mergeCell ref="AA118:AB118"/>
    <mergeCell ref="AC118:AD118"/>
    <mergeCell ref="AE118:AF118"/>
    <mergeCell ref="Y116:Z116"/>
    <mergeCell ref="AA116:AB116"/>
    <mergeCell ref="AC116:AD116"/>
    <mergeCell ref="AE116:AF116"/>
    <mergeCell ref="Y113:Z113"/>
    <mergeCell ref="AA113:AB113"/>
    <mergeCell ref="AC113:AD113"/>
    <mergeCell ref="AE113:AF113"/>
    <mergeCell ref="Y111:Z111"/>
    <mergeCell ref="AA111:AB111"/>
    <mergeCell ref="AE93:AF93"/>
    <mergeCell ref="BE93:BF93"/>
    <mergeCell ref="BG93:BJ93"/>
    <mergeCell ref="C114:P114"/>
    <mergeCell ref="Q114:R114"/>
    <mergeCell ref="S114:T114"/>
    <mergeCell ref="U114:V114"/>
    <mergeCell ref="W114:X114"/>
    <mergeCell ref="Y114:Z114"/>
    <mergeCell ref="AA114:AB114"/>
    <mergeCell ref="AC114:AD114"/>
    <mergeCell ref="AE114:AF114"/>
    <mergeCell ref="BE114:BF114"/>
    <mergeCell ref="BG114:BJ114"/>
    <mergeCell ref="B152:E152"/>
    <mergeCell ref="F152:BF152"/>
    <mergeCell ref="BG152:BJ152"/>
    <mergeCell ref="F148:BF148"/>
    <mergeCell ref="BG148:BJ148"/>
    <mergeCell ref="B148:E148"/>
    <mergeCell ref="BG107:BJ107"/>
    <mergeCell ref="W107:X107"/>
    <mergeCell ref="Y107:Z107"/>
    <mergeCell ref="AA107:AB107"/>
    <mergeCell ref="AC107:AD107"/>
    <mergeCell ref="AE107:AF107"/>
    <mergeCell ref="BE107:BF107"/>
    <mergeCell ref="B97:BH97"/>
    <mergeCell ref="B144:E144"/>
    <mergeCell ref="F144:BF144"/>
    <mergeCell ref="BG144:BJ144"/>
    <mergeCell ref="C107:P107"/>
    <mergeCell ref="B185:E185"/>
    <mergeCell ref="F185:BF185"/>
    <mergeCell ref="BG185:BJ185"/>
    <mergeCell ref="B186:E186"/>
    <mergeCell ref="F186:BF186"/>
    <mergeCell ref="BG186:BJ186"/>
    <mergeCell ref="U119:V119"/>
    <mergeCell ref="W119:X119"/>
    <mergeCell ref="Y119:Z119"/>
    <mergeCell ref="AA119:AB119"/>
    <mergeCell ref="AC119:AD119"/>
    <mergeCell ref="AE119:AF119"/>
    <mergeCell ref="BE119:BF119"/>
    <mergeCell ref="BG119:BJ119"/>
    <mergeCell ref="B154:E154"/>
    <mergeCell ref="F154:BF154"/>
    <mergeCell ref="BG154:BJ154"/>
    <mergeCell ref="B153:E153"/>
    <mergeCell ref="B180:Z182"/>
    <mergeCell ref="AN180:BG182"/>
    <mergeCell ref="F170:BF170"/>
    <mergeCell ref="BG170:BJ170"/>
    <mergeCell ref="B167:E167"/>
    <mergeCell ref="F167:BF167"/>
    <mergeCell ref="BG167:BJ167"/>
    <mergeCell ref="B168:E168"/>
    <mergeCell ref="F168:BF168"/>
    <mergeCell ref="BG168:BJ168"/>
    <mergeCell ref="BG163:BJ163"/>
    <mergeCell ref="B164:E164"/>
    <mergeCell ref="F164:BF164"/>
    <mergeCell ref="BG164:BJ164"/>
  </mergeCells>
  <printOptions horizontalCentered="1" verticalCentered="1"/>
  <pageMargins left="0.31496062992125984" right="0.11811023622047245" top="0.31496062992125984" bottom="0.31496062992125984" header="0.11811023622047245" footer="0.11811023622047245"/>
  <pageSetup paperSize="8" scale="32" fitToHeight="0" orientation="landscape" r:id="rId1"/>
  <rowBreaks count="4" manualBreakCount="4">
    <brk id="55" max="62" man="1"/>
    <brk id="96" max="62" man="1"/>
    <brk id="143" max="62" man="1"/>
    <brk id="182" max="6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Рекламная леятельность </vt:lpstr>
      <vt:lpstr>'Рекламная леятельность 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Лешкович Юрий Вячеславович</cp:lastModifiedBy>
  <cp:lastPrinted>2022-10-03T10:18:46Z</cp:lastPrinted>
  <dcterms:created xsi:type="dcterms:W3CDTF">1999-02-26T09:40:51Z</dcterms:created>
  <dcterms:modified xsi:type="dcterms:W3CDTF">2022-10-03T10:36:18Z</dcterms:modified>
</cp:coreProperties>
</file>